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32170160-46AE-441F-B486-CCA92D4B552D}"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3" i="12" l="1"/>
  <c r="AA23" i="12"/>
  <c r="V23" i="12"/>
  <c r="Q23" i="12"/>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C36" i="10"/>
  <c r="BE35" i="10"/>
  <c r="C35" i="10"/>
  <c r="BW34" i="10"/>
  <c r="BW35" i="10" s="1"/>
  <c r="BE34" i="10"/>
  <c r="C34" i="10"/>
  <c r="U34" i="10" s="1"/>
  <c r="U35" i="10" s="1"/>
  <c r="U36" i="10" s="1"/>
  <c r="BW36" i="10" l="1"/>
  <c r="BW37" i="10" s="1"/>
  <c r="BW38" i="10" s="1"/>
  <c r="BW39" i="10" s="1"/>
  <c r="BW40" i="10" s="1"/>
  <c r="BW41" i="10" s="1"/>
  <c r="BW42" i="10" s="1"/>
  <c r="BW43" i="10" s="1"/>
  <c r="CO34" i="10"/>
  <c r="CO35" i="10" s="1"/>
  <c r="CO36" i="10" s="1"/>
  <c r="CO37" i="10" s="1"/>
  <c r="CO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<sst xmlns="http://schemas.openxmlformats.org/spreadsheetml/2006/main" count="1124" uniqueCount="580">
  <si>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</si>
  <si>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</si>
  <si>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</si>
  <si>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</si>
  <si>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</si>
  <si>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</si>
  <si>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</si>
  <si>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</si>
  <si>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</si>
  <si>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</si>
  <si>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</si>
  <si>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</si>
  <si>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</si>
  <si>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</si>
  <si>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</si>
  <si>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</si>
  <si>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</si>
  <si>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</si>
  <si>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</si>
  <si>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</si>
  <si>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</si>
  <si>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</si>
  <si>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</si>
  <si>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</si>
  <si>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</si>
  <si>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</si>
  <si>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</si>
  <si>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</si>
  <si>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</si>
  <si>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</si>
  <si>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</si>
  <si>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</si>
  <si>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</si>
  <si>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</si>
  <si>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</si>
  <si>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</si>
  <si>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</si>
  <si>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</si>
  <si>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</si>
  <si>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</si>
  <si>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</si>
  <si>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</si>
  <si>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</si>
  <si>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</si>
  <si>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</si>
  <si>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</si>
  <si>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</si>
  <si>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</si>
  <si>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</si>
  <si>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</si>
  <si>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</si>
  <si>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</si>
  <si>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</si>
  <si>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</si>
  <si>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</si>
  <si>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</si>
  <si>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</si>
  <si>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</si>
  <si>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</si>
  <si>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</si>
  <si>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</si>
  <si>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</si>
  <si>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</si>
  <si>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</si>
  <si>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</si>
  <si>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</si>
  <si>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</si>
  <si>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</si>
  <si>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</si>
  <si>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</si>
  <si>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</si>
  <si>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</si>
  <si>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</si>
  <si>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</si>
  <si>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</si>
  <si>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</si>
  <si>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</si>
  <si>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</si>
  <si>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</si>
  <si>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</si>
  <si>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</si>
  <si>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</si>
  <si>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</si>
  <si>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</si>
  <si>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</si>
  <si>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</si>
  <si>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</si>
  <si>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</si>
  <si>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</si>
  <si>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</si>
  <si>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</si>
  <si>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</si>
  <si>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</si>
  <si>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</si>
  <si>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越前市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</si>
  <si>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</si>
  <si>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</si>
  <si>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</si>
  <si>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</si>
  <si>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</si>
  <si>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</si>
  <si>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</si>
  <si>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</si>
  <si>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</si>
  <si>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</si>
  <si>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</si>
  <si>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</si>
  <si>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</si>
  <si>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</si>
  <si>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</si>
  <si>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</si>
  <si>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</si>
  <si>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</si>
  <si>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</si>
  <si>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</si>
  <si>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</si>
  <si>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</si>
  <si>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</si>
  <si>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</si>
  <si>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</si>
  <si>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</si>
  <si>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</si>
  <si>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</si>
  <si>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</si>
  <si>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</si>
  <si>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</si>
  <si>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</si>
  <si>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</si>
  <si>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</si>
  <si>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</si>
  <si>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</si>
  <si>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</si>
  <si>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</si>
  <si>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</si>
  <si>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</si>
  <si>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</si>
  <si>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</si>
  <si>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</si>
  <si>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</si>
  <si>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</si>
  <si>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</si>
  <si>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</si>
  <si>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</si>
  <si>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</si>
  <si>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</si>
  <si>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</si>
  <si>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</si>
  <si>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</si>
  <si>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</si>
  <si>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</si>
  <si>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</si>
  <si>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</si>
  <si>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</si>
  <si>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</si>
  <si>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</si>
  <si>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</si>
  <si>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</si>
  <si>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</si>
  <si>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</si>
  <si>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</si>
  <si>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</si>
  <si>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</si>
  <si>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</si>
  <si>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</si>
  <si>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</si>
  <si>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</si>
  <si>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</si>
  <si>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</si>
  <si>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</si>
  <si>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</si>
  <si>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</si>
  <si>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</si>
  <si>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</si>
  <si>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</si>
  <si>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</si>
  <si>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</si>
  <si>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</si>
  <si>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</si>
  <si>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</si>
  <si>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</si>
  <si>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</si>
  <si>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</si>
  <si>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</si>
  <si>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</si>
  <si>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</si>
  <si>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</si>
  <si>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</si>
  <si>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</si>
  <si>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</si>
  <si>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</si>
  <si>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</si>
  <si>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</si>
  <si>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</si>
  <si>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</si>
  <si>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</si>
  <si>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</si>
  <si>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</si>
  <si>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</si>
  <si>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</si>
  <si>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</si>
  <si>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</si>
  <si>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</si>
  <si>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</si>
  <si>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福井県越前市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</si>
  <si>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</si>
  <si>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</si>
  <si>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</si>
  <si>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</si>
  <si>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</si>
  <si>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</si>
  <si>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</si>
  <si>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</si>
  <si>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</si>
  <si>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</si>
  <si>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</si>
  <si>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</si>
  <si>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</si>
  <si>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</si>
  <si>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</si>
  <si>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</si>
  <si>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</si>
  <si>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</si>
  <si>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</si>
  <si>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</si>
  <si>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</si>
  <si>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</si>
  <si>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</si>
  <si>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</si>
  <si>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</si>
  <si>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</si>
  <si>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</si>
  <si>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</si>
  <si>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</si>
  <si>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</si>
  <si>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</si>
  <si>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</si>
  <si>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</si>
  <si>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</si>
  <si>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</si>
  <si>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</si>
  <si>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</si>
  <si>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</si>
  <si>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</si>
  <si>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</si>
  <si>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</si>
  <si>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</si>
  <si>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</si>
  <si>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</si>
  <si>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</si>
  <si>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</si>
  <si>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</si>
  <si>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</si>
  <si>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</si>
  <si>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</si>
  <si>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</si>
  <si>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</si>
  <si>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</si>
  <si>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</si>
  <si>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</si>
  <si>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</si>
  <si>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</si>
  <si>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</si>
  <si>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</si>
  <si>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</si>
  <si>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</si>
  <si>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</si>
  <si>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</si>
  <si>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</si>
  <si>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</si>
  <si>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</si>
  <si>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</si>
  <si>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</si>
  <si>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</si>
  <si>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</si>
  <si>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</si>
  <si>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</si>
  <si>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</si>
  <si>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</si>
  <si>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</si>
  <si>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</si>
  <si>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</si>
  <si>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</si>
  <si>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</si>
  <si>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</si>
  <si>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</si>
  <si>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</si>
  <si>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</si>
  <si>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</si>
  <si>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</si>
  <si>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</si>
  <si>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</si>
  <si>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</si>
  <si>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</si>
  <si>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</si>
  <si>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</si>
  <si>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</si>
  <si>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</si>
  <si>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</si>
  <si>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</si>
  <si>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</si>
  <si>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</si>
  <si>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</si>
  <si>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</si>
  <si>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</si>
  <si>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</si>
  <si>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</si>
  <si>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</si>
  <si>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</si>
  <si>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</si>
  <si>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</si>
  <si>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</si>
  <si>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</si>
  <si>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</si>
  <si>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</si>
  <si>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</si>
  <si>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</si>
  <si>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</si>
  <si>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</si>
  <si>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</si>
  <si>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</si>
  <si>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</si>
  <si>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</si>
  <si>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</si>
  <si>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</si>
  <si>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</si>
  <si>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</si>
  <si>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</si>
  <si>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</si>
  <si>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</si>
  <si>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</si>
  <si>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</si>
  <si>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</si>
  <si>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</si>
  <si>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</si>
  <si>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</si>
  <si>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</si>
  <si>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</si>
  <si>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</si>
  <si>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</si>
  <si>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</si>
  <si>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</si>
  <si>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</si>
  <si>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</si>
  <si>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</si>
  <si>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</si>
  <si>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</si>
  <si>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</si>
  <si>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</si>
  <si>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</si>
  <si>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</si>
  <si>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</si>
  <si>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</si>
  <si>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</si>
  <si>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</si>
  <si>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福井県越前市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</si>
  <si>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</si>
  <si>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</si>
  <si>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</si>
  <si>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</si>
  <si>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</si>
  <si>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</si>
  <si>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</si>
  <si>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</si>
  <si>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</si>
  <si>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</si>
  <si>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</si>
  <si>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</si>
  <si>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</si>
  <si>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</si>
  <si>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</si>
  <si>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</si>
  <si>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</si>
  <si>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</si>
  <si>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</si>
  <si>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</si>
  <si>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</si>
  <si>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</si>
  <si>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</si>
  <si>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</si>
  <si>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</si>
  <si>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</si>
  <si>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</si>
  <si>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</si>
  <si>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</si>
  <si>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</si>
  <si>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</si>
  <si>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</si>
  <si>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</si>
  <si>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越前市国民健康保険特別会計</t>
    <phoneticPr fontId="5"/>
  </si>
  <si>
    <t>越前市介護保険特別会計</t>
    <phoneticPr fontId="5"/>
  </si>
  <si>
    <t>越前市後期高齢者医療特別会計</t>
    <phoneticPr fontId="5"/>
  </si>
  <si>
    <t>越前市水道事業会計</t>
    <phoneticPr fontId="5"/>
  </si>
  <si>
    <t>法適用企業</t>
    <phoneticPr fontId="5"/>
  </si>
  <si>
    <t>越前市工業用水道事業会計</t>
    <phoneticPr fontId="5"/>
  </si>
  <si>
    <t>越前市下水道事業会計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</si>
  <si>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</si>
  <si>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</si>
  <si>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</si>
  <si>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</si>
  <si>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</si>
  <si>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</si>
  <si>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</si>
  <si>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</si>
  <si>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</si>
  <si>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</si>
  <si>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</si>
  <si>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</si>
  <si>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</si>
  <si>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</si>
  <si>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</si>
  <si>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</si>
  <si>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</si>
  <si>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</si>
  <si>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</si>
  <si>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</si>
  <si>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</si>
  <si>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</si>
  <si>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</si>
  <si>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</si>
  <si>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</si>
  <si>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</si>
  <si>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</si>
  <si>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</si>
  <si>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</si>
  <si>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</si>
  <si>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</si>
  <si>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</si>
  <si>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</si>
  <si>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</si>
  <si>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</si>
  <si>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</si>
  <si>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</si>
  <si>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</si>
  <si>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</si>
  <si>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</si>
  <si>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</si>
  <si>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</si>
  <si>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</si>
  <si>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</si>
  <si>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</si>
  <si>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</si>
  <si>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</si>
  <si>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</si>
  <si>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</si>
  <si>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</si>
  <si>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</si>
  <si>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</si>
  <si>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</si>
  <si>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</si>
  <si>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</si>
  <si>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</si>
  <si>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</si>
  <si>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</si>
  <si>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</si>
  <si>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</si>
  <si>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</si>
  <si>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</si>
  <si>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</si>
  <si>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</si>
  <si>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</si>
  <si>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</si>
  <si>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</si>
  <si>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</si>
  <si>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</si>
  <si>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</si>
  <si>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</si>
  <si>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</si>
  <si>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</si>
  <si>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</si>
  <si>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</si>
  <si>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</si>
  <si>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</si>
  <si>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</si>
  <si>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</si>
  <si>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</si>
  <si>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</si>
  <si>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</si>
  <si>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</si>
  <si>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</si>
  <si>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</si>
  <si>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</si>
  <si>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</si>
  <si>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</si>
  <si>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</si>
  <si>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</si>
  <si>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</si>
  <si>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</si>
  <si>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</si>
  <si>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</si>
  <si>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</si>
  <si>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</si>
  <si>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</si>
  <si>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</si>
  <si>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</si>
  <si>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</si>
  <si>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</si>
  <si>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</si>
  <si>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</si>
  <si>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</si>
  <si>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</si>
  <si>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</si>
  <si>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</si>
  <si>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</si>
  <si>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</si>
  <si>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</si>
  <si>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</si>
  <si>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</si>
  <si>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</si>
  <si>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</si>
  <si>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</si>
  <si>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</si>
  <si>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</si>
  <si>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</si>
  <si>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</si>
  <si>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</si>
  <si>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</si>
  <si>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</si>
  <si>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</si>
  <si>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</si>
  <si>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</si>
  <si>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</si>
  <si>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</si>
  <si>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</si>
  <si>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</si>
  <si>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</si>
  <si>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</si>
  <si>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</si>
  <si>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</si>
  <si>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</si>
  <si>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</si>
  <si>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0.27</t>
  </si>
  <si>
    <t>▲ 1.73</t>
  </si>
  <si>
    <t>▲ 3.51</t>
  </si>
  <si>
    <t>▲ 1.14</t>
  </si>
  <si>
    <t>越前市水道事業会計</t>
  </si>
  <si>
    <t>越前市下水道事業会計</t>
  </si>
  <si>
    <t>一般会計</t>
  </si>
  <si>
    <t>越前市工業用水道事業会計</t>
  </si>
  <si>
    <t>越前市国民健康保険特別会計</t>
  </si>
  <si>
    <t>越前市介護保険特別会計</t>
  </si>
  <si>
    <t>越前市後期高齢者医療特別会計</t>
  </si>
  <si>
    <t>その他会計（赤字）</t>
  </si>
  <si>
    <t>その他会計（黒字）</t>
  </si>
  <si>
    <t>R02</t>
    <phoneticPr fontId="5"/>
  </si>
  <si>
    <t>R03</t>
    <phoneticPr fontId="5"/>
  </si>
  <si>
    <t>R04</t>
    <phoneticPr fontId="5"/>
  </si>
  <si>
    <t>R05</t>
    <phoneticPr fontId="5"/>
  </si>
  <si>
    <t>R06</t>
    <phoneticPr fontId="5"/>
  </si>
  <si>
    <t>タケフ都市開発㈱</t>
    <rPh sb="3" eb="5">
      <t>トシ</t>
    </rPh>
    <rPh sb="5" eb="7">
      <t>カイハツ</t>
    </rPh>
    <phoneticPr fontId="38"/>
  </si>
  <si>
    <t>武生駅北パーキング㈱</t>
    <rPh sb="0" eb="3">
      <t>タケフエキ</t>
    </rPh>
    <rPh sb="3" eb="4">
      <t>キタ</t>
    </rPh>
    <phoneticPr fontId="38"/>
  </si>
  <si>
    <t>(公財)越前市文化振興・施設管理事業団</t>
    <rPh sb="1" eb="3">
      <t>コウザイ</t>
    </rPh>
    <rPh sb="4" eb="7">
      <t>エチゼンシ</t>
    </rPh>
    <rPh sb="7" eb="9">
      <t>ブンカ</t>
    </rPh>
    <rPh sb="9" eb="11">
      <t>シンコウ</t>
    </rPh>
    <rPh sb="12" eb="14">
      <t>シセツ</t>
    </rPh>
    <rPh sb="14" eb="16">
      <t>カンリ</t>
    </rPh>
    <rPh sb="16" eb="19">
      <t>ジギョウダン</t>
    </rPh>
    <phoneticPr fontId="38"/>
  </si>
  <si>
    <t>まちづくり武生㈱</t>
    <rPh sb="5" eb="7">
      <t>タケフ</t>
    </rPh>
    <phoneticPr fontId="38"/>
  </si>
  <si>
    <t>-</t>
    <phoneticPr fontId="2"/>
  </si>
  <si>
    <t>越前三国競艇企業団</t>
    <rPh sb="0" eb="2">
      <t>エチゼン</t>
    </rPh>
    <rPh sb="2" eb="4">
      <t>ミクニ</t>
    </rPh>
    <rPh sb="4" eb="6">
      <t>キョウテイ</t>
    </rPh>
    <rPh sb="6" eb="8">
      <t>キギョウ</t>
    </rPh>
    <rPh sb="8" eb="9">
      <t>ダン</t>
    </rPh>
    <phoneticPr fontId="10"/>
  </si>
  <si>
    <t>公立丹南病院組合</t>
    <rPh sb="0" eb="2">
      <t>コウリツ</t>
    </rPh>
    <rPh sb="2" eb="4">
      <t>タンナン</t>
    </rPh>
    <rPh sb="4" eb="6">
      <t>ビョウイン</t>
    </rPh>
    <rPh sb="6" eb="8">
      <t>クミアイ</t>
    </rPh>
    <phoneticPr fontId="10"/>
  </si>
  <si>
    <t>南越消防組合</t>
    <rPh sb="0" eb="2">
      <t>ナンエツ</t>
    </rPh>
    <rPh sb="2" eb="4">
      <t>ショウボウ</t>
    </rPh>
    <rPh sb="4" eb="6">
      <t>クミアイ</t>
    </rPh>
    <phoneticPr fontId="10"/>
  </si>
  <si>
    <t>南越清掃組合</t>
    <rPh sb="0" eb="2">
      <t>ナンエツ</t>
    </rPh>
    <rPh sb="2" eb="4">
      <t>セイソウ</t>
    </rPh>
    <rPh sb="4" eb="6">
      <t>クミアイ</t>
    </rPh>
    <phoneticPr fontId="10"/>
  </si>
  <si>
    <t>福井県後期高齢者医療広域連合</t>
    <rPh sb="0" eb="3">
      <t>フクイケン</t>
    </rPh>
    <rPh sb="3" eb="5">
      <t>コウキ</t>
    </rPh>
    <rPh sb="5" eb="8">
      <t>コウレイシャ</t>
    </rPh>
    <rPh sb="8" eb="10">
      <t>イリョウ</t>
    </rPh>
    <rPh sb="10" eb="12">
      <t>コウイキ</t>
    </rPh>
    <rPh sb="12" eb="14">
      <t>レンゴウ</t>
    </rPh>
    <phoneticPr fontId="10"/>
  </si>
  <si>
    <t>福井県後期高齢者医療広域連合（事業会計）</t>
    <rPh sb="0" eb="3">
      <t>フクイケン</t>
    </rPh>
    <rPh sb="3" eb="5">
      <t>コウキ</t>
    </rPh>
    <rPh sb="5" eb="8">
      <t>コウレイシャ</t>
    </rPh>
    <rPh sb="8" eb="10">
      <t>イリョウ</t>
    </rPh>
    <rPh sb="10" eb="12">
      <t>コウイキ</t>
    </rPh>
    <rPh sb="12" eb="14">
      <t>レンゴウ</t>
    </rPh>
    <rPh sb="15" eb="17">
      <t>ジギョウ</t>
    </rPh>
    <rPh sb="17" eb="19">
      <t>カイケイ</t>
    </rPh>
    <phoneticPr fontId="10"/>
  </si>
  <si>
    <t>福井県丹南広域組合</t>
    <rPh sb="0" eb="3">
      <t>フクイケン</t>
    </rPh>
    <rPh sb="3" eb="5">
      <t>タンナン</t>
    </rPh>
    <rPh sb="5" eb="7">
      <t>コウイキ</t>
    </rPh>
    <rPh sb="7" eb="9">
      <t>クミアイ</t>
    </rPh>
    <phoneticPr fontId="10"/>
  </si>
  <si>
    <t>福井県市町総合事務組合（普通会計）</t>
    <rPh sb="0" eb="3">
      <t>フクイケン</t>
    </rPh>
    <rPh sb="3" eb="4">
      <t>シ</t>
    </rPh>
    <rPh sb="4" eb="5">
      <t>マチ</t>
    </rPh>
    <rPh sb="5" eb="7">
      <t>ソウゴウ</t>
    </rPh>
    <rPh sb="7" eb="9">
      <t>ジム</t>
    </rPh>
    <rPh sb="9" eb="11">
      <t>クミアイ</t>
    </rPh>
    <rPh sb="12" eb="14">
      <t>フツウ</t>
    </rPh>
    <rPh sb="14" eb="16">
      <t>カイケイ</t>
    </rPh>
    <phoneticPr fontId="10"/>
  </si>
  <si>
    <t>福井県市町総合事務組合（事業会計）</t>
    <rPh sb="0" eb="3">
      <t>フクイケン</t>
    </rPh>
    <rPh sb="3" eb="4">
      <t>シ</t>
    </rPh>
    <rPh sb="4" eb="5">
      <t>マチ</t>
    </rPh>
    <rPh sb="5" eb="7">
      <t>ソウゴウ</t>
    </rPh>
    <rPh sb="7" eb="9">
      <t>ジム</t>
    </rPh>
    <rPh sb="9" eb="11">
      <t>クミアイ</t>
    </rPh>
    <rPh sb="12" eb="14">
      <t>ジギョウ</t>
    </rPh>
    <rPh sb="14" eb="16">
      <t>カイケイ</t>
    </rPh>
    <phoneticPr fontId="10"/>
  </si>
  <si>
    <t>福井県自治会館組合</t>
    <rPh sb="0" eb="3">
      <t>フクイケン</t>
    </rPh>
    <rPh sb="3" eb="5">
      <t>ジチ</t>
    </rPh>
    <rPh sb="5" eb="7">
      <t>カイカン</t>
    </rPh>
    <rPh sb="7" eb="9">
      <t>クミアイ</t>
    </rPh>
    <phoneticPr fontId="10"/>
  </si>
  <si>
    <t>こどもまるごと応援基金</t>
    <phoneticPr fontId="5"/>
  </si>
  <si>
    <t>企業誘致基金</t>
    <rPh sb="0" eb="2">
      <t>キギョウ</t>
    </rPh>
    <rPh sb="2" eb="4">
      <t>ユウチ</t>
    </rPh>
    <rPh sb="4" eb="6">
      <t>キキン</t>
    </rPh>
    <phoneticPr fontId="5"/>
  </si>
  <si>
    <t>社会基盤整備基金</t>
    <rPh sb="0" eb="2">
      <t>シャカイ</t>
    </rPh>
    <rPh sb="2" eb="4">
      <t>キバン</t>
    </rPh>
    <rPh sb="4" eb="6">
      <t>セイビ</t>
    </rPh>
    <rPh sb="6" eb="8">
      <t>キキン</t>
    </rPh>
    <phoneticPr fontId="5"/>
  </si>
  <si>
    <t>まちづくり事業基金</t>
    <rPh sb="5" eb="7">
      <t>ジギョウ</t>
    </rPh>
    <rPh sb="7" eb="9">
      <t>キキン</t>
    </rPh>
    <phoneticPr fontId="5"/>
  </si>
  <si>
    <t>企業版ふるさと納税基金</t>
    <rPh sb="0" eb="2">
      <t>キギョウ</t>
    </rPh>
    <rPh sb="2" eb="3">
      <t>バン</t>
    </rPh>
    <rPh sb="7" eb="9">
      <t>ノウゼイ</t>
    </rPh>
    <rPh sb="9" eb="11">
      <t>キキン</t>
    </rPh>
    <phoneticPr fontId="5"/>
  </si>
  <si>
    <t>こしの都ネットワーク㈱</t>
    <rPh sb="3" eb="4">
      <t>ミヤコ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</si>
  <si>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</si>
  <si>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</si>
  <si>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</si>
  <si>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</si>
  <si>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</si>
  <si>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</si>
  <si>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</si>
  <si>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</si>
  <si>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</si>
  <si>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合併特例債等を活用して、施設の更新を進めてきたことから、将来負担比率は類似団体と比べて高い水準にある一方、有形固定資産減価償却率は類似団体よりも低い水準で推移している。
　有形固定資産のうち</t>
    </r>
    <r>
      <rPr>
        <sz val="11"/>
        <rFont val="ＭＳ Ｐゴシック"/>
        <family val="3"/>
        <charset val="128"/>
      </rPr>
      <t>【学校施設】【児童館】【市民会館】</t>
    </r>
    <r>
      <rPr>
        <sz val="11"/>
        <color indexed="8"/>
        <rFont val="ＭＳ Ｐゴシック"/>
        <family val="3"/>
        <charset val="128"/>
      </rPr>
      <t>の減価償却率は類似団体よりも高い水準であることから、公共施設等総合管理計画に基づき個別施設計画において対応方針を策定し、施設の集約化、長寿命化等を計画的に実施している。
　施設の更新・除却集約化や長寿命化事業実施に伴う地方債の発行により将来負担比率は引き続き高い水準となることが見込まれる。一方で、今後、物価上昇等により公共施設等の維持管理に要する経費が上昇することが見込まれることから、引き続き公共施設の延床面積の削減に向けて、減築、集約、複合、廃止等を検討していく必要がある。</t>
    </r>
    <rPh sb="103" eb="106">
      <t>ジドウカン</t>
    </rPh>
    <rPh sb="108" eb="112">
      <t>シミンカイカン</t>
    </rPh>
    <phoneticPr fontId="5"/>
  </si>
  <si>
    <r>
      <t>　将来負担比率及び実質公債費比率は類似団体と比較して高い水準にある。
　将来負担比率については、合併特例債をはじめ、財源措置のある起債を活用し、庁舎や中央公園エリアの体育館、プール、南越清掃組合新ごみ処理施設など、大規模建設事業を行ったことか</t>
    </r>
    <r>
      <rPr>
        <sz val="11"/>
        <rFont val="ＭＳ Ｐゴシック"/>
        <family val="3"/>
        <charset val="128"/>
      </rPr>
      <t>ら依然高い水準であるが、今後は起債償還が進行することから徐々に減少する見込みである。</t>
    </r>
    <r>
      <rPr>
        <sz val="11"/>
        <color indexed="8"/>
        <rFont val="ＭＳ Ｐゴシック"/>
        <family val="3"/>
        <charset val="128"/>
      </rPr>
      <t xml:space="preserve">
　実質公債費比率については約10％で推移している。起債償還が進行することから今後は減少する見込みである。
　令和2年度から地方債の発行額が元金償還額を超えないよう新規発行を抑制し、財政健全化に努めている。</t>
    </r>
    <rPh sb="122" eb="125">
      <t>イゼンタカ</t>
    </rPh>
    <rPh sb="126" eb="128">
      <t>スイジュン</t>
    </rPh>
    <rPh sb="149" eb="151">
      <t>ジョジョ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</si>
</sst>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87809F7-5CFD-4582-AED3-B89329CE542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D036-46F5-94B7-57FA03300BE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48975</c:v>
                </c:pt>
                <c:pt idx="1">
                  <c:v>61859</c:v>
                </c:pt>
                <c:pt idx="2">
                  <c:v>64302</c:v>
                </c:pt>
                <c:pt idx="3">
                  <c:v>63715</c:v>
                </c:pt>
                <c:pt idx="4">
                  <c:v>44652</c:v>
                </c:pt>
              </c:numCache>
            </c:numRef>
          </c:val>
          <c:smooth val="0"/>
          <c:extLst>
            <c:ext xmlns:c16="http://schemas.microsoft.com/office/drawing/2014/chart" uri="{C3380CC4-5D6E-409C-BE32-E72D297353CC}">
              <c16:uniqueId val="{00000001-D036-46F5-94B7-57FA03300BE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4.46</c:v>
                </c:pt>
                <c:pt idx="1">
                  <c:v>4.67</c:v>
                </c:pt>
                <c:pt idx="2">
                  <c:v>5.43</c:v>
                </c:pt>
                <c:pt idx="3">
                  <c:v>4.43</c:v>
                </c:pt>
                <c:pt idx="4">
                  <c:v>2.97</c:v>
                </c:pt>
              </c:numCache>
            </c:numRef>
          </c:val>
          <c:extLst>
            <c:ext xmlns:c16="http://schemas.microsoft.com/office/drawing/2014/chart" uri="{C3380CC4-5D6E-409C-BE32-E72D297353CC}">
              <c16:uniqueId val="{00000000-F228-4B47-8D21-7CAA39D5B9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12.65</c:v>
                </c:pt>
                <c:pt idx="1">
                  <c:v>13.26</c:v>
                </c:pt>
                <c:pt idx="2">
                  <c:v>11.23</c:v>
                </c:pt>
                <c:pt idx="3">
                  <c:v>8.33</c:v>
                </c:pt>
                <c:pt idx="4">
                  <c:v>8.36</c:v>
                </c:pt>
              </c:numCache>
            </c:numRef>
          </c:val>
          <c:extLst>
            <c:ext xmlns:c16="http://schemas.microsoft.com/office/drawing/2014/chart" uri="{C3380CC4-5D6E-409C-BE32-E72D297353CC}">
              <c16:uniqueId val="{00000001-F228-4B47-8D21-7CAA39D5B9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-0.27</c:v>
                </c:pt>
                <c:pt idx="1">
                  <c:v>1.58</c:v>
                </c:pt>
                <c:pt idx="2">
                  <c:v>-1.73</c:v>
                </c:pt>
                <c:pt idx="3">
                  <c:v>-3.51</c:v>
                </c:pt>
                <c:pt idx="4">
                  <c:v>-1.1399999999999999</c:v>
                </c:pt>
              </c:numCache>
            </c:numRef>
          </c:val>
          <c:smooth val="0"/>
          <c:extLst>
            <c:ext xmlns:c16="http://schemas.microsoft.com/office/drawing/2014/chart" uri="{C3380CC4-5D6E-409C-BE32-E72D297353CC}">
              <c16:uniqueId val="{00000002-F228-4B47-8D21-7CAA39D5B9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F22-4B10-B02D-842EAA06440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22-4B10-B02D-842EAA06440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F22-4B10-B02D-842EAA06440A}"/>
            </c:ext>
          </c:extLst>
        </c:ser>
        <c:ser>
          <c:idx val="3"/>
          <c:order val="3"/>
          <c:tx>
            <c:strRef>
              <c:f>データシート!$A$30</c:f>
              <c:strCache>
                <c:ptCount val="1"/>
                <c:pt idx="0">
                  <c:v>越前市後期高齢者医療特別会計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F22-4B10-B02D-842EAA06440A}"/>
            </c:ext>
          </c:extLst>
        </c:ser>
        <c:ser>
          <c:idx val="4"/>
          <c:order val="4"/>
          <c:tx>
            <c:strRef>
              <c:f>データシート!$A$31</c:f>
              <c:strCache>
                <c:ptCount val="1"/>
                <c:pt idx="0">
                  <c:v>越前市介護保険特別会計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0.56000000000000005</c:v>
                </c:pt>
                <c:pt idx="2">
                  <c:v>#N/A</c:v>
                </c:pt>
                <c:pt idx="3">
                  <c:v>0.75</c:v>
                </c:pt>
                <c:pt idx="4">
                  <c:v>#N/A</c:v>
                </c:pt>
                <c:pt idx="5">
                  <c:v>0.83</c:v>
                </c:pt>
                <c:pt idx="6">
                  <c:v>#N/A</c:v>
                </c:pt>
                <c:pt idx="7">
                  <c:v>0.65</c:v>
                </c:pt>
                <c:pt idx="8">
                  <c:v>#N/A</c:v>
                </c:pt>
                <c:pt idx="9">
                  <c:v>0.39</c:v>
                </c:pt>
              </c:numCache>
            </c:numRef>
          </c:val>
          <c:extLst>
            <c:ext xmlns:c16="http://schemas.microsoft.com/office/drawing/2014/chart" uri="{C3380CC4-5D6E-409C-BE32-E72D297353CC}">
              <c16:uniqueId val="{00000004-5F22-4B10-B02D-842EAA06440A}"/>
            </c:ext>
          </c:extLst>
        </c:ser>
        <c:ser>
          <c:idx val="5"/>
          <c:order val="5"/>
          <c:tx>
            <c:strRef>
              <c:f>データシート!$A$32</c:f>
              <c:strCache>
                <c:ptCount val="1"/>
                <c:pt idx="0">
                  <c:v>越前市国民健康保険特別会計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0.67</c:v>
                </c:pt>
                <c:pt idx="2">
                  <c:v>#N/A</c:v>
                </c:pt>
                <c:pt idx="3">
                  <c:v>0.4</c:v>
                </c:pt>
                <c:pt idx="4">
                  <c:v>#N/A</c:v>
                </c:pt>
                <c:pt idx="5">
                  <c:v>0.4</c:v>
                </c:pt>
                <c:pt idx="6">
                  <c:v>#N/A</c:v>
                </c:pt>
                <c:pt idx="7">
                  <c:v>0.45</c:v>
                </c:pt>
                <c:pt idx="8">
                  <c:v>#N/A</c:v>
                </c:pt>
                <c:pt idx="9">
                  <c:v>0.44</c:v>
                </c:pt>
              </c:numCache>
            </c:numRef>
          </c:val>
          <c:extLst>
            <c:ext xmlns:c16="http://schemas.microsoft.com/office/drawing/2014/chart" uri="{C3380CC4-5D6E-409C-BE32-E72D297353CC}">
              <c16:uniqueId val="{00000005-5F22-4B10-B02D-842EAA06440A}"/>
            </c:ext>
          </c:extLst>
        </c:ser>
        <c:ser>
          <c:idx val="6"/>
          <c:order val="6"/>
          <c:tx>
            <c:strRef>
              <c:f>データシート!$A$33</c:f>
              <c:strCache>
                <c:ptCount val="1"/>
                <c:pt idx="0">
                  <c:v>越前市工業用水道事業会計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1.44</c:v>
                </c:pt>
                <c:pt idx="2">
                  <c:v>#N/A</c:v>
                </c:pt>
                <c:pt idx="3">
                  <c:v>0.51</c:v>
                </c:pt>
                <c:pt idx="4">
                  <c:v>#N/A</c:v>
                </c:pt>
                <c:pt idx="5">
                  <c:v>0.25</c:v>
                </c:pt>
                <c:pt idx="6">
                  <c:v>#N/A</c:v>
                </c:pt>
                <c:pt idx="7">
                  <c:v>0.65</c:v>
                </c:pt>
                <c:pt idx="8">
                  <c:v>#N/A</c:v>
                </c:pt>
                <c:pt idx="9">
                  <c:v>0.62</c:v>
                </c:pt>
              </c:numCache>
            </c:numRef>
          </c:val>
          <c:extLst>
            <c:ext xmlns:c16="http://schemas.microsoft.com/office/drawing/2014/chart" uri="{C3380CC4-5D6E-409C-BE32-E72D297353CC}">
              <c16:uniqueId val="{00000006-5F22-4B10-B02D-842EAA06440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4.46</c:v>
                </c:pt>
                <c:pt idx="2">
                  <c:v>#N/A</c:v>
                </c:pt>
                <c:pt idx="3">
                  <c:v>4.67</c:v>
                </c:pt>
                <c:pt idx="4">
                  <c:v>#N/A</c:v>
                </c:pt>
                <c:pt idx="5">
                  <c:v>5.42</c:v>
                </c:pt>
                <c:pt idx="6">
                  <c:v>#N/A</c:v>
                </c:pt>
                <c:pt idx="7">
                  <c:v>4.43</c:v>
                </c:pt>
                <c:pt idx="8">
                  <c:v>#N/A</c:v>
                </c:pt>
                <c:pt idx="9">
                  <c:v>2.97</c:v>
                </c:pt>
              </c:numCache>
            </c:numRef>
          </c:val>
          <c:extLst>
            <c:ext xmlns:c16="http://schemas.microsoft.com/office/drawing/2014/chart" uri="{C3380CC4-5D6E-409C-BE32-E72D297353CC}">
              <c16:uniqueId val="{00000007-5F22-4B10-B02D-842EAA06440A}"/>
            </c:ext>
          </c:extLst>
        </c:ser>
        <c:ser>
          <c:idx val="8"/>
          <c:order val="8"/>
          <c:tx>
            <c:strRef>
              <c:f>データシート!$A$35</c:f>
              <c:strCache>
                <c:ptCount val="1"/>
                <c:pt idx="0">
                  <c:v>越前市下水道事業会計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2.4500000000000002</c:v>
                </c:pt>
                <c:pt idx="2">
                  <c:v>#N/A</c:v>
                </c:pt>
                <c:pt idx="3">
                  <c:v>2.69</c:v>
                </c:pt>
                <c:pt idx="4">
                  <c:v>#N/A</c:v>
                </c:pt>
                <c:pt idx="5">
                  <c:v>3.78</c:v>
                </c:pt>
                <c:pt idx="6">
                  <c:v>#N/A</c:v>
                </c:pt>
                <c:pt idx="7">
                  <c:v>3.3</c:v>
                </c:pt>
                <c:pt idx="8">
                  <c:v>#N/A</c:v>
                </c:pt>
                <c:pt idx="9">
                  <c:v>3.36</c:v>
                </c:pt>
              </c:numCache>
            </c:numRef>
          </c:val>
          <c:extLst>
            <c:ext xmlns:c16="http://schemas.microsoft.com/office/drawing/2014/chart" uri="{C3380CC4-5D6E-409C-BE32-E72D297353CC}">
              <c16:uniqueId val="{00000008-5F22-4B10-B02D-842EAA06440A}"/>
            </c:ext>
          </c:extLst>
        </c:ser>
        <c:ser>
          <c:idx val="9"/>
          <c:order val="9"/>
          <c:tx>
            <c:strRef>
              <c:f>データシート!$A$36</c:f>
              <c:strCache>
                <c:ptCount val="1"/>
                <c:pt idx="0">
                  <c:v>越前市水道事業会計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9.89</c:v>
                </c:pt>
                <c:pt idx="2">
                  <c:v>#N/A</c:v>
                </c:pt>
                <c:pt idx="3">
                  <c:v>10.72</c:v>
                </c:pt>
                <c:pt idx="4">
                  <c:v>#N/A</c:v>
                </c:pt>
                <c:pt idx="5">
                  <c:v>11.39</c:v>
                </c:pt>
                <c:pt idx="6">
                  <c:v>#N/A</c:v>
                </c:pt>
                <c:pt idx="7">
                  <c:v>10.19</c:v>
                </c:pt>
                <c:pt idx="8">
                  <c:v>#N/A</c:v>
                </c:pt>
                <c:pt idx="9">
                  <c:v>10.81</c:v>
                </c:pt>
              </c:numCache>
            </c:numRef>
          </c:val>
          <c:extLst>
            <c:ext xmlns:c16="http://schemas.microsoft.com/office/drawing/2014/chart" uri="{C3380CC4-5D6E-409C-BE32-E72D297353CC}">
              <c16:uniqueId val="{00000009-5F22-4B10-B02D-842EAA06440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4001</c:v>
                </c:pt>
                <c:pt idx="5">
                  <c:v>4012</c:v>
                </c:pt>
                <c:pt idx="8">
                  <c:v>3995</c:v>
                </c:pt>
                <c:pt idx="11">
                  <c:v>3992</c:v>
                </c:pt>
                <c:pt idx="14">
                  <c:v>4107</c:v>
                </c:pt>
              </c:numCache>
            </c:numRef>
          </c:val>
          <c:extLst>
            <c:ext xmlns:c16="http://schemas.microsoft.com/office/drawing/2014/chart" uri="{C3380CC4-5D6E-409C-BE32-E72D297353CC}">
              <c16:uniqueId val="{00000000-121D-4725-A86D-447FF0E7BB1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21D-4725-A86D-447FF0E7BB1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339</c:v>
                </c:pt>
                <c:pt idx="3">
                  <c:v>156</c:v>
                </c:pt>
                <c:pt idx="6">
                  <c:v>156</c:v>
                </c:pt>
                <c:pt idx="9">
                  <c:v>3</c:v>
                </c:pt>
                <c:pt idx="12">
                  <c:v>1</c:v>
                </c:pt>
              </c:numCache>
            </c:numRef>
          </c:val>
          <c:extLst>
            <c:ext xmlns:c16="http://schemas.microsoft.com/office/drawing/2014/chart" uri="{C3380CC4-5D6E-409C-BE32-E72D297353CC}">
              <c16:uniqueId val="{00000002-121D-4725-A86D-447FF0E7BB1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258</c:v>
                </c:pt>
                <c:pt idx="3">
                  <c:v>264</c:v>
                </c:pt>
                <c:pt idx="6">
                  <c:v>329</c:v>
                </c:pt>
                <c:pt idx="9">
                  <c:v>409</c:v>
                </c:pt>
                <c:pt idx="12">
                  <c:v>691</c:v>
                </c:pt>
              </c:numCache>
            </c:numRef>
          </c:val>
          <c:extLst>
            <c:ext xmlns:c16="http://schemas.microsoft.com/office/drawing/2014/chart" uri="{C3380CC4-5D6E-409C-BE32-E72D297353CC}">
              <c16:uniqueId val="{00000003-121D-4725-A86D-447FF0E7BB1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1122</c:v>
                </c:pt>
                <c:pt idx="3">
                  <c:v>1193</c:v>
                </c:pt>
                <c:pt idx="6">
                  <c:v>1050</c:v>
                </c:pt>
                <c:pt idx="9">
                  <c:v>879</c:v>
                </c:pt>
                <c:pt idx="12">
                  <c:v>834</c:v>
                </c:pt>
              </c:numCache>
            </c:numRef>
          </c:val>
          <c:extLst>
            <c:ext xmlns:c16="http://schemas.microsoft.com/office/drawing/2014/chart" uri="{C3380CC4-5D6E-409C-BE32-E72D297353CC}">
              <c16:uniqueId val="{00000004-121D-4725-A86D-447FF0E7BB1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1D-4725-A86D-447FF0E7BB1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21D-4725-A86D-447FF0E7BB1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3946</c:v>
                </c:pt>
                <c:pt idx="3">
                  <c:v>4077</c:v>
                </c:pt>
                <c:pt idx="6">
                  <c:v>4391</c:v>
                </c:pt>
                <c:pt idx="9">
                  <c:v>4454</c:v>
                </c:pt>
                <c:pt idx="12">
                  <c:v>4186</c:v>
                </c:pt>
              </c:numCache>
            </c:numRef>
          </c:val>
          <c:extLst>
            <c:ext xmlns:c16="http://schemas.microsoft.com/office/drawing/2014/chart" uri="{C3380CC4-5D6E-409C-BE32-E72D297353CC}">
              <c16:uniqueId val="{00000007-121D-4725-A86D-447FF0E7BB1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1664</c:v>
                </c:pt>
                <c:pt idx="2">
                  <c:v>#N/A</c:v>
                </c:pt>
                <c:pt idx="3">
                  <c:v>#N/A</c:v>
                </c:pt>
                <c:pt idx="4">
                  <c:v>1678</c:v>
                </c:pt>
                <c:pt idx="5">
                  <c:v>#N/A</c:v>
                </c:pt>
                <c:pt idx="6">
                  <c:v>#N/A</c:v>
                </c:pt>
                <c:pt idx="7">
                  <c:v>1931</c:v>
                </c:pt>
                <c:pt idx="8">
                  <c:v>#N/A</c:v>
                </c:pt>
                <c:pt idx="9">
                  <c:v>#N/A</c:v>
                </c:pt>
                <c:pt idx="10">
                  <c:v>1753</c:v>
                </c:pt>
                <c:pt idx="11">
                  <c:v>#N/A</c:v>
                </c:pt>
                <c:pt idx="12">
                  <c:v>#N/A</c:v>
                </c:pt>
                <c:pt idx="13">
                  <c:v>1605</c:v>
                </c:pt>
                <c:pt idx="14">
                  <c:v>#N/A</c:v>
                </c:pt>
              </c:numCache>
            </c:numRef>
          </c:val>
          <c:smooth val="0"/>
          <c:extLst>
            <c:ext xmlns:c16="http://schemas.microsoft.com/office/drawing/2014/chart" uri="{C3380CC4-5D6E-409C-BE32-E72D297353CC}">
              <c16:uniqueId val="{00000008-121D-4725-A86D-447FF0E7BB1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44382</c:v>
                </c:pt>
                <c:pt idx="5">
                  <c:v>44021</c:v>
                </c:pt>
                <c:pt idx="8">
                  <c:v>41628</c:v>
                </c:pt>
                <c:pt idx="11">
                  <c:v>40284</c:v>
                </c:pt>
                <c:pt idx="14">
                  <c:v>37833</c:v>
                </c:pt>
              </c:numCache>
            </c:numRef>
          </c:val>
          <c:extLst>
            <c:ext xmlns:c16="http://schemas.microsoft.com/office/drawing/2014/chart" uri="{C3380CC4-5D6E-409C-BE32-E72D297353CC}">
              <c16:uniqueId val="{00000000-3A3F-4031-8F30-BD70AF82660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8073</c:v>
                </c:pt>
                <c:pt idx="5">
                  <c:v>7820</c:v>
                </c:pt>
                <c:pt idx="8">
                  <c:v>7695</c:v>
                </c:pt>
                <c:pt idx="11">
                  <c:v>7207</c:v>
                </c:pt>
                <c:pt idx="14">
                  <c:v>7302</c:v>
                </c:pt>
              </c:numCache>
            </c:numRef>
          </c:val>
          <c:extLst>
            <c:ext xmlns:c16="http://schemas.microsoft.com/office/drawing/2014/chart" uri="{C3380CC4-5D6E-409C-BE32-E72D297353CC}">
              <c16:uniqueId val="{00000001-3A3F-4031-8F30-BD70AF82660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4284</c:v>
                </c:pt>
                <c:pt idx="5">
                  <c:v>4600</c:v>
                </c:pt>
                <c:pt idx="8">
                  <c:v>4583</c:v>
                </c:pt>
                <c:pt idx="11">
                  <c:v>3895</c:v>
                </c:pt>
                <c:pt idx="14">
                  <c:v>4168</c:v>
                </c:pt>
              </c:numCache>
            </c:numRef>
          </c:val>
          <c:extLst>
            <c:ext xmlns:c16="http://schemas.microsoft.com/office/drawing/2014/chart" uri="{C3380CC4-5D6E-409C-BE32-E72D297353CC}">
              <c16:uniqueId val="{00000002-3A3F-4031-8F30-BD70AF82660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3F-4031-8F30-BD70AF82660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A3F-4031-8F30-BD70AF82660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3F-4031-8F30-BD70AF82660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3841</c:v>
                </c:pt>
                <c:pt idx="3">
                  <c:v>3792</c:v>
                </c:pt>
                <c:pt idx="6">
                  <c:v>3731</c:v>
                </c:pt>
                <c:pt idx="9">
                  <c:v>3930</c:v>
                </c:pt>
                <c:pt idx="12">
                  <c:v>3954</c:v>
                </c:pt>
              </c:numCache>
            </c:numRef>
          </c:val>
          <c:extLst>
            <c:ext xmlns:c16="http://schemas.microsoft.com/office/drawing/2014/chart" uri="{C3380CC4-5D6E-409C-BE32-E72D297353CC}">
              <c16:uniqueId val="{00000006-3A3F-4031-8F30-BD70AF82660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6748</c:v>
                </c:pt>
                <c:pt idx="3">
                  <c:v>6613</c:v>
                </c:pt>
                <c:pt idx="6">
                  <c:v>6365</c:v>
                </c:pt>
                <c:pt idx="9">
                  <c:v>6429</c:v>
                </c:pt>
                <c:pt idx="12">
                  <c:v>5897</c:v>
                </c:pt>
              </c:numCache>
            </c:numRef>
          </c:val>
          <c:extLst>
            <c:ext xmlns:c16="http://schemas.microsoft.com/office/drawing/2014/chart" uri="{C3380CC4-5D6E-409C-BE32-E72D297353CC}">
              <c16:uniqueId val="{00000007-3A3F-4031-8F30-BD70AF82660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18265</c:v>
                </c:pt>
                <c:pt idx="3">
                  <c:v>17878</c:v>
                </c:pt>
                <c:pt idx="6">
                  <c:v>17207</c:v>
                </c:pt>
                <c:pt idx="9">
                  <c:v>17159</c:v>
                </c:pt>
                <c:pt idx="12">
                  <c:v>15971</c:v>
                </c:pt>
              </c:numCache>
            </c:numRef>
          </c:val>
          <c:extLst>
            <c:ext xmlns:c16="http://schemas.microsoft.com/office/drawing/2014/chart" uri="{C3380CC4-5D6E-409C-BE32-E72D297353CC}">
              <c16:uniqueId val="{00000008-3A3F-4031-8F30-BD70AF82660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3119</c:v>
                </c:pt>
                <c:pt idx="3">
                  <c:v>2944</c:v>
                </c:pt>
                <c:pt idx="6">
                  <c:v>2676</c:v>
                </c:pt>
                <c:pt idx="9">
                  <c:v>3162</c:v>
                </c:pt>
                <c:pt idx="12">
                  <c:v>2476</c:v>
                </c:pt>
              </c:numCache>
            </c:numRef>
          </c:val>
          <c:extLst>
            <c:ext xmlns:c16="http://schemas.microsoft.com/office/drawing/2014/chart" uri="{C3380CC4-5D6E-409C-BE32-E72D297353CC}">
              <c16:uniqueId val="{00000009-3A3F-4031-8F30-BD70AF82660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47082</c:v>
                </c:pt>
                <c:pt idx="3">
                  <c:v>46195</c:v>
                </c:pt>
                <c:pt idx="6">
                  <c:v>44678</c:v>
                </c:pt>
                <c:pt idx="9">
                  <c:v>43288</c:v>
                </c:pt>
                <c:pt idx="12">
                  <c:v>40948</c:v>
                </c:pt>
              </c:numCache>
            </c:numRef>
          </c:val>
          <c:extLst>
            <c:ext xmlns:c16="http://schemas.microsoft.com/office/drawing/2014/chart" uri="{C3380CC4-5D6E-409C-BE32-E72D297353CC}">
              <c16:uniqueId val="{0000000A-3A3F-4031-8F30-BD70AF82660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22316</c:v>
                </c:pt>
                <c:pt idx="2">
                  <c:v>#N/A</c:v>
                </c:pt>
                <c:pt idx="3">
                  <c:v>#N/A</c:v>
                </c:pt>
                <c:pt idx="4">
                  <c:v>20982</c:v>
                </c:pt>
                <c:pt idx="5">
                  <c:v>#N/A</c:v>
                </c:pt>
                <c:pt idx="6">
                  <c:v>#N/A</c:v>
                </c:pt>
                <c:pt idx="7">
                  <c:v>20752</c:v>
                </c:pt>
                <c:pt idx="8">
                  <c:v>#N/A</c:v>
                </c:pt>
                <c:pt idx="9">
                  <c:v>#N/A</c:v>
                </c:pt>
                <c:pt idx="10">
                  <c:v>22582</c:v>
                </c:pt>
                <c:pt idx="11">
                  <c:v>#N/A</c:v>
                </c:pt>
                <c:pt idx="12">
                  <c:v>#N/A</c:v>
                </c:pt>
                <c:pt idx="13">
                  <c:v>19943</c:v>
                </c:pt>
                <c:pt idx="14">
                  <c:v>#N/A</c:v>
                </c:pt>
              </c:numCache>
            </c:numRef>
          </c:val>
          <c:smooth val="0"/>
          <c:extLst>
            <c:ext xmlns:c16="http://schemas.microsoft.com/office/drawing/2014/chart" uri="{C3380CC4-5D6E-409C-BE32-E72D297353CC}">
              <c16:uniqueId val="{0000000B-3A3F-4031-8F30-BD70AF82660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2310</c:v>
                </c:pt>
                <c:pt idx="1">
                  <c:v>1754</c:v>
                </c:pt>
                <c:pt idx="2">
                  <c:v>1801</c:v>
                </c:pt>
              </c:numCache>
            </c:numRef>
          </c:val>
          <c:extLst>
            <c:ext xmlns:c16="http://schemas.microsoft.com/office/drawing/2014/chart" uri="{C3380CC4-5D6E-409C-BE32-E72D297353CC}">
              <c16:uniqueId val="{00000000-29A9-444E-AC38-8E5AF623EA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297</c:v>
                </c:pt>
                <c:pt idx="1">
                  <c:v>118</c:v>
                </c:pt>
                <c:pt idx="2">
                  <c:v>202</c:v>
                </c:pt>
              </c:numCache>
            </c:numRef>
          </c:val>
          <c:extLst>
            <c:ext xmlns:c16="http://schemas.microsoft.com/office/drawing/2014/chart" uri="{C3380CC4-5D6E-409C-BE32-E72D297353CC}">
              <c16:uniqueId val="{00000001-29A9-444E-AC38-8E5AF623EA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1154</c:v>
                </c:pt>
                <c:pt idx="1">
                  <c:v>1023</c:v>
                </c:pt>
                <c:pt idx="2">
                  <c:v>1019</c:v>
                </c:pt>
              </c:numCache>
            </c:numRef>
          </c:val>
          <c:extLst>
            <c:ext xmlns:c16="http://schemas.microsoft.com/office/drawing/2014/chart" uri="{C3380CC4-5D6E-409C-BE32-E72D297353CC}">
              <c16:uniqueId val="{00000002-29A9-444E-AC38-8E5AF623EA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{C19E1EA9-600C-4D8A-BBDF-0795D5EA048F}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3BB-4CF5-A1AE-167DA878F1D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{75230788-0E5E-4BC3-8187-2426CF95B52F}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BB-4CF5-A1AE-167DA878F1D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{1D774313-794A-46B3-BDBC-24916D63CD3E}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BB-4CF5-A1AE-167DA878F1D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{91E77576-CAE2-4CB7-B333-FD4E9DD19C4F}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BB-4CF5-A1AE-167DA878F1D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{F339B8C0-ACAB-4562-991E-86C12B75C3A6}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BB-4CF5-A1AE-167DA878F1D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{7E9ECB9F-B8F0-4D04-9D46-99AD9886DF0F}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3BB-4CF5-A1AE-167DA878F1D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{9EE2EE9E-C919-4C72-8A98-BC20984C2E18}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3BB-4CF5-A1AE-167DA878F1D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{DCEA9695-4447-4394-9FA5-56B45402069F}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3BB-4CF5-A1AE-167DA878F1D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{620E9B07-813B-499C-89F9-F0998898F99A}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3BB-4CF5-A1AE-167DA878F1D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49.9</c:v>
                </c:pt>
                <c:pt idx="8">
                  <c:v>51.3</c:v>
                </c:pt>
                <c:pt idx="16">
                  <c:v>52.4</c:v>
                </c:pt>
                <c:pt idx="24">
                  <c:v>53.6</c:v>
                </c:pt>
                <c:pt idx="32">
                  <c:v>56.9</c:v>
                </c:pt>
              </c:numCache>
            </c:numRef>
          </c:xVal>
          <c:yVal>
            <c:numRef>
              <c:f>公会計指標分析・財政指標組合せ分析表!$BP$51:$DC$51</c:f>
              <c:numCache>
                <c:formatCode>#,##0.0;"▲ "#,##0.0</c:formatCode>
                <c:ptCount val="40"/>
                <c:pt idx="0">
                  <c:v>132.30000000000001</c:v>
                </c:pt>
                <c:pt idx="8">
                  <c:v>118.1</c:v>
                </c:pt>
                <c:pt idx="16">
                  <c:v>120.6</c:v>
                </c:pt>
                <c:pt idx="24">
                  <c:v>128.19999999999999</c:v>
                </c:pt>
                <c:pt idx="32">
                  <c:v>109.9</c:v>
                </c:pt>
              </c:numCache>
            </c:numRef>
          </c:yVal>
          <c:smooth val="0"/>
          <c:extLst>
            <c:ext xmlns:c16="http://schemas.microsoft.com/office/drawing/2014/chart" uri="{C3380CC4-5D6E-409C-BE32-E72D297353CC}">
              <c16:uniqueId val="{00000009-03BB-4CF5-A1AE-167DA878F1D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{FEEE3DAF-2C6B-4035-A08B-A0149F56502A}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3BB-4CF5-A1AE-167DA878F1D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{D29E58FE-A979-4771-8044-9C4D78FDA368}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BB-4CF5-A1AE-167DA878F1D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{DB7FF4E5-7CF8-4EDC-8A06-D90D9C1D52C7}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BB-4CF5-A1AE-167DA878F1D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{E9452201-FB2F-4710-955A-78DA0D9BB52B}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BB-4CF5-A1AE-167DA878F1D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{A5D967D8-C30E-46EF-8E37-28FD6A7C9A03}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BB-4CF5-A1AE-167DA878F1D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{B6FB998D-E06B-45C8-B6A5-BC7F6A1A8D31}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3BB-4CF5-A1AE-167DA878F1D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{E4CA3DAE-2DB4-4EB0-ACEE-45A095D610F3}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3BB-4CF5-A1AE-167DA878F1D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{0A6C41FC-F8A6-40B1-9841-A63639B78E91}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3BB-4CF5-A1AE-167DA878F1D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{A9D35374-0B7D-4373-81BC-87E32DD12E49}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3BB-4CF5-A1AE-167DA878F1D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03BB-4CF5-A1AE-167DA878F1D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{0F8F45BC-E6F3-4BA0-9227-D19F87083D0E}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A71-49F8-9F1E-598DEA9BA4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{D11E5A24-C3FF-4B2E-9BA0-606B5CAFB59B}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71-49F8-9F1E-598DEA9BA4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{39D36500-C365-47D3-A86D-F75BCF789C52}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71-49F8-9F1E-598DEA9BA4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{46C6EEC9-4B09-4378-AC1D-13ED68392886}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71-49F8-9F1E-598DEA9BA4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{D4BABB2D-660E-4B94-AE58-0901D875C38A}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71-49F8-9F1E-598DEA9BA44E}"/>
                </c:ext>
              </c:extLst>
            </c:dLbl>
            <c:dLbl>
              <c:idx val="8"/>
              <c:layout>
                <c:manualLayout>
                  <c:x val="-3.8851283438553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{7F047679-51A4-4B4B-ABFC-CBA29F9669B9}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A71-49F8-9F1E-598DEA9BA44E}"/>
                </c:ext>
              </c:extLst>
            </c:dLbl>
            <c:dLbl>
              <c:idx val="16"/>
              <c:layout>
                <c:manualLayout>
                  <c:x val="-2.4289402011597239E-2"/>
                  <c:y val="-6.488906485139121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{4FA7098A-2C3D-4FCA-8D65-DAC697CB8451}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A71-49F8-9F1E-598DEA9BA44E}"/>
                </c:ext>
              </c:extLst>
            </c:dLbl>
            <c:dLbl>
              <c:idx val="24"/>
              <c:layout>
                <c:manualLayout>
                  <c:x val="-3.1570342725075584E-2"/>
                  <c:y val="-5.99445718117661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{74FC7360-01F6-409C-9347-CD5045BF4F55}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A71-49F8-9F1E-598DEA9BA44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{EAF48BA7-EBD2-4918-9C31-8C90D2C915E0}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A71-49F8-9F1E-598DEA9BA4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10.199999999999999</c:v>
                </c:pt>
                <c:pt idx="16">
                  <c:v>10.1</c:v>
                </c:pt>
                <c:pt idx="24">
                  <c:v>10.199999999999999</c:v>
                </c:pt>
                <c:pt idx="32">
                  <c:v>10</c:v>
                </c:pt>
              </c:numCache>
            </c:numRef>
          </c:xVal>
          <c:yVal>
            <c:numRef>
              <c:f>公会計指標分析・財政指標組合せ分析表!$BP$73:$DC$73</c:f>
              <c:numCache>
                <c:formatCode>#,##0.0;"▲ "#,##0.0</c:formatCode>
                <c:ptCount val="40"/>
                <c:pt idx="0">
                  <c:v>132.30000000000001</c:v>
                </c:pt>
                <c:pt idx="8">
                  <c:v>118.1</c:v>
                </c:pt>
                <c:pt idx="16">
                  <c:v>120.6</c:v>
                </c:pt>
                <c:pt idx="24">
                  <c:v>128.19999999999999</c:v>
                </c:pt>
                <c:pt idx="32">
                  <c:v>109.9</c:v>
                </c:pt>
              </c:numCache>
            </c:numRef>
          </c:yVal>
          <c:smooth val="0"/>
          <c:extLst>
            <c:ext xmlns:c16="http://schemas.microsoft.com/office/drawing/2014/chart" uri="{C3380CC4-5D6E-409C-BE32-E72D297353CC}">
              <c16:uniqueId val="{00000009-5A71-49F8-9F1E-598DEA9BA44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8.167986042946572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{76465E39-5522-4BA8-9D1C-73D27C5B35CB}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A71-49F8-9F1E-598DEA9BA44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{B7505541-B0B0-431B-A218-BE800E731A62}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71-49F8-9F1E-598DEA9BA4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{50FFF789-7B73-4A6B-92BE-15744D064A70}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71-49F8-9F1E-598DEA9BA4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{C732FC61-2DC5-434F-9445-7C579A5D9D5A}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71-49F8-9F1E-598DEA9BA4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{BA70944D-941C-4DCB-9636-0C2CD7FB0D8F}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71-49F8-9F1E-598DEA9BA44E}"/>
                </c:ext>
              </c:extLst>
            </c:dLbl>
            <c:dLbl>
              <c:idx val="8"/>
              <c:layout>
                <c:manualLayout>
                  <c:x val="0"/>
                  <c:y val="1.701204254791572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{C30B590A-D9CC-4D17-83E2-5B8F3A1C1C73}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A71-49F8-9F1E-598DEA9BA44E}"/>
                </c:ext>
              </c:extLst>
            </c:dLbl>
            <c:dLbl>
              <c:idx val="16"/>
              <c:layout>
                <c:manualLayout>
                  <c:x val="0"/>
                  <c:y val="1.502458718260820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{44F6B90C-9441-40FE-A45C-F01A6AE4916C}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A71-49F8-9F1E-598DEA9BA44E}"/>
                </c:ext>
              </c:extLst>
            </c:dLbl>
            <c:dLbl>
              <c:idx val="24"/>
              <c:layout>
                <c:manualLayout>
                  <c:x val="0"/>
                  <c:y val="-4.768009195106263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{8BA64500-ACDB-4B67-941B-AEEBE5D7CA70}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A71-49F8-9F1E-598DEA9BA44E}"/>
                </c:ext>
              </c:extLst>
            </c:dLbl>
            <c:dLbl>
              <c:idx val="32"/>
              <c:layout>
                <c:manualLayout>
                  <c:x val="0"/>
                  <c:y val="7.4754761775921346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{648FF5E1-1291-4900-9E98-1A89F2A6D6DF}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A71-49F8-9F1E-598DEA9BA4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A71-49F8-9F1E-598DEA9BA44E}"/>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80,418
74,796
230.70
40,572,810
39,872,300
640,011
21,535,579
40,947,948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年度の財政力指数については、</a:t>
          </a:r>
          <a:r>
            <a:rPr kumimoji="1" lang="en-US" altLang="ja-JP" sz="1100" b="0">
              <a:solidFill>
                <a:schemeClr val="dk1"/>
              </a:solidFill>
              <a:effectLst/>
              <a:latin typeface="+mn-lt"/>
              <a:ea typeface="+mn-ea"/>
              <a:cs typeface="+mn-cs"/>
            </a:rPr>
            <a:t>R6</a:t>
          </a:r>
          <a:r>
            <a:rPr kumimoji="1" lang="ja-JP" altLang="en-US" sz="1100" b="0">
              <a:solidFill>
                <a:schemeClr val="dk1"/>
              </a:solidFill>
              <a:effectLst/>
              <a:latin typeface="+mn-lt"/>
              <a:ea typeface="+mn-ea"/>
              <a:cs typeface="+mn-cs"/>
            </a:rPr>
            <a:t>（単年度）の普通交付税及び税収等が</a:t>
          </a:r>
          <a:r>
            <a:rPr kumimoji="1" lang="en-US" altLang="ja-JP" sz="1100" b="0">
              <a:solidFill>
                <a:schemeClr val="dk1"/>
              </a:solidFill>
              <a:effectLst/>
              <a:latin typeface="+mn-lt"/>
              <a:ea typeface="+mn-ea"/>
              <a:cs typeface="+mn-cs"/>
            </a:rPr>
            <a:t>R3</a:t>
          </a:r>
          <a:r>
            <a:rPr kumimoji="1" lang="ja-JP" altLang="en-US" sz="1100" b="0">
              <a:solidFill>
                <a:schemeClr val="dk1"/>
              </a:solidFill>
              <a:effectLst/>
              <a:latin typeface="+mn-lt"/>
              <a:ea typeface="+mn-ea"/>
              <a:cs typeface="+mn-cs"/>
            </a:rPr>
            <a:t>を上回ったことにより、</a:t>
          </a:r>
          <a:r>
            <a:rPr kumimoji="1" lang="ja-JP" altLang="ja-JP" sz="1100" b="0">
              <a:solidFill>
                <a:schemeClr val="dk1"/>
              </a:solidFill>
              <a:effectLst/>
              <a:latin typeface="+mn-lt"/>
              <a:ea typeface="+mn-ea"/>
              <a:cs typeface="+mn-cs"/>
            </a:rPr>
            <a:t>前年度比</a:t>
          </a:r>
          <a:r>
            <a:rPr kumimoji="1" lang="en-US" altLang="ja-JP" sz="1100" b="0">
              <a:solidFill>
                <a:schemeClr val="dk1"/>
              </a:solidFill>
              <a:effectLst/>
              <a:latin typeface="+mn-lt"/>
              <a:ea typeface="+mn-ea"/>
              <a:cs typeface="+mn-cs"/>
            </a:rPr>
            <a:t>0.02</a:t>
          </a:r>
          <a:r>
            <a:rPr kumimoji="1" lang="ja-JP" altLang="ja-JP" sz="1100" b="0">
              <a:solidFill>
                <a:schemeClr val="dk1"/>
              </a:solidFill>
              <a:effectLst/>
              <a:latin typeface="+mn-lt"/>
              <a:ea typeface="+mn-ea"/>
              <a:cs typeface="+mn-cs"/>
            </a:rPr>
            <a:t>ポイント減の</a:t>
          </a:r>
          <a:r>
            <a:rPr kumimoji="1" lang="en-US" altLang="ja-JP" sz="1100" b="0">
              <a:solidFill>
                <a:schemeClr val="dk1"/>
              </a:solidFill>
              <a:effectLst/>
              <a:latin typeface="+mn-lt"/>
              <a:ea typeface="+mn-ea"/>
              <a:cs typeface="+mn-cs"/>
            </a:rPr>
            <a:t>0.71</a:t>
          </a:r>
          <a:r>
            <a:rPr kumimoji="1" lang="ja-JP" altLang="ja-JP" sz="1100" b="0">
              <a:solidFill>
                <a:schemeClr val="dk1"/>
              </a:solidFill>
              <a:effectLst/>
              <a:latin typeface="+mn-lt"/>
              <a:ea typeface="+mn-ea"/>
              <a:cs typeface="+mn-cs"/>
            </a:rPr>
            <a:t>となった。引き続き</a:t>
          </a:r>
          <a:r>
            <a:rPr kumimoji="1" lang="ja-JP" altLang="ja-JP" sz="1100" baseline="0">
              <a:solidFill>
                <a:schemeClr val="dk1"/>
              </a:solidFill>
              <a:effectLst/>
              <a:latin typeface="+mn-lt"/>
              <a:ea typeface="+mn-ea"/>
              <a:cs typeface="+mn-cs"/>
            </a:rPr>
            <a:t>全国、県平均を上回り、類似団体内平均値を</a:t>
          </a:r>
          <a:r>
            <a:rPr kumimoji="1" lang="en-US" altLang="ja-JP" sz="1100" baseline="0">
              <a:solidFill>
                <a:schemeClr val="dk1"/>
              </a:solidFill>
              <a:effectLst/>
              <a:latin typeface="+mn-lt"/>
              <a:ea typeface="+mn-ea"/>
              <a:cs typeface="+mn-cs"/>
            </a:rPr>
            <a:t>0.01</a:t>
          </a:r>
          <a:r>
            <a:rPr kumimoji="1" lang="ja-JP" altLang="ja-JP" sz="1100" baseline="0">
              <a:solidFill>
                <a:schemeClr val="dk1"/>
              </a:solidFill>
              <a:effectLst/>
              <a:latin typeface="+mn-lt"/>
              <a:ea typeface="+mn-ea"/>
              <a:cs typeface="+mn-cs"/>
            </a:rPr>
            <a:t>ポイント上回る結果となった。</a:t>
          </a:r>
          <a:endParaRPr lang="ja-JP" altLang="ja-JP" sz="1100">
            <a:effectLst/>
          </a:endParaRPr>
        </a:p>
        <a:p>
          <a:pPr eaLnBrk="1" fontAlgn="auto" latinLnBrk="0" hangingPunct="1"/>
          <a:r>
            <a:rPr kumimoji="1" lang="ja-JP" altLang="ja-JP" sz="1100" baseline="0">
              <a:solidFill>
                <a:schemeClr val="dk1"/>
              </a:solidFill>
              <a:effectLst/>
              <a:latin typeface="+mn-lt"/>
              <a:ea typeface="+mn-ea"/>
              <a:cs typeface="+mn-cs"/>
            </a:rPr>
            <a:t>　税収の確保のため企業誘致を推進するとともに</a:t>
          </a:r>
          <a:r>
            <a:rPr kumimoji="1" lang="ja-JP" altLang="en-US" sz="1100" baseline="0">
              <a:solidFill>
                <a:schemeClr val="dk1"/>
              </a:solidFill>
              <a:effectLst/>
              <a:latin typeface="+mn-lt"/>
              <a:ea typeface="+mn-ea"/>
              <a:cs typeface="+mn-cs"/>
            </a:rPr>
            <a:t>、口座振替やコンビニ収納、</a:t>
          </a:r>
          <a:r>
            <a:rPr kumimoji="1" lang="ja-JP" altLang="ja-JP" sz="1100" baseline="0">
              <a:solidFill>
                <a:schemeClr val="dk1"/>
              </a:solidFill>
              <a:effectLst/>
              <a:latin typeface="+mn-lt"/>
              <a:ea typeface="+mn-ea"/>
              <a:cs typeface="+mn-cs"/>
            </a:rPr>
            <a:t>スマホアプリ</a:t>
          </a:r>
          <a:r>
            <a:rPr kumimoji="1" lang="ja-JP" altLang="en-US" sz="1100" baseline="0">
              <a:solidFill>
                <a:schemeClr val="dk1"/>
              </a:solidFill>
              <a:effectLst/>
              <a:latin typeface="+mn-lt"/>
              <a:ea typeface="+mn-ea"/>
              <a:cs typeface="+mn-cs"/>
            </a:rPr>
            <a:t>での対応のほか、令和</a:t>
          </a:r>
          <a:r>
            <a:rPr kumimoji="1" lang="en-US" altLang="ja-JP" sz="1100" baseline="0">
              <a:solidFill>
                <a:schemeClr val="dk1"/>
              </a:solidFill>
              <a:effectLst/>
              <a:latin typeface="+mn-lt"/>
              <a:ea typeface="+mn-ea"/>
              <a:cs typeface="+mn-cs"/>
            </a:rPr>
            <a:t>7</a:t>
          </a:r>
          <a:r>
            <a:rPr kumimoji="1" lang="ja-JP" altLang="en-US" sz="1100" baseline="0">
              <a:solidFill>
                <a:schemeClr val="dk1"/>
              </a:solidFill>
              <a:effectLst/>
              <a:latin typeface="+mn-lt"/>
              <a:ea typeface="+mn-ea"/>
              <a:cs typeface="+mn-cs"/>
            </a:rPr>
            <a:t>年</a:t>
          </a:r>
          <a:r>
            <a:rPr kumimoji="1" lang="en-US" altLang="ja-JP" sz="1100" baseline="0">
              <a:solidFill>
                <a:schemeClr val="dk1"/>
              </a:solidFill>
              <a:effectLst/>
              <a:latin typeface="+mn-lt"/>
              <a:ea typeface="+mn-ea"/>
              <a:cs typeface="+mn-cs"/>
            </a:rPr>
            <a:t>10</a:t>
          </a:r>
          <a:r>
            <a:rPr kumimoji="1" lang="ja-JP" altLang="en-US" sz="1100" baseline="0">
              <a:solidFill>
                <a:schemeClr val="dk1"/>
              </a:solidFill>
              <a:effectLst/>
              <a:latin typeface="+mn-lt"/>
              <a:ea typeface="+mn-ea"/>
              <a:cs typeface="+mn-cs"/>
            </a:rPr>
            <a:t>月からは</a:t>
          </a:r>
          <a:r>
            <a:rPr kumimoji="1" lang="en-US" altLang="ja-JP" sz="1100" baseline="0">
              <a:solidFill>
                <a:schemeClr val="dk1"/>
              </a:solidFill>
              <a:effectLst/>
              <a:latin typeface="+mn-lt"/>
              <a:ea typeface="+mn-ea"/>
              <a:cs typeface="+mn-cs"/>
            </a:rPr>
            <a:t>WEB</a:t>
          </a:r>
          <a:r>
            <a:rPr kumimoji="1" lang="ja-JP" altLang="en-US" sz="1100" baseline="0">
              <a:solidFill>
                <a:schemeClr val="dk1"/>
              </a:solidFill>
              <a:effectLst/>
              <a:latin typeface="+mn-lt"/>
              <a:ea typeface="+mn-ea"/>
              <a:cs typeface="+mn-cs"/>
            </a:rPr>
            <a:t>上での口座振替の受付を開始するなど</a:t>
          </a:r>
          <a:r>
            <a:rPr kumimoji="1" lang="ja-JP" altLang="ja-JP" sz="1100" baseline="0">
              <a:solidFill>
                <a:schemeClr val="dk1"/>
              </a:solidFill>
              <a:effectLst/>
              <a:latin typeface="+mn-lt"/>
              <a:ea typeface="+mn-ea"/>
              <a:cs typeface="+mn-cs"/>
            </a:rPr>
            <a:t>収納率の向上</a:t>
          </a:r>
          <a:r>
            <a:rPr kumimoji="1" lang="ja-JP" altLang="en-US" sz="1100" baseline="0">
              <a:solidFill>
                <a:schemeClr val="dk1"/>
              </a:solidFill>
              <a:effectLst/>
              <a:latin typeface="+mn-lt"/>
              <a:ea typeface="+mn-ea"/>
              <a:cs typeface="+mn-cs"/>
            </a:rPr>
            <a:t>に取り組んでおり</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今後も引き続き</a:t>
          </a:r>
          <a:r>
            <a:rPr kumimoji="1" lang="ja-JP" altLang="ja-JP" sz="1100" baseline="0">
              <a:solidFill>
                <a:schemeClr val="dk1"/>
              </a:solidFill>
              <a:effectLst/>
              <a:latin typeface="+mn-lt"/>
              <a:ea typeface="+mn-ea"/>
              <a:cs typeface="+mn-cs"/>
            </a:rPr>
            <a:t>自主財源比率の向上に努める。</a:t>
          </a:r>
          <a:endParaRPr lang="ja-JP" altLang="ja-JP" sz="11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11995</xdr:rowOff>
    </xdr:from>
    <xdr:to>
      <xdr:col>23</xdr:col>
      <xdr:colOff>133350</xdr:colOff>
      <xdr:row>42</xdr:row>
      <xdr:rowOff>38805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1289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170039</xdr:rowOff>
    </xdr:from>
    <xdr:to>
      <xdr:col>19</xdr:col>
      <xdr:colOff>133350</xdr:colOff>
      <xdr:row>42</xdr:row>
      <xdr:rowOff>11995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994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41</xdr:row>
      <xdr:rowOff>170039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860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4532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132645</xdr:rowOff>
    </xdr:from>
    <xdr:to>
      <xdr:col>19</xdr:col>
      <xdr:colOff>184150</xdr:colOff>
      <xdr:row>42</xdr:row>
      <xdr:rowOff>62795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72972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3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119239</xdr:rowOff>
    </xdr:from>
    <xdr:to>
      <xdr:col>15</xdr:col>
      <xdr:colOff>133350</xdr:colOff>
      <xdr:row>42</xdr:row>
      <xdr:rowOff>49389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　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年度の経常収支比率については、前年度比</a:t>
          </a:r>
          <a:r>
            <a:rPr kumimoji="1" lang="en-US" altLang="ja-JP" sz="1100" b="0">
              <a:solidFill>
                <a:schemeClr val="dk1"/>
              </a:solidFill>
              <a:effectLst/>
              <a:latin typeface="+mn-lt"/>
              <a:ea typeface="+mn-ea"/>
              <a:cs typeface="+mn-cs"/>
            </a:rPr>
            <a:t>1.5</a:t>
          </a:r>
          <a:r>
            <a:rPr kumimoji="1" lang="ja-JP" altLang="ja-JP" sz="1100" b="0">
              <a:solidFill>
                <a:schemeClr val="dk1"/>
              </a:solidFill>
              <a:effectLst/>
              <a:latin typeface="+mn-lt"/>
              <a:ea typeface="+mn-ea"/>
              <a:cs typeface="+mn-cs"/>
            </a:rPr>
            <a:t>ポイント</a:t>
          </a:r>
          <a:r>
            <a:rPr kumimoji="1" lang="ja-JP" altLang="en-US" sz="1100" b="0">
              <a:solidFill>
                <a:schemeClr val="dk1"/>
              </a:solidFill>
              <a:effectLst/>
              <a:latin typeface="+mn-lt"/>
              <a:ea typeface="+mn-ea"/>
              <a:cs typeface="+mn-cs"/>
            </a:rPr>
            <a:t>減</a:t>
          </a:r>
          <a:r>
            <a:rPr kumimoji="1" lang="ja-JP" altLang="ja-JP" sz="1100" b="0">
              <a:solidFill>
                <a:schemeClr val="dk1"/>
              </a:solidFill>
              <a:effectLst/>
              <a:latin typeface="+mn-lt"/>
              <a:ea typeface="+mn-ea"/>
              <a:cs typeface="+mn-cs"/>
            </a:rPr>
            <a:t>の</a:t>
          </a:r>
          <a:r>
            <a:rPr kumimoji="1" lang="en-US" altLang="ja-JP" sz="1100" b="0">
              <a:solidFill>
                <a:schemeClr val="dk1"/>
              </a:solidFill>
              <a:effectLst/>
              <a:latin typeface="+mn-lt"/>
              <a:ea typeface="+mn-ea"/>
              <a:cs typeface="+mn-cs"/>
            </a:rPr>
            <a:t>93.5</a:t>
          </a:r>
          <a:r>
            <a:rPr kumimoji="1" lang="ja-JP" altLang="ja-JP" sz="1100" b="0">
              <a:solidFill>
                <a:schemeClr val="dk1"/>
              </a:solidFill>
              <a:effectLst/>
              <a:latin typeface="+mn-lt"/>
              <a:ea typeface="+mn-ea"/>
              <a:cs typeface="+mn-cs"/>
            </a:rPr>
            <a:t>％となった。</a:t>
          </a:r>
          <a:r>
            <a:rPr lang="ja-JP" altLang="ja-JP" sz="1100">
              <a:solidFill>
                <a:schemeClr val="dk1"/>
              </a:solidFill>
              <a:effectLst/>
              <a:latin typeface="+mn-lt"/>
              <a:ea typeface="+mn-ea"/>
              <a:cs typeface="+mn-cs"/>
            </a:rPr>
            <a:t>主な要因として、</a:t>
          </a:r>
          <a:r>
            <a:rPr lang="ja-JP" altLang="en-US" sz="1100">
              <a:solidFill>
                <a:schemeClr val="dk1"/>
              </a:solidFill>
              <a:effectLst/>
              <a:latin typeface="+mn-lt"/>
              <a:ea typeface="+mn-ea"/>
              <a:cs typeface="+mn-cs"/>
            </a:rPr>
            <a:t>給与改定や定年退職者増による手当の増等に伴う人件費、労務費等の上昇に伴う物件費、清掃組合への負担金増に伴う補助費等の増加により</a:t>
          </a:r>
          <a:r>
            <a:rPr lang="ja-JP" altLang="ja-JP" sz="1100">
              <a:solidFill>
                <a:schemeClr val="dk1"/>
              </a:solidFill>
              <a:effectLst/>
              <a:latin typeface="+mn-lt"/>
              <a:ea typeface="+mn-ea"/>
              <a:cs typeface="+mn-cs"/>
            </a:rPr>
            <a:t>、分</a:t>
          </a:r>
          <a:r>
            <a:rPr lang="ja-JP" altLang="en-US" sz="1100">
              <a:solidFill>
                <a:schemeClr val="dk1"/>
              </a:solidFill>
              <a:effectLst/>
              <a:latin typeface="+mn-lt"/>
              <a:ea typeface="+mn-ea"/>
              <a:cs typeface="+mn-cs"/>
            </a:rPr>
            <a:t>子</a:t>
          </a:r>
          <a:r>
            <a:rPr lang="ja-JP" altLang="ja-JP" sz="1100">
              <a:solidFill>
                <a:schemeClr val="dk1"/>
              </a:solidFill>
              <a:effectLst/>
              <a:latin typeface="+mn-lt"/>
              <a:ea typeface="+mn-ea"/>
              <a:cs typeface="+mn-cs"/>
            </a:rPr>
            <a:t>である経常</a:t>
          </a:r>
          <a:r>
            <a:rPr lang="ja-JP" altLang="en-US" sz="1100">
              <a:solidFill>
                <a:schemeClr val="dk1"/>
              </a:solidFill>
              <a:effectLst/>
              <a:latin typeface="+mn-lt"/>
              <a:ea typeface="+mn-ea"/>
              <a:cs typeface="+mn-cs"/>
            </a:rPr>
            <a:t>経費充当</a:t>
          </a:r>
          <a:r>
            <a:rPr lang="ja-JP" altLang="ja-JP" sz="1100">
              <a:solidFill>
                <a:schemeClr val="dk1"/>
              </a:solidFill>
              <a:effectLst/>
              <a:latin typeface="+mn-lt"/>
              <a:ea typeface="+mn-ea"/>
              <a:cs typeface="+mn-cs"/>
            </a:rPr>
            <a:t>一般財源等は</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した</a:t>
          </a:r>
          <a:r>
            <a:rPr lang="ja-JP" altLang="en-US" sz="1100">
              <a:solidFill>
                <a:schemeClr val="dk1"/>
              </a:solidFill>
              <a:effectLst/>
              <a:latin typeface="+mn-lt"/>
              <a:ea typeface="+mn-ea"/>
              <a:cs typeface="+mn-cs"/>
            </a:rPr>
            <a:t>ものの、</a:t>
          </a:r>
          <a:r>
            <a:rPr lang="ja-JP" altLang="ja-JP" sz="1100">
              <a:solidFill>
                <a:schemeClr val="dk1"/>
              </a:solidFill>
              <a:effectLst/>
              <a:latin typeface="+mn-lt"/>
              <a:ea typeface="+mn-ea"/>
              <a:cs typeface="+mn-cs"/>
            </a:rPr>
            <a:t>普通交付税や地方特例交付金、地方消費税交付金など税関係交付金</a:t>
          </a:r>
          <a:r>
            <a:rPr lang="ja-JP" altLang="en-US" sz="1100">
              <a:solidFill>
                <a:schemeClr val="dk1"/>
              </a:solidFill>
              <a:effectLst/>
              <a:latin typeface="+mn-lt"/>
              <a:ea typeface="+mn-ea"/>
              <a:cs typeface="+mn-cs"/>
            </a:rPr>
            <a:t>等</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により、分</a:t>
          </a:r>
          <a:r>
            <a:rPr lang="ja-JP" altLang="en-US" sz="1100">
              <a:solidFill>
                <a:schemeClr val="dk1"/>
              </a:solidFill>
              <a:effectLst/>
              <a:latin typeface="+mn-lt"/>
              <a:ea typeface="+mn-ea"/>
              <a:cs typeface="+mn-cs"/>
            </a:rPr>
            <a:t>母</a:t>
          </a:r>
          <a:r>
            <a:rPr lang="ja-JP" altLang="ja-JP" sz="1100">
              <a:solidFill>
                <a:schemeClr val="dk1"/>
              </a:solidFill>
              <a:effectLst/>
              <a:latin typeface="+mn-lt"/>
              <a:ea typeface="+mn-ea"/>
              <a:cs typeface="+mn-cs"/>
            </a:rPr>
            <a:t>である経常一般財源等</a:t>
          </a:r>
          <a:r>
            <a:rPr lang="ja-JP" altLang="en-US" sz="1100">
              <a:solidFill>
                <a:schemeClr val="dk1"/>
              </a:solidFill>
              <a:effectLst/>
              <a:latin typeface="+mn-lt"/>
              <a:ea typeface="+mn-ea"/>
              <a:cs typeface="+mn-cs"/>
            </a:rPr>
            <a:t>総額</a:t>
          </a:r>
          <a:r>
            <a:rPr lang="ja-JP" altLang="ja-JP" sz="1100">
              <a:solidFill>
                <a:schemeClr val="dk1"/>
              </a:solidFill>
              <a:effectLst/>
              <a:latin typeface="+mn-lt"/>
              <a:ea typeface="+mn-ea"/>
              <a:cs typeface="+mn-cs"/>
            </a:rPr>
            <a:t>は増加した。分子の増加より分母の増加が大きかったため、前年度に比べ改善</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した。</a:t>
          </a:r>
        </a:p>
        <a:p>
          <a:endParaRPr lang="ja-JP" altLang="ja-JP" sz="12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33338</xdr:rowOff>
    </xdr:from>
    <xdr:to>
      <xdr:col>23</xdr:col>
      <xdr:colOff>133350</xdr:colOff>
      <xdr:row>64</xdr:row>
      <xdr:rowOff>123825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06138"/>
          <a:ext cx="8382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3175</xdr:rowOff>
    </xdr:from>
    <xdr:to>
      <xdr:col>19</xdr:col>
      <xdr:colOff>133350</xdr:colOff>
      <xdr:row>64</xdr:row>
      <xdr:rowOff>123825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7597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165100</xdr:rowOff>
    </xdr:from>
    <xdr:to>
      <xdr:col>15</xdr:col>
      <xdr:colOff>82550</xdr:colOff>
      <xdr:row>64</xdr:row>
      <xdr:rowOff>3175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950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165100</xdr:rowOff>
    </xdr:from>
    <xdr:to>
      <xdr:col>11</xdr:col>
      <xdr:colOff>31750</xdr:colOff>
      <xdr:row>63</xdr:row>
      <xdr:rowOff>66040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950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153988</xdr:rowOff>
    </xdr:from>
    <xdr:to>
      <xdr:col>23</xdr:col>
      <xdr:colOff>184150</xdr:colOff>
      <xdr:row>64</xdr:row>
      <xdr:rowOff>84138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126065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2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73025</xdr:rowOff>
    </xdr:from>
    <xdr:to>
      <xdr:col>19</xdr:col>
      <xdr:colOff>184150</xdr:colOff>
      <xdr:row>65</xdr:row>
      <xdr:rowOff>3175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159402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3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123825</xdr:rowOff>
    </xdr:from>
    <xdr:to>
      <xdr:col>15</xdr:col>
      <xdr:colOff>133350</xdr:colOff>
      <xdr:row>64</xdr:row>
      <xdr:rowOff>53975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38752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114300</xdr:rowOff>
    </xdr:from>
    <xdr:to>
      <xdr:col>11</xdr:col>
      <xdr:colOff>82550</xdr:colOff>
      <xdr:row>63</xdr:row>
      <xdr:rowOff>44450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29227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[149,255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年度の人口</a:t>
          </a:r>
          <a:r>
            <a:rPr kumimoji="1" lang="en-US" altLang="ja-JP" sz="1100" b="0">
              <a:solidFill>
                <a:schemeClr val="dk1"/>
              </a:solidFill>
              <a:effectLst/>
              <a:latin typeface="+mn-lt"/>
              <a:ea typeface="+mn-ea"/>
              <a:cs typeface="+mn-cs"/>
            </a:rPr>
            <a:t>1</a:t>
          </a:r>
          <a:r>
            <a:rPr kumimoji="1" lang="ja-JP" altLang="ja-JP" sz="1100" b="0">
              <a:solidFill>
                <a:schemeClr val="dk1"/>
              </a:solidFill>
              <a:effectLst/>
              <a:latin typeface="+mn-lt"/>
              <a:ea typeface="+mn-ea"/>
              <a:cs typeface="+mn-cs"/>
            </a:rPr>
            <a:t>人当たり人件費・物件費等決算額については、前年度比</a:t>
          </a:r>
          <a:r>
            <a:rPr kumimoji="1" lang="en-US" altLang="ja-JP" sz="1100" b="0">
              <a:solidFill>
                <a:schemeClr val="dk1"/>
              </a:solidFill>
              <a:effectLst/>
              <a:latin typeface="+mn-lt"/>
              <a:ea typeface="+mn-ea"/>
              <a:cs typeface="+mn-cs"/>
            </a:rPr>
            <a:t>12,177</a:t>
          </a:r>
          <a:r>
            <a:rPr kumimoji="1" lang="ja-JP" altLang="ja-JP" sz="1100" b="0">
              <a:solidFill>
                <a:schemeClr val="dk1"/>
              </a:solidFill>
              <a:effectLst/>
              <a:latin typeface="+mn-lt"/>
              <a:ea typeface="+mn-ea"/>
              <a:cs typeface="+mn-cs"/>
            </a:rPr>
            <a:t>円増の</a:t>
          </a:r>
          <a:r>
            <a:rPr kumimoji="1" lang="en-US" altLang="ja-JP" sz="1100" b="0">
              <a:solidFill>
                <a:schemeClr val="dk1"/>
              </a:solidFill>
              <a:effectLst/>
              <a:latin typeface="+mn-lt"/>
              <a:ea typeface="+mn-ea"/>
              <a:cs typeface="+mn-cs"/>
            </a:rPr>
            <a:t>149,255</a:t>
          </a:r>
          <a:r>
            <a:rPr kumimoji="1" lang="ja-JP" altLang="ja-JP" sz="1100" b="0">
              <a:solidFill>
                <a:schemeClr val="dk1"/>
              </a:solidFill>
              <a:effectLst/>
              <a:latin typeface="+mn-lt"/>
              <a:ea typeface="+mn-ea"/>
              <a:cs typeface="+mn-cs"/>
            </a:rPr>
            <a:t>円となった。主な原因として、人件費については人事院勧告</a:t>
          </a:r>
          <a:r>
            <a:rPr kumimoji="1" lang="ja-JP" altLang="en-US" sz="1100" b="0">
              <a:solidFill>
                <a:schemeClr val="dk1"/>
              </a:solidFill>
              <a:effectLst/>
              <a:latin typeface="+mn-lt"/>
              <a:ea typeface="+mn-ea"/>
              <a:cs typeface="+mn-cs"/>
            </a:rPr>
            <a:t>に基づく</a:t>
          </a:r>
          <a:r>
            <a:rPr kumimoji="1" lang="ja-JP" altLang="ja-JP" sz="1100" b="0">
              <a:solidFill>
                <a:schemeClr val="dk1"/>
              </a:solidFill>
              <a:effectLst/>
              <a:latin typeface="+mn-lt"/>
              <a:ea typeface="+mn-ea"/>
              <a:cs typeface="+mn-cs"/>
            </a:rPr>
            <a:t>給与改定</a:t>
          </a:r>
          <a:r>
            <a:rPr kumimoji="1" lang="ja-JP" altLang="en-US" sz="1100" b="0">
              <a:solidFill>
                <a:schemeClr val="dk1"/>
              </a:solidFill>
              <a:effectLst/>
              <a:latin typeface="+mn-lt"/>
              <a:ea typeface="+mn-ea"/>
              <a:cs typeface="+mn-cs"/>
            </a:rPr>
            <a:t>や</a:t>
          </a:r>
          <a:r>
            <a:rPr lang="ja-JP" altLang="ja-JP" sz="1100">
              <a:solidFill>
                <a:schemeClr val="dk1"/>
              </a:solidFill>
              <a:effectLst/>
              <a:latin typeface="+mn-lt"/>
              <a:ea typeface="+mn-ea"/>
              <a:cs typeface="+mn-cs"/>
            </a:rPr>
            <a:t>会計年度任用職員の勤勉手当支給開始</a:t>
          </a:r>
          <a:r>
            <a:rPr kumimoji="1" lang="ja-JP" altLang="en-US" sz="1100" b="0">
              <a:solidFill>
                <a:schemeClr val="dk1"/>
              </a:solidFill>
              <a:effectLst/>
              <a:latin typeface="+mn-lt"/>
              <a:ea typeface="+mn-ea"/>
              <a:cs typeface="+mn-cs"/>
            </a:rPr>
            <a:t>等</a:t>
          </a:r>
          <a:r>
            <a:rPr kumimoji="1" lang="ja-JP" altLang="ja-JP" sz="1100" b="0">
              <a:solidFill>
                <a:schemeClr val="dk1"/>
              </a:solidFill>
              <a:effectLst/>
              <a:latin typeface="+mn-lt"/>
              <a:ea typeface="+mn-ea"/>
              <a:cs typeface="+mn-cs"/>
            </a:rPr>
            <a:t>により増加した。</a:t>
          </a:r>
          <a:endParaRPr kumimoji="1" lang="en-US" altLang="ja-JP"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物件費については</a:t>
          </a:r>
          <a:r>
            <a:rPr lang="ja-JP" altLang="ja-JP" sz="1100">
              <a:solidFill>
                <a:schemeClr val="dk1"/>
              </a:solidFill>
              <a:effectLst/>
              <a:latin typeface="+mn-lt"/>
              <a:ea typeface="+mn-ea"/>
              <a:cs typeface="+mn-cs"/>
            </a:rPr>
            <a:t>労務費等の上昇に加え、</a:t>
          </a:r>
          <a:r>
            <a:rPr lang="ja-JP" altLang="en-US" sz="1100">
              <a:solidFill>
                <a:schemeClr val="dk1"/>
              </a:solidFill>
              <a:effectLst/>
              <a:latin typeface="+mn-lt"/>
              <a:ea typeface="+mn-ea"/>
              <a:cs typeface="+mn-cs"/>
            </a:rPr>
            <a:t>小学校の指導用</a:t>
          </a:r>
          <a:r>
            <a:rPr lang="ja-JP" altLang="ja-JP" sz="1100">
              <a:solidFill>
                <a:schemeClr val="dk1"/>
              </a:solidFill>
              <a:effectLst/>
              <a:latin typeface="+mn-lt"/>
              <a:ea typeface="+mn-ea"/>
              <a:cs typeface="+mn-cs"/>
            </a:rPr>
            <a:t>教科書購入</a:t>
          </a:r>
          <a:r>
            <a:rPr lang="ja-JP" altLang="en-US" sz="1100">
              <a:solidFill>
                <a:schemeClr val="dk1"/>
              </a:solidFill>
              <a:effectLst/>
              <a:latin typeface="+mn-lt"/>
              <a:ea typeface="+mn-ea"/>
              <a:cs typeface="+mn-cs"/>
            </a:rPr>
            <a:t>費用</a:t>
          </a:r>
          <a:r>
            <a:rPr lang="ja-JP" altLang="ja-JP" sz="1100">
              <a:solidFill>
                <a:schemeClr val="dk1"/>
              </a:solidFill>
              <a:effectLst/>
              <a:latin typeface="+mn-lt"/>
              <a:ea typeface="+mn-ea"/>
              <a:cs typeface="+mn-cs"/>
            </a:rPr>
            <a:t>や駅間シャトルバス</a:t>
          </a:r>
          <a:r>
            <a:rPr lang="ja-JP" altLang="en-US" sz="1100">
              <a:solidFill>
                <a:schemeClr val="dk1"/>
              </a:solidFill>
              <a:effectLst/>
              <a:latin typeface="+mn-lt"/>
              <a:ea typeface="+mn-ea"/>
              <a:cs typeface="+mn-cs"/>
            </a:rPr>
            <a:t>の運行経費等により増加した。</a:t>
          </a:r>
          <a:endParaRPr lang="ja-JP" altLang="ja-JP" sz="1100">
            <a:effectLst/>
          </a:endParaRPr>
        </a:p>
        <a:p>
          <a:r>
            <a:rPr kumimoji="1" lang="ja-JP" altLang="ja-JP" sz="1100">
              <a:solidFill>
                <a:schemeClr val="dk1"/>
              </a:solidFill>
              <a:effectLst/>
              <a:latin typeface="+mn-lt"/>
              <a:ea typeface="+mn-ea"/>
              <a:cs typeface="+mn-cs"/>
            </a:rPr>
            <a:t>　なお、類似団体平均、全国平均、福井県平均のいずれも下回っているが、引き続き事務事業の見直し</a:t>
          </a:r>
          <a:r>
            <a:rPr kumimoji="1" lang="ja-JP" altLang="en-US" sz="1100">
              <a:solidFill>
                <a:schemeClr val="dk1"/>
              </a:solidFill>
              <a:effectLst/>
              <a:latin typeface="+mn-lt"/>
              <a:ea typeface="+mn-ea"/>
              <a:cs typeface="+mn-cs"/>
            </a:rPr>
            <a:t>や効率化、デジタル化を</a:t>
          </a:r>
          <a:r>
            <a:rPr kumimoji="1" lang="ja-JP" altLang="ja-JP" sz="1100">
              <a:solidFill>
                <a:schemeClr val="dk1"/>
              </a:solidFill>
              <a:effectLst/>
              <a:latin typeface="+mn-lt"/>
              <a:ea typeface="+mn-ea"/>
              <a:cs typeface="+mn-cs"/>
            </a:rPr>
            <a:t>推進</a:t>
          </a:r>
          <a:r>
            <a:rPr kumimoji="1" lang="ja-JP" altLang="en-US" sz="1100">
              <a:solidFill>
                <a:schemeClr val="dk1"/>
              </a:solidFill>
              <a:effectLst/>
              <a:latin typeface="+mn-lt"/>
              <a:ea typeface="+mn-ea"/>
              <a:cs typeface="+mn-cs"/>
            </a:rPr>
            <a:t>していく</a:t>
          </a:r>
          <a:r>
            <a:rPr kumimoji="1" lang="ja-JP" altLang="ja-JP" sz="1100">
              <a:solidFill>
                <a:schemeClr val="dk1"/>
              </a:solidFill>
              <a:effectLst/>
              <a:latin typeface="+mn-lt"/>
              <a:ea typeface="+mn-ea"/>
              <a:cs typeface="+mn-cs"/>
            </a:rPr>
            <a:t>。</a:t>
          </a:r>
          <a:endParaRPr lang="ja-JP" altLang="ja-JP" sz="11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39998</xdr:rowOff>
    </xdr:from>
    <xdr:to>
      <xdr:col>23</xdr:col>
      <xdr:colOff>133350</xdr:colOff>
      <xdr:row>82</xdr:row>
      <xdr:rowOff>137940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98898"/>
          <a:ext cx="838200" cy="9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16607</xdr:rowOff>
    </xdr:from>
    <xdr:to>
      <xdr:col>19</xdr:col>
      <xdr:colOff>133350</xdr:colOff>
      <xdr:row>82</xdr:row>
      <xdr:rowOff>39998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75507"/>
          <a:ext cx="889000" cy="2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137979</xdr:rowOff>
    </xdr:from>
    <xdr:to>
      <xdr:col>15</xdr:col>
      <xdr:colOff>82550</xdr:colOff>
      <xdr:row>82</xdr:row>
      <xdr:rowOff>16607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25429"/>
          <a:ext cx="889000" cy="5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81161</xdr:rowOff>
    </xdr:from>
    <xdr:to>
      <xdr:col>11</xdr:col>
      <xdr:colOff>31750</xdr:colOff>
      <xdr:row>81</xdr:row>
      <xdr:rowOff>137979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68611"/>
          <a:ext cx="889000" cy="5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87140</xdr:rowOff>
    </xdr:from>
    <xdr:to>
      <xdr:col>23</xdr:col>
      <xdr:colOff>184150</xdr:colOff>
      <xdr:row>83</xdr:row>
      <xdr:rowOff>17290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4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103667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9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160648</xdr:rowOff>
    </xdr:from>
    <xdr:to>
      <xdr:col>19</xdr:col>
      <xdr:colOff>184150</xdr:colOff>
      <xdr:row>82</xdr:row>
      <xdr:rowOff>90798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100975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16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137257</xdr:rowOff>
    </xdr:from>
    <xdr:to>
      <xdr:col>15</xdr:col>
      <xdr:colOff>133350</xdr:colOff>
      <xdr:row>82</xdr:row>
      <xdr:rowOff>67407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2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77584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9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87179</xdr:rowOff>
    </xdr:from>
    <xdr:to>
      <xdr:col>11</xdr:col>
      <xdr:colOff>82550</xdr:colOff>
      <xdr:row>82</xdr:row>
      <xdr:rowOff>17329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7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27506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4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30361</xdr:rowOff>
    </xdr:from>
    <xdr:to>
      <xdr:col>7</xdr:col>
      <xdr:colOff>31750</xdr:colOff>
      <xdr:row>81</xdr:row>
      <xdr:rowOff>131961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1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142138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8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　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年度のラスパイレイス指数については、前年度比</a:t>
          </a:r>
          <a:r>
            <a:rPr kumimoji="1" lang="en-US" altLang="ja-JP" sz="1100" b="0">
              <a:solidFill>
                <a:schemeClr val="dk1"/>
              </a:solidFill>
              <a:effectLst/>
              <a:latin typeface="+mn-lt"/>
              <a:ea typeface="+mn-ea"/>
              <a:cs typeface="+mn-cs"/>
            </a:rPr>
            <a:t>0.4</a:t>
          </a:r>
          <a:r>
            <a:rPr kumimoji="1" lang="ja-JP" altLang="ja-JP" sz="1100" b="0">
              <a:solidFill>
                <a:schemeClr val="dk1"/>
              </a:solidFill>
              <a:effectLst/>
              <a:latin typeface="+mn-lt"/>
              <a:ea typeface="+mn-ea"/>
              <a:cs typeface="+mn-cs"/>
            </a:rPr>
            <a:t>ポイント</a:t>
          </a:r>
          <a:r>
            <a:rPr kumimoji="1" lang="ja-JP" altLang="en-US" sz="1100" b="0">
              <a:solidFill>
                <a:schemeClr val="dk1"/>
              </a:solidFill>
              <a:effectLst/>
              <a:latin typeface="+mn-lt"/>
              <a:ea typeface="+mn-ea"/>
              <a:cs typeface="+mn-cs"/>
            </a:rPr>
            <a:t>増</a:t>
          </a:r>
          <a:r>
            <a:rPr kumimoji="1" lang="ja-JP" altLang="ja-JP" sz="1100" b="0">
              <a:solidFill>
                <a:schemeClr val="dk1"/>
              </a:solidFill>
              <a:effectLst/>
              <a:latin typeface="+mn-lt"/>
              <a:ea typeface="+mn-ea"/>
              <a:cs typeface="+mn-cs"/>
            </a:rPr>
            <a:t>の</a:t>
          </a:r>
          <a:r>
            <a:rPr kumimoji="1" lang="en-US" altLang="ja-JP" sz="1100" b="0">
              <a:solidFill>
                <a:schemeClr val="dk1"/>
              </a:solidFill>
              <a:effectLst/>
              <a:latin typeface="+mn-lt"/>
              <a:ea typeface="+mn-ea"/>
              <a:cs typeface="+mn-cs"/>
            </a:rPr>
            <a:t>99.6</a:t>
          </a:r>
          <a:r>
            <a:rPr kumimoji="1" lang="ja-JP" altLang="ja-JP" sz="1100" b="0">
              <a:solidFill>
                <a:schemeClr val="dk1"/>
              </a:solidFill>
              <a:effectLst/>
              <a:latin typeface="+mn-lt"/>
              <a:ea typeface="+mn-ea"/>
              <a:cs typeface="+mn-cs"/>
            </a:rPr>
            <a:t>となった。　</a:t>
          </a:r>
          <a:endParaRPr lang="ja-JP" altLang="ja-JP" sz="1200">
            <a:effectLst/>
          </a:endParaRPr>
        </a:p>
        <a:p>
          <a:r>
            <a:rPr kumimoji="1" lang="ja-JP" altLang="ja-JP" sz="1100" b="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を超えないよう給与水準を維持していく。</a:t>
          </a:r>
          <a:endParaRPr lang="ja-JP" altLang="ja-JP" sz="12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136979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8418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102507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841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87</xdr:row>
      <xdr:rowOff>102507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01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102507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1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86179</xdr:rowOff>
    </xdr:from>
    <xdr:to>
      <xdr:col>81</xdr:col>
      <xdr:colOff>95250</xdr:colOff>
      <xdr:row>88</xdr:row>
      <xdr:rowOff>16329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58256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7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51707</xdr:rowOff>
    </xdr:from>
    <xdr:to>
      <xdr:col>73</xdr:col>
      <xdr:colOff>44450</xdr:colOff>
      <xdr:row>87</xdr:row>
      <xdr:rowOff>153307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a:solidFill>
                <a:srgbClr val="FF0000"/>
              </a:solidFill>
              <a:effectLst/>
              <a:latin typeface="+mn-lt"/>
              <a:ea typeface="+mn-ea"/>
              <a:cs typeface="+mn-cs"/>
            </a:rPr>
            <a:t>　</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年度の人口</a:t>
          </a:r>
          <a:r>
            <a:rPr kumimoji="1" lang="en-US" altLang="ja-JP" sz="1100" b="0">
              <a:solidFill>
                <a:schemeClr val="dk1"/>
              </a:solidFill>
              <a:effectLst/>
              <a:latin typeface="+mn-lt"/>
              <a:ea typeface="+mn-ea"/>
              <a:cs typeface="+mn-cs"/>
            </a:rPr>
            <a:t>1,000</a:t>
          </a:r>
          <a:r>
            <a:rPr kumimoji="1" lang="ja-JP" altLang="ja-JP" sz="1100" b="0">
              <a:solidFill>
                <a:schemeClr val="dk1"/>
              </a:solidFill>
              <a:effectLst/>
              <a:latin typeface="+mn-lt"/>
              <a:ea typeface="+mn-ea"/>
              <a:cs typeface="+mn-cs"/>
            </a:rPr>
            <a:t>人当たり職員数については、前年度比</a:t>
          </a:r>
          <a:r>
            <a:rPr kumimoji="1" lang="en-US" altLang="ja-JP" sz="1100" b="0">
              <a:solidFill>
                <a:schemeClr val="dk1"/>
              </a:solidFill>
              <a:effectLst/>
              <a:latin typeface="+mn-lt"/>
              <a:ea typeface="+mn-ea"/>
              <a:cs typeface="+mn-cs"/>
            </a:rPr>
            <a:t>0.21</a:t>
          </a:r>
          <a:r>
            <a:rPr kumimoji="1" lang="ja-JP" altLang="ja-JP" sz="1100" b="0">
              <a:solidFill>
                <a:schemeClr val="dk1"/>
              </a:solidFill>
              <a:effectLst/>
              <a:latin typeface="+mn-lt"/>
              <a:ea typeface="+mn-ea"/>
              <a:cs typeface="+mn-cs"/>
            </a:rPr>
            <a:t>人増の</a:t>
          </a:r>
          <a:r>
            <a:rPr kumimoji="1" lang="en-US" altLang="ja-JP" sz="1100" b="0">
              <a:solidFill>
                <a:schemeClr val="dk1"/>
              </a:solidFill>
              <a:effectLst/>
              <a:latin typeface="+mn-lt"/>
              <a:ea typeface="+mn-ea"/>
              <a:cs typeface="+mn-cs"/>
            </a:rPr>
            <a:t>6.88</a:t>
          </a:r>
          <a:r>
            <a:rPr kumimoji="1" lang="ja-JP" altLang="ja-JP" sz="1100" b="0">
              <a:solidFill>
                <a:schemeClr val="dk1"/>
              </a:solidFill>
              <a:effectLst/>
              <a:latin typeface="+mn-lt"/>
              <a:ea typeface="+mn-ea"/>
              <a:cs typeface="+mn-cs"/>
            </a:rPr>
            <a:t>人となった。市民ニーズの多様化に対応できる職員数の確保に努めているため年々数値は上がっているものの、現在は、</a:t>
          </a:r>
          <a:r>
            <a:rPr kumimoji="1" lang="ja-JP" altLang="ja-JP" sz="1100">
              <a:solidFill>
                <a:schemeClr val="dk1"/>
              </a:solidFill>
              <a:effectLst/>
              <a:latin typeface="+mn-lt"/>
              <a:ea typeface="+mn-ea"/>
              <a:cs typeface="+mn-cs"/>
            </a:rPr>
            <a:t>全国平均、福井県平均、類似団体平均のいずれも下回っている。</a:t>
          </a:r>
          <a:endParaRPr lang="ja-JP" altLang="ja-JP" sz="1200">
            <a:effectLst/>
          </a:endParaRPr>
        </a:p>
        <a:p>
          <a:pPr eaLnBrk="1" fontAlgn="auto" latinLnBrk="0" hangingPunct="1"/>
          <a:r>
            <a:rPr kumimoji="1" lang="ja-JP" altLang="ja-JP" sz="1100">
              <a:solidFill>
                <a:schemeClr val="dk1"/>
              </a:solidFill>
              <a:effectLst/>
              <a:latin typeface="+mn-lt"/>
              <a:ea typeface="+mn-ea"/>
              <a:cs typeface="+mn-cs"/>
            </a:rPr>
            <a:t>　全体的に</a:t>
          </a:r>
          <a:r>
            <a:rPr kumimoji="1" lang="ja-JP" altLang="en-US" sz="1100">
              <a:solidFill>
                <a:schemeClr val="dk1"/>
              </a:solidFill>
              <a:effectLst/>
              <a:latin typeface="+mn-lt"/>
              <a:ea typeface="+mn-ea"/>
              <a:cs typeface="+mn-cs"/>
            </a:rPr>
            <a:t>採用試験</a:t>
          </a:r>
          <a:r>
            <a:rPr kumimoji="1" lang="ja-JP" altLang="ja-JP" sz="1100">
              <a:solidFill>
                <a:schemeClr val="dk1"/>
              </a:solidFill>
              <a:effectLst/>
              <a:latin typeface="+mn-lt"/>
              <a:ea typeface="+mn-ea"/>
              <a:cs typeface="+mn-cs"/>
            </a:rPr>
            <a:t>申込者数が減少しているため、優秀な人材の確保が困難な状況だが、各施策を安定的に実施するためにも、今後も引き続き組織体制の在り方を検討していく。</a:t>
          </a:r>
          <a:endParaRPr lang="ja-JP" altLang="ja-JP" sz="12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106408</xdr:rowOff>
    </xdr:from>
    <xdr:to>
      <xdr:col>81</xdr:col>
      <xdr:colOff>44450</xdr:colOff>
      <xdr:row>60</xdr:row>
      <xdr:rowOff>142603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93408"/>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65042</xdr:rowOff>
    </xdr:from>
    <xdr:to>
      <xdr:col>77</xdr:col>
      <xdr:colOff>44450</xdr:colOff>
      <xdr:row>60</xdr:row>
      <xdr:rowOff>106408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52042"/>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42635</xdr:rowOff>
    </xdr:from>
    <xdr:to>
      <xdr:col>72</xdr:col>
      <xdr:colOff>203200</xdr:colOff>
      <xdr:row>60</xdr:row>
      <xdr:rowOff>65042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29635"/>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37465</xdr:rowOff>
    </xdr:from>
    <xdr:to>
      <xdr:col>68</xdr:col>
      <xdr:colOff>152400</xdr:colOff>
      <xdr:row>60</xdr:row>
      <xdr:rowOff>42635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24465"/>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91803</xdr:rowOff>
    </xdr:from>
    <xdr:to>
      <xdr:col>81</xdr:col>
      <xdr:colOff>95250</xdr:colOff>
      <xdr:row>61</xdr:row>
      <xdr:rowOff>21953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108330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2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55608</xdr:rowOff>
    </xdr:from>
    <xdr:to>
      <xdr:col>77</xdr:col>
      <xdr:colOff>95250</xdr:colOff>
      <xdr:row>60</xdr:row>
      <xdr:rowOff>157208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167385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11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14242</xdr:rowOff>
    </xdr:from>
    <xdr:to>
      <xdr:col>73</xdr:col>
      <xdr:colOff>44450</xdr:colOff>
      <xdr:row>60</xdr:row>
      <xdr:rowOff>115842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126019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7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163285</xdr:rowOff>
    </xdr:from>
    <xdr:to>
      <xdr:col>68</xdr:col>
      <xdr:colOff>203200</xdr:colOff>
      <xdr:row>60</xdr:row>
      <xdr:rowOff>93435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103612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47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98442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年度の実質公債</a:t>
          </a:r>
          <a:r>
            <a:rPr kumimoji="1" lang="ja-JP" altLang="en-US" sz="1100" b="0">
              <a:solidFill>
                <a:schemeClr val="dk1"/>
              </a:solidFill>
              <a:effectLst/>
              <a:latin typeface="+mn-lt"/>
              <a:ea typeface="+mn-ea"/>
              <a:cs typeface="+mn-cs"/>
            </a:rPr>
            <a:t>費</a:t>
          </a:r>
          <a:r>
            <a:rPr kumimoji="1" lang="ja-JP" altLang="ja-JP" sz="1100" b="0">
              <a:solidFill>
                <a:schemeClr val="dk1"/>
              </a:solidFill>
              <a:effectLst/>
              <a:latin typeface="+mn-lt"/>
              <a:ea typeface="+mn-ea"/>
              <a:cs typeface="+mn-cs"/>
            </a:rPr>
            <a:t>比率については、前年度比</a:t>
          </a:r>
          <a:r>
            <a:rPr kumimoji="1" lang="en-US" altLang="ja-JP" sz="1100" b="0">
              <a:solidFill>
                <a:schemeClr val="dk1"/>
              </a:solidFill>
              <a:effectLst/>
              <a:latin typeface="+mn-lt"/>
              <a:ea typeface="+mn-ea"/>
              <a:cs typeface="+mn-cs"/>
            </a:rPr>
            <a:t>0.2</a:t>
          </a:r>
          <a:r>
            <a:rPr kumimoji="1" lang="ja-JP" altLang="ja-JP" sz="1100" b="0">
              <a:solidFill>
                <a:schemeClr val="dk1"/>
              </a:solidFill>
              <a:effectLst/>
              <a:latin typeface="+mn-lt"/>
              <a:ea typeface="+mn-ea"/>
              <a:cs typeface="+mn-cs"/>
            </a:rPr>
            <a:t>ポイント</a:t>
          </a:r>
          <a:r>
            <a:rPr kumimoji="1" lang="ja-JP" altLang="en-US" sz="1100" b="0">
              <a:solidFill>
                <a:schemeClr val="dk1"/>
              </a:solidFill>
              <a:effectLst/>
              <a:latin typeface="+mn-lt"/>
              <a:ea typeface="+mn-ea"/>
              <a:cs typeface="+mn-cs"/>
            </a:rPr>
            <a:t>減</a:t>
          </a:r>
          <a:r>
            <a:rPr kumimoji="1" lang="ja-JP" altLang="ja-JP" sz="1100" b="0">
              <a:solidFill>
                <a:schemeClr val="dk1"/>
              </a:solidFill>
              <a:effectLst/>
              <a:latin typeface="+mn-lt"/>
              <a:ea typeface="+mn-ea"/>
              <a:cs typeface="+mn-cs"/>
            </a:rPr>
            <a:t>の</a:t>
          </a:r>
          <a:r>
            <a:rPr kumimoji="1" lang="en-US" altLang="ja-JP" sz="1100" b="0">
              <a:solidFill>
                <a:schemeClr val="dk1"/>
              </a:solidFill>
              <a:effectLst/>
              <a:latin typeface="+mn-lt"/>
              <a:ea typeface="+mn-ea"/>
              <a:cs typeface="+mn-cs"/>
            </a:rPr>
            <a:t>10.0%</a:t>
          </a:r>
          <a:r>
            <a:rPr kumimoji="1" lang="ja-JP" altLang="ja-JP" sz="1100" b="0">
              <a:solidFill>
                <a:schemeClr val="dk1"/>
              </a:solidFill>
              <a:effectLst/>
              <a:latin typeface="+mn-lt"/>
              <a:ea typeface="+mn-ea"/>
              <a:cs typeface="+mn-cs"/>
            </a:rPr>
            <a:t>となった。主な原因として、</a:t>
          </a:r>
          <a:r>
            <a:rPr kumimoji="1" lang="en-US" altLang="ja-JP" sz="1100" b="0">
              <a:solidFill>
                <a:schemeClr val="dk1"/>
              </a:solidFill>
              <a:effectLst/>
              <a:latin typeface="+mn-lt"/>
              <a:ea typeface="+mn-ea"/>
              <a:cs typeface="+mn-cs"/>
            </a:rPr>
            <a:t>H15</a:t>
          </a:r>
          <a:r>
            <a:rPr kumimoji="1" lang="ja-JP" altLang="en-US" sz="1100" b="0">
              <a:solidFill>
                <a:schemeClr val="dk1"/>
              </a:solidFill>
              <a:effectLst/>
              <a:latin typeface="+mn-lt"/>
              <a:ea typeface="+mn-ea"/>
              <a:cs typeface="+mn-cs"/>
            </a:rPr>
            <a:t>に借り入れた</a:t>
          </a:r>
          <a:r>
            <a:rPr lang="ja-JP" altLang="ja-JP" sz="1100">
              <a:solidFill>
                <a:schemeClr val="dk1"/>
              </a:solidFill>
              <a:effectLst/>
              <a:latin typeface="+mn-lt"/>
              <a:ea typeface="+mn-ea"/>
              <a:cs typeface="+mn-cs"/>
            </a:rPr>
            <a:t>臨時財政対策債</a:t>
          </a:r>
          <a:r>
            <a:rPr lang="ja-JP" altLang="en-US" sz="1100">
              <a:solidFill>
                <a:schemeClr val="dk1"/>
              </a:solidFill>
              <a:effectLst/>
              <a:latin typeface="+mn-lt"/>
              <a:ea typeface="+mn-ea"/>
              <a:cs typeface="+mn-cs"/>
            </a:rPr>
            <a:t>等</a:t>
          </a:r>
          <a:r>
            <a:rPr lang="ja-JP" altLang="ja-JP" sz="1100">
              <a:solidFill>
                <a:schemeClr val="dk1"/>
              </a:solidFill>
              <a:effectLst/>
              <a:latin typeface="+mn-lt"/>
              <a:ea typeface="+mn-ea"/>
              <a:cs typeface="+mn-cs"/>
            </a:rPr>
            <a:t>の償還終了により元利償還</a:t>
          </a:r>
          <a:r>
            <a:rPr lang="ja-JP" altLang="en-US" sz="1100">
              <a:solidFill>
                <a:schemeClr val="dk1"/>
              </a:solidFill>
              <a:effectLst/>
              <a:latin typeface="+mn-lt"/>
              <a:ea typeface="+mn-ea"/>
              <a:cs typeface="+mn-cs"/>
            </a:rPr>
            <a:t>金が減少したこと等により</a:t>
          </a:r>
          <a:r>
            <a:rPr lang="ja-JP" altLang="ja-JP" sz="1100">
              <a:solidFill>
                <a:schemeClr val="dk1"/>
              </a:solidFill>
              <a:effectLst/>
              <a:latin typeface="+mn-lt"/>
              <a:ea typeface="+mn-ea"/>
              <a:cs typeface="+mn-cs"/>
            </a:rPr>
            <a:t>分子は前年度か</a:t>
          </a:r>
          <a:r>
            <a:rPr lang="ja-JP" altLang="en-US" sz="1100">
              <a:solidFill>
                <a:schemeClr val="dk1"/>
              </a:solidFill>
              <a:effectLst/>
              <a:latin typeface="+mn-lt"/>
              <a:ea typeface="+mn-ea"/>
              <a:cs typeface="+mn-cs"/>
            </a:rPr>
            <a:t>ら</a:t>
          </a:r>
          <a:r>
            <a:rPr lang="ja-JP" altLang="ja-JP" sz="1100">
              <a:solidFill>
                <a:schemeClr val="dk1"/>
              </a:solidFill>
              <a:effectLst/>
              <a:latin typeface="+mn-lt"/>
              <a:ea typeface="+mn-ea"/>
              <a:cs typeface="+mn-cs"/>
            </a:rPr>
            <a:t>減少した。また、標準財政規模</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増加</a:t>
          </a:r>
          <a:r>
            <a:rPr lang="ja-JP" altLang="en-US" sz="1100">
              <a:solidFill>
                <a:schemeClr val="dk1"/>
              </a:solidFill>
              <a:effectLst/>
              <a:latin typeface="+mn-lt"/>
              <a:ea typeface="+mn-ea"/>
              <a:cs typeface="+mn-cs"/>
            </a:rPr>
            <a:t>により</a:t>
          </a:r>
          <a:r>
            <a:rPr lang="ja-JP" altLang="ja-JP" sz="1100">
              <a:solidFill>
                <a:schemeClr val="dk1"/>
              </a:solidFill>
              <a:effectLst/>
              <a:latin typeface="+mn-lt"/>
              <a:ea typeface="+mn-ea"/>
              <a:cs typeface="+mn-cs"/>
            </a:rPr>
            <a:t>分母は前年度から増加した</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分子が減少し、分母は増加したため、単年度の実質公債費比率は前年度より改善（減少）した。　</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単年度の比率では令和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年度の比率（</a:t>
          </a:r>
          <a:r>
            <a:rPr lang="en-US" altLang="ja-JP" sz="1100">
              <a:solidFill>
                <a:schemeClr val="dk1"/>
              </a:solidFill>
              <a:effectLst/>
              <a:latin typeface="+mn-lt"/>
              <a:ea typeface="+mn-ea"/>
              <a:cs typeface="+mn-cs"/>
            </a:rPr>
            <a:t>8.85</a:t>
          </a:r>
          <a:r>
            <a:rPr lang="ja-JP" altLang="ja-JP" sz="1100">
              <a:solidFill>
                <a:schemeClr val="dk1"/>
              </a:solidFill>
              <a:effectLst/>
              <a:latin typeface="+mn-lt"/>
              <a:ea typeface="+mn-ea"/>
              <a:cs typeface="+mn-cs"/>
            </a:rPr>
            <a:t>）が令和</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年度（</a:t>
          </a:r>
          <a:r>
            <a:rPr lang="en-US" altLang="ja-JP" sz="1100">
              <a:solidFill>
                <a:schemeClr val="dk1"/>
              </a:solidFill>
              <a:effectLst/>
              <a:latin typeface="+mn-lt"/>
              <a:ea typeface="+mn-ea"/>
              <a:cs typeface="+mn-cs"/>
            </a:rPr>
            <a:t>9.44</a:t>
          </a:r>
          <a:r>
            <a:rPr lang="ja-JP" altLang="ja-JP" sz="1100">
              <a:solidFill>
                <a:schemeClr val="dk1"/>
              </a:solidFill>
              <a:effectLst/>
              <a:latin typeface="+mn-lt"/>
              <a:ea typeface="+mn-ea"/>
              <a:cs typeface="+mn-cs"/>
            </a:rPr>
            <a:t>）に比べ</a:t>
          </a:r>
          <a:r>
            <a:rPr lang="ja-JP" altLang="en-US" sz="1100">
              <a:solidFill>
                <a:schemeClr val="dk1"/>
              </a:solidFill>
              <a:effectLst/>
              <a:latin typeface="+mn-lt"/>
              <a:ea typeface="+mn-ea"/>
              <a:cs typeface="+mn-cs"/>
            </a:rPr>
            <a:t>低い</a:t>
          </a:r>
          <a:r>
            <a:rPr lang="ja-JP" altLang="ja-JP" sz="1100">
              <a:solidFill>
                <a:schemeClr val="dk1"/>
              </a:solidFill>
              <a:effectLst/>
              <a:latin typeface="+mn-lt"/>
              <a:ea typeface="+mn-ea"/>
              <a:cs typeface="+mn-cs"/>
            </a:rPr>
            <a:t>ことから、実質公債費比率（</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か年平均）は</a:t>
          </a:r>
          <a:r>
            <a:rPr lang="ja-JP" altLang="en-US" sz="1100">
              <a:solidFill>
                <a:schemeClr val="dk1"/>
              </a:solidFill>
              <a:effectLst/>
              <a:latin typeface="+mn-lt"/>
              <a:ea typeface="+mn-ea"/>
              <a:cs typeface="+mn-cs"/>
            </a:rPr>
            <a:t>改善</a:t>
          </a:r>
          <a:r>
            <a:rPr lang="ja-JP" altLang="ja-JP" sz="1100">
              <a:solidFill>
                <a:schemeClr val="dk1"/>
              </a:solidFill>
              <a:effectLst/>
              <a:latin typeface="+mn-lt"/>
              <a:ea typeface="+mn-ea"/>
              <a:cs typeface="+mn-cs"/>
            </a:rPr>
            <a:t>（減少）した。　</a:t>
          </a:r>
          <a:endParaRPr lang="ja-JP" altLang="ja-JP" sz="11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30904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387167"/>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22860</xdr:rowOff>
    </xdr:from>
    <xdr:to>
      <xdr:col>77</xdr:col>
      <xdr:colOff>44450</xdr:colOff>
      <xdr:row>43</xdr:row>
      <xdr:rowOff>30904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952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22860</xdr:rowOff>
    </xdr:from>
    <xdr:to>
      <xdr:col>72</xdr:col>
      <xdr:colOff>203200</xdr:colOff>
      <xdr:row>43</xdr:row>
      <xdr:rowOff>30904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952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30904</xdr:rowOff>
    </xdr:from>
    <xdr:to>
      <xdr:col>68</xdr:col>
      <xdr:colOff>152400</xdr:colOff>
      <xdr:row>43</xdr:row>
      <xdr:rowOff>103294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0325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151554</xdr:rowOff>
    </xdr:from>
    <xdr:to>
      <xdr:col>77</xdr:col>
      <xdr:colOff>95250</xdr:colOff>
      <xdr:row>43</xdr:row>
      <xdr:rowOff>81704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66481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43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143510</xdr:rowOff>
    </xdr:from>
    <xdr:to>
      <xdr:col>73</xdr:col>
      <xdr:colOff>44450</xdr:colOff>
      <xdr:row>43</xdr:row>
      <xdr:rowOff>73660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58437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151554</xdr:rowOff>
    </xdr:from>
    <xdr:to>
      <xdr:col>68</xdr:col>
      <xdr:colOff>203200</xdr:colOff>
      <xdr:row>43</xdr:row>
      <xdr:rowOff>81704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66481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3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52494</xdr:rowOff>
    </xdr:from>
    <xdr:to>
      <xdr:col>64</xdr:col>
      <xdr:colOff>152400</xdr:colOff>
      <xdr:row>43</xdr:row>
      <xdr:rowOff>154094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138871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　令和</a:t>
          </a:r>
          <a:r>
            <a:rPr kumimoji="1" lang="en-US" altLang="ja-JP" sz="1100" b="0">
              <a:solidFill>
                <a:schemeClr val="dk1"/>
              </a:solidFill>
              <a:effectLst/>
              <a:latin typeface="+mn-lt"/>
              <a:ea typeface="+mn-ea"/>
              <a:cs typeface="+mn-cs"/>
            </a:rPr>
            <a:t>6</a:t>
          </a:r>
          <a:r>
            <a:rPr kumimoji="1" lang="ja-JP" altLang="ja-JP" sz="1100" b="0">
              <a:solidFill>
                <a:schemeClr val="dk1"/>
              </a:solidFill>
              <a:effectLst/>
              <a:latin typeface="+mn-lt"/>
              <a:ea typeface="+mn-ea"/>
              <a:cs typeface="+mn-cs"/>
            </a:rPr>
            <a:t>年度の将来負担比率については前年度比</a:t>
          </a:r>
          <a:r>
            <a:rPr kumimoji="1" lang="en-US" altLang="ja-JP" sz="1100" b="0">
              <a:solidFill>
                <a:schemeClr val="dk1"/>
              </a:solidFill>
              <a:effectLst/>
              <a:latin typeface="+mn-lt"/>
              <a:ea typeface="+mn-ea"/>
              <a:cs typeface="+mn-cs"/>
            </a:rPr>
            <a:t>18.3</a:t>
          </a:r>
          <a:r>
            <a:rPr kumimoji="1" lang="ja-JP" altLang="ja-JP" sz="1100" b="0">
              <a:solidFill>
                <a:schemeClr val="dk1"/>
              </a:solidFill>
              <a:effectLst/>
              <a:latin typeface="+mn-lt"/>
              <a:ea typeface="+mn-ea"/>
              <a:cs typeface="+mn-cs"/>
            </a:rPr>
            <a:t>ポイント</a:t>
          </a:r>
          <a:r>
            <a:rPr kumimoji="1" lang="ja-JP" altLang="en-US" sz="1100" b="0">
              <a:solidFill>
                <a:schemeClr val="dk1"/>
              </a:solidFill>
              <a:effectLst/>
              <a:latin typeface="+mn-lt"/>
              <a:ea typeface="+mn-ea"/>
              <a:cs typeface="+mn-cs"/>
            </a:rPr>
            <a:t>減の</a:t>
          </a:r>
          <a:r>
            <a:rPr kumimoji="1" lang="en-US" altLang="ja-JP" sz="1100" b="0">
              <a:solidFill>
                <a:schemeClr val="dk1"/>
              </a:solidFill>
              <a:effectLst/>
              <a:latin typeface="+mn-lt"/>
              <a:ea typeface="+mn-ea"/>
              <a:cs typeface="+mn-cs"/>
            </a:rPr>
            <a:t>109.9</a:t>
          </a:r>
          <a:r>
            <a:rPr kumimoji="1" lang="ja-JP" altLang="ja-JP" sz="1100" b="0">
              <a:solidFill>
                <a:schemeClr val="dk1"/>
              </a:solidFill>
              <a:effectLst/>
              <a:latin typeface="+mn-lt"/>
              <a:ea typeface="+mn-ea"/>
              <a:cs typeface="+mn-cs"/>
            </a:rPr>
            <a:t>％となった。</a:t>
          </a:r>
          <a:r>
            <a:rPr lang="ja-JP" altLang="ja-JP" sz="1100">
              <a:solidFill>
                <a:schemeClr val="dk1"/>
              </a:solidFill>
              <a:effectLst/>
              <a:latin typeface="+mn-lt"/>
              <a:ea typeface="+mn-ea"/>
              <a:cs typeface="+mn-cs"/>
            </a:rPr>
            <a:t>主な要因として、</a:t>
          </a:r>
          <a:r>
            <a:rPr lang="ja-JP" altLang="en-US" sz="1100">
              <a:solidFill>
                <a:schemeClr val="dk1"/>
              </a:solidFill>
              <a:effectLst/>
              <a:latin typeface="+mn-lt"/>
              <a:ea typeface="+mn-ea"/>
              <a:cs typeface="+mn-cs"/>
            </a:rPr>
            <a:t>臨時財政対策債等の償還進行による</a:t>
          </a:r>
          <a:r>
            <a:rPr lang="ja-JP" altLang="ja-JP" sz="1100">
              <a:solidFill>
                <a:schemeClr val="dk1"/>
              </a:solidFill>
              <a:effectLst/>
              <a:latin typeface="+mn-lt"/>
              <a:ea typeface="+mn-ea"/>
              <a:cs typeface="+mn-cs"/>
            </a:rPr>
            <a:t>地方債残高</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減少</a:t>
          </a:r>
          <a:r>
            <a:rPr lang="ja-JP" altLang="en-US" sz="1100">
              <a:solidFill>
                <a:schemeClr val="dk1"/>
              </a:solidFill>
              <a:effectLst/>
              <a:latin typeface="+mn-lt"/>
              <a:ea typeface="+mn-ea"/>
              <a:cs typeface="+mn-cs"/>
            </a:rPr>
            <a:t>に加え、下水道事業企業債の繰入見込額や清掃組合の負担等見込額の減少等により、分子は</a:t>
          </a:r>
          <a:r>
            <a:rPr lang="ja-JP" altLang="ja-JP" sz="1100">
              <a:solidFill>
                <a:schemeClr val="dk1"/>
              </a:solidFill>
              <a:effectLst/>
              <a:latin typeface="+mn-lt"/>
              <a:ea typeface="+mn-ea"/>
              <a:cs typeface="+mn-cs"/>
            </a:rPr>
            <a:t>前年度から</a:t>
          </a:r>
          <a:r>
            <a:rPr lang="ja-JP" altLang="en-US" sz="1100">
              <a:solidFill>
                <a:schemeClr val="dk1"/>
              </a:solidFill>
              <a:effectLst/>
              <a:latin typeface="+mn-lt"/>
              <a:ea typeface="+mn-ea"/>
              <a:cs typeface="+mn-cs"/>
            </a:rPr>
            <a:t>減少し</a:t>
          </a:r>
          <a:r>
            <a:rPr lang="ja-JP" altLang="ja-JP" sz="1100">
              <a:solidFill>
                <a:schemeClr val="dk1"/>
              </a:solidFill>
              <a:effectLst/>
              <a:latin typeface="+mn-lt"/>
              <a:ea typeface="+mn-ea"/>
              <a:cs typeface="+mn-cs"/>
            </a:rPr>
            <a:t>た。</a:t>
          </a:r>
          <a:endParaRPr lang="ja-JP" altLang="ja-JP" sz="1100">
            <a:effectLst/>
          </a:endParaRPr>
        </a:p>
        <a:p>
          <a:pPr eaLnBrk="1" fontAlgn="auto" latinLnBrk="0" hangingPunct="1"/>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また、</a:t>
          </a:r>
          <a:r>
            <a:rPr lang="ja-JP" altLang="ja-JP" sz="1100">
              <a:solidFill>
                <a:schemeClr val="dk1"/>
              </a:solidFill>
              <a:effectLst/>
              <a:latin typeface="+mn-lt"/>
              <a:ea typeface="+mn-ea"/>
              <a:cs typeface="+mn-cs"/>
            </a:rPr>
            <a:t>こども子育て費の創設等に伴う普通交付税の増により標準財政規模が増加し、分母は前年度から増加した</a:t>
          </a:r>
          <a:r>
            <a:rPr lang="ja-JP" altLang="en-US"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　分子が減少し、分母は増加したため、</a:t>
          </a:r>
          <a:r>
            <a:rPr lang="ja-JP" altLang="ja-JP" sz="1100">
              <a:solidFill>
                <a:schemeClr val="dk1"/>
              </a:solidFill>
              <a:effectLst/>
              <a:latin typeface="+mn-lt"/>
              <a:ea typeface="+mn-ea"/>
              <a:cs typeface="+mn-cs"/>
            </a:rPr>
            <a:t>将来負担比率は</a:t>
          </a:r>
          <a:r>
            <a:rPr lang="ja-JP" altLang="en-US" sz="1100">
              <a:solidFill>
                <a:schemeClr val="dk1"/>
              </a:solidFill>
              <a:effectLst/>
              <a:latin typeface="+mn-lt"/>
              <a:ea typeface="+mn-ea"/>
              <a:cs typeface="+mn-cs"/>
            </a:rPr>
            <a:t>改善</a:t>
          </a:r>
          <a:r>
            <a:rPr lang="ja-JP" altLang="ja-JP" sz="1100">
              <a:solidFill>
                <a:schemeClr val="dk1"/>
              </a:solidFill>
              <a:effectLst/>
              <a:latin typeface="+mn-lt"/>
              <a:ea typeface="+mn-ea"/>
              <a:cs typeface="+mn-cs"/>
            </a:rPr>
            <a:t>（減少）した。</a:t>
          </a:r>
          <a:endParaRPr lang="ja-JP" altLang="ja-JP" sz="1100">
            <a:effectLst/>
          </a:endParaRPr>
        </a:p>
        <a:p>
          <a:pPr eaLnBrk="1" fontAlgn="auto" latinLnBrk="0" hangingPunct="1"/>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158266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4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130343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3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158266</xdr:rowOff>
    </xdr:from>
    <xdr:to>
      <xdr:col>81</xdr:col>
      <xdr:colOff>133350</xdr:colOff>
      <xdr:row>21</xdr:row>
      <xdr:rowOff>158266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147018</xdr:rowOff>
    </xdr:from>
    <xdr:to>
      <xdr:col>81</xdr:col>
      <xdr:colOff>44450</xdr:colOff>
      <xdr:row>22</xdr:row>
      <xdr:rowOff>14393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576018"/>
          <a:ext cx="838200" cy="21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119034</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6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102507</xdr:rowOff>
    </xdr:from>
    <xdr:to>
      <xdr:col>81</xdr:col>
      <xdr:colOff>95250</xdr:colOff>
      <xdr:row>14</xdr:row>
      <xdr:rowOff>32657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98516</xdr:rowOff>
    </xdr:from>
    <xdr:to>
      <xdr:col>77</xdr:col>
      <xdr:colOff>44450</xdr:colOff>
      <xdr:row>22</xdr:row>
      <xdr:rowOff>14393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3698966"/>
          <a:ext cx="889000" cy="8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148469</xdr:rowOff>
    </xdr:from>
    <xdr:to>
      <xdr:col>77</xdr:col>
      <xdr:colOff>95250</xdr:colOff>
      <xdr:row>14</xdr:row>
      <xdr:rowOff>78619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7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88796</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46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69790</xdr:rowOff>
    </xdr:from>
    <xdr:to>
      <xdr:col>72</xdr:col>
      <xdr:colOff>203200</xdr:colOff>
      <xdr:row>21</xdr:row>
      <xdr:rowOff>98516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3670240"/>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8043</xdr:rowOff>
    </xdr:from>
    <xdr:to>
      <xdr:col>73</xdr:col>
      <xdr:colOff>44450</xdr:colOff>
      <xdr:row>14</xdr:row>
      <xdr:rowOff>109643</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119820</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77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69790</xdr:rowOff>
    </xdr:from>
    <xdr:to>
      <xdr:col>68</xdr:col>
      <xdr:colOff>152400</xdr:colOff>
      <xdr:row>22</xdr:row>
      <xdr:rowOff>61504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670240"/>
          <a:ext cx="889000" cy="16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68943</xdr:rowOff>
    </xdr:from>
    <xdr:to>
      <xdr:col>68</xdr:col>
      <xdr:colOff>203200</xdr:colOff>
      <xdr:row>14</xdr:row>
      <xdr:rowOff>170543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6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9270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3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96218</xdr:rowOff>
    </xdr:from>
    <xdr:to>
      <xdr:col>81</xdr:col>
      <xdr:colOff>95250</xdr:colOff>
      <xdr:row>21</xdr:row>
      <xdr:rowOff>26368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52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68295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349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135043</xdr:rowOff>
    </xdr:from>
    <xdr:to>
      <xdr:col>77</xdr:col>
      <xdr:colOff>95250</xdr:colOff>
      <xdr:row>22</xdr:row>
      <xdr:rowOff>65193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73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49970</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8218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47716</xdr:rowOff>
    </xdr:from>
    <xdr:to>
      <xdr:col>73</xdr:col>
      <xdr:colOff>44450</xdr:colOff>
      <xdr:row>21</xdr:row>
      <xdr:rowOff>149316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64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134093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73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18990</xdr:rowOff>
    </xdr:from>
    <xdr:to>
      <xdr:col>68</xdr:col>
      <xdr:colOff>203200</xdr:colOff>
      <xdr:row>21</xdr:row>
      <xdr:rowOff>120590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61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105367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70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10704</xdr:rowOff>
    </xdr:from>
    <xdr:to>
      <xdr:col>64</xdr:col>
      <xdr:colOff>152400</xdr:colOff>
      <xdr:row>22</xdr:row>
      <xdr:rowOff>112304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78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97081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86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80,418
74,796
230.70
40,572,810
39,872,300
640,011
21,535,579
40,947,948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mn-lt"/>
              <a:ea typeface="+mn-ea"/>
              <a:cs typeface="+mn-cs"/>
            </a:rPr>
            <a:t>　</a:t>
          </a:r>
          <a:r>
            <a:rPr kumimoji="1" lang="ja-JP" altLang="ja-JP" sz="1200" b="0">
              <a:solidFill>
                <a:schemeClr val="dk1"/>
              </a:solidFill>
              <a:effectLst/>
              <a:latin typeface="+mn-lt"/>
              <a:ea typeface="+mn-ea"/>
              <a:cs typeface="+mn-cs"/>
            </a:rPr>
            <a:t>令和</a:t>
          </a:r>
          <a:r>
            <a:rPr kumimoji="1" lang="en-US" altLang="ja-JP" sz="1200" b="0">
              <a:solidFill>
                <a:schemeClr val="dk1"/>
              </a:solidFill>
              <a:effectLst/>
              <a:latin typeface="+mn-lt"/>
              <a:ea typeface="+mn-ea"/>
              <a:cs typeface="+mn-cs"/>
            </a:rPr>
            <a:t>6</a:t>
          </a:r>
          <a:r>
            <a:rPr kumimoji="1" lang="ja-JP" altLang="ja-JP" sz="1200" b="0">
              <a:solidFill>
                <a:schemeClr val="dk1"/>
              </a:solidFill>
              <a:effectLst/>
              <a:latin typeface="+mn-lt"/>
              <a:ea typeface="+mn-ea"/>
              <a:cs typeface="+mn-cs"/>
            </a:rPr>
            <a:t>年度の人件費については、前年度比</a:t>
          </a:r>
          <a:r>
            <a:rPr kumimoji="1" lang="en-US" altLang="ja-JP" sz="1200" b="0">
              <a:solidFill>
                <a:schemeClr val="dk1"/>
              </a:solidFill>
              <a:effectLst/>
              <a:latin typeface="+mn-lt"/>
              <a:ea typeface="+mn-ea"/>
              <a:cs typeface="+mn-cs"/>
            </a:rPr>
            <a:t>0.9</a:t>
          </a:r>
          <a:r>
            <a:rPr kumimoji="1" lang="ja-JP" altLang="ja-JP" sz="1200" b="0">
              <a:solidFill>
                <a:schemeClr val="dk1"/>
              </a:solidFill>
              <a:effectLst/>
              <a:latin typeface="+mn-lt"/>
              <a:ea typeface="+mn-ea"/>
              <a:cs typeface="+mn-cs"/>
            </a:rPr>
            <a:t>ポイント</a:t>
          </a:r>
          <a:r>
            <a:rPr kumimoji="1" lang="ja-JP" altLang="en-US" sz="1200" b="0">
              <a:solidFill>
                <a:schemeClr val="dk1"/>
              </a:solidFill>
              <a:effectLst/>
              <a:latin typeface="+mn-lt"/>
              <a:ea typeface="+mn-ea"/>
              <a:cs typeface="+mn-cs"/>
            </a:rPr>
            <a:t>増</a:t>
          </a:r>
          <a:r>
            <a:rPr kumimoji="1" lang="ja-JP" altLang="ja-JP" sz="1200" b="0">
              <a:solidFill>
                <a:schemeClr val="dk1"/>
              </a:solidFill>
              <a:effectLst/>
              <a:latin typeface="+mn-lt"/>
              <a:ea typeface="+mn-ea"/>
              <a:cs typeface="+mn-cs"/>
            </a:rPr>
            <a:t>の</a:t>
          </a:r>
          <a:r>
            <a:rPr kumimoji="1" lang="en-US" altLang="ja-JP" sz="1200" b="0">
              <a:solidFill>
                <a:schemeClr val="dk1"/>
              </a:solidFill>
              <a:effectLst/>
              <a:latin typeface="+mn-lt"/>
              <a:ea typeface="+mn-ea"/>
              <a:cs typeface="+mn-cs"/>
            </a:rPr>
            <a:t>20.0%</a:t>
          </a:r>
          <a:r>
            <a:rPr kumimoji="1" lang="ja-JP" altLang="ja-JP" sz="1200" b="0">
              <a:solidFill>
                <a:schemeClr val="dk1"/>
              </a:solidFill>
              <a:effectLst/>
              <a:latin typeface="+mn-lt"/>
              <a:ea typeface="+mn-ea"/>
              <a:cs typeface="+mn-cs"/>
            </a:rPr>
            <a:t>となった。</a:t>
          </a:r>
          <a:r>
            <a:rPr kumimoji="1" lang="ja-JP" altLang="ja-JP" sz="1200">
              <a:solidFill>
                <a:schemeClr val="dk1"/>
              </a:solidFill>
              <a:effectLst/>
              <a:latin typeface="+mn-lt"/>
              <a:ea typeface="+mn-ea"/>
              <a:cs typeface="+mn-cs"/>
            </a:rPr>
            <a:t>主な要因として、</a:t>
          </a:r>
          <a:r>
            <a:rPr kumimoji="1" lang="ja-JP" altLang="en-US" sz="1200">
              <a:solidFill>
                <a:schemeClr val="dk1"/>
              </a:solidFill>
              <a:effectLst/>
              <a:latin typeface="+mn-lt"/>
              <a:ea typeface="+mn-ea"/>
              <a:cs typeface="+mn-cs"/>
            </a:rPr>
            <a:t>常勤職員の給与改定に加え、</a:t>
          </a:r>
          <a:r>
            <a:rPr kumimoji="1" lang="ja-JP" altLang="ja-JP" sz="1200">
              <a:solidFill>
                <a:schemeClr val="dk1"/>
              </a:solidFill>
              <a:effectLst/>
              <a:latin typeface="+mn-lt"/>
              <a:ea typeface="+mn-ea"/>
              <a:cs typeface="+mn-cs"/>
            </a:rPr>
            <a:t>前年度より定年退職者が</a:t>
          </a:r>
          <a:r>
            <a:rPr kumimoji="1" lang="ja-JP" altLang="en-US" sz="1200">
              <a:solidFill>
                <a:schemeClr val="dk1"/>
              </a:solidFill>
              <a:effectLst/>
              <a:latin typeface="+mn-lt"/>
              <a:ea typeface="+mn-ea"/>
              <a:cs typeface="+mn-cs"/>
            </a:rPr>
            <a:t>増えた</a:t>
          </a:r>
          <a:r>
            <a:rPr kumimoji="1" lang="ja-JP" altLang="ja-JP" sz="1200">
              <a:solidFill>
                <a:schemeClr val="dk1"/>
              </a:solidFill>
              <a:effectLst/>
              <a:latin typeface="+mn-lt"/>
              <a:ea typeface="+mn-ea"/>
              <a:cs typeface="+mn-cs"/>
            </a:rPr>
            <a:t>ことに伴う退職手当の</a:t>
          </a:r>
          <a:r>
            <a:rPr kumimoji="1" lang="ja-JP" altLang="en-US" sz="1200">
              <a:solidFill>
                <a:schemeClr val="dk1"/>
              </a:solidFill>
              <a:effectLst/>
              <a:latin typeface="+mn-lt"/>
              <a:ea typeface="+mn-ea"/>
              <a:cs typeface="+mn-cs"/>
            </a:rPr>
            <a:t>増加が挙げられる</a:t>
          </a:r>
          <a:r>
            <a:rPr kumimoji="1" lang="ja-JP" altLang="ja-JP" sz="1200">
              <a:solidFill>
                <a:schemeClr val="dk1"/>
              </a:solidFill>
              <a:effectLst/>
              <a:latin typeface="+mn-lt"/>
              <a:ea typeface="+mn-ea"/>
              <a:cs typeface="+mn-cs"/>
            </a:rPr>
            <a:t>。例年、類似団体平均や全国平均、福井県平均を下回る結果となるが、これはごみ処理や消防業務を一部事務組合で行っている影響によるものである。</a:t>
          </a:r>
          <a:r>
            <a:rPr kumimoji="1" lang="ja-JP" altLang="ja-JP" sz="1200" b="1">
              <a:solidFill>
                <a:schemeClr val="dk1"/>
              </a:solidFill>
              <a:effectLst/>
              <a:latin typeface="+mn-lt"/>
              <a:ea typeface="+mn-ea"/>
              <a:cs typeface="+mn-cs"/>
            </a:rPr>
            <a:t>　</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143002</xdr:rowOff>
    </xdr:from>
    <xdr:to>
      <xdr:col>24</xdr:col>
      <xdr:colOff>25400</xdr:colOff>
      <xdr:row>36</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437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143002</xdr:rowOff>
    </xdr:from>
    <xdr:to>
      <xdr:col>19</xdr:col>
      <xdr:colOff>187325</xdr:colOff>
      <xdr:row>35</xdr:row>
      <xdr:rowOff>161290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437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147574</xdr:rowOff>
    </xdr:from>
    <xdr:to>
      <xdr:col>15</xdr:col>
      <xdr:colOff>98425</xdr:colOff>
      <xdr:row>35</xdr:row>
      <xdr:rowOff>161290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483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147574</xdr:rowOff>
    </xdr:from>
    <xdr:to>
      <xdr:col>11</xdr:col>
      <xdr:colOff>9525</xdr:colOff>
      <xdr:row>36</xdr:row>
      <xdr:rowOff>8128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483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92202</xdr:rowOff>
    </xdr:from>
    <xdr:to>
      <xdr:col>20</xdr:col>
      <xdr:colOff>38100</xdr:colOff>
      <xdr:row>36</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32529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96774</xdr:rowOff>
    </xdr:from>
    <xdr:to>
      <xdr:col>11</xdr:col>
      <xdr:colOff>60325</xdr:colOff>
      <xdr:row>36</xdr:row>
      <xdr:rowOff>26924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37101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128778</xdr:rowOff>
    </xdr:from>
    <xdr:to>
      <xdr:col>6</xdr:col>
      <xdr:colOff>171450</xdr:colOff>
      <xdr:row>36</xdr:row>
      <xdr:rowOff>58928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69105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b="0">
              <a:solidFill>
                <a:schemeClr val="dk1"/>
              </a:solidFill>
              <a:effectLst/>
              <a:latin typeface="+mn-lt"/>
              <a:ea typeface="+mn-ea"/>
              <a:cs typeface="+mn-cs"/>
            </a:rPr>
            <a:t>令和</a:t>
          </a:r>
          <a:r>
            <a:rPr kumimoji="1" lang="en-US" altLang="ja-JP" sz="1200" b="0">
              <a:solidFill>
                <a:schemeClr val="dk1"/>
              </a:solidFill>
              <a:effectLst/>
              <a:latin typeface="+mn-lt"/>
              <a:ea typeface="+mn-ea"/>
              <a:cs typeface="+mn-cs"/>
            </a:rPr>
            <a:t>6</a:t>
          </a:r>
          <a:r>
            <a:rPr kumimoji="1" lang="ja-JP" altLang="ja-JP" sz="1200" b="0">
              <a:solidFill>
                <a:schemeClr val="dk1"/>
              </a:solidFill>
              <a:effectLst/>
              <a:latin typeface="+mn-lt"/>
              <a:ea typeface="+mn-ea"/>
              <a:cs typeface="+mn-cs"/>
            </a:rPr>
            <a:t>年度の物件費については、前年度比</a:t>
          </a:r>
          <a:r>
            <a:rPr kumimoji="1" lang="en-US" altLang="ja-JP" sz="1200" b="0">
              <a:solidFill>
                <a:schemeClr val="dk1"/>
              </a:solidFill>
              <a:effectLst/>
              <a:latin typeface="+mn-lt"/>
              <a:ea typeface="+mn-ea"/>
              <a:cs typeface="+mn-cs"/>
            </a:rPr>
            <a:t>0.3</a:t>
          </a:r>
          <a:r>
            <a:rPr kumimoji="1" lang="ja-JP" altLang="ja-JP" sz="1200" b="0">
              <a:solidFill>
                <a:schemeClr val="dk1"/>
              </a:solidFill>
              <a:effectLst/>
              <a:latin typeface="+mn-lt"/>
              <a:ea typeface="+mn-ea"/>
              <a:cs typeface="+mn-cs"/>
            </a:rPr>
            <a:t>ポイント増の</a:t>
          </a:r>
          <a:r>
            <a:rPr kumimoji="1" lang="en-US" altLang="ja-JP" sz="1200" b="0">
              <a:solidFill>
                <a:schemeClr val="dk1"/>
              </a:solidFill>
              <a:effectLst/>
              <a:latin typeface="+mn-lt"/>
              <a:ea typeface="+mn-ea"/>
              <a:cs typeface="+mn-cs"/>
            </a:rPr>
            <a:t>16.2%</a:t>
          </a:r>
          <a:r>
            <a:rPr kumimoji="1" lang="ja-JP" altLang="ja-JP" sz="1200" b="0">
              <a:solidFill>
                <a:schemeClr val="dk1"/>
              </a:solidFill>
              <a:effectLst/>
              <a:latin typeface="+mn-lt"/>
              <a:ea typeface="+mn-ea"/>
              <a:cs typeface="+mn-cs"/>
            </a:rPr>
            <a:t>となった。主な要因として</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小学校の指導用教科書を購入したこと</a:t>
          </a:r>
          <a:r>
            <a:rPr kumimoji="1" lang="ja-JP" altLang="ja-JP" sz="1200">
              <a:solidFill>
                <a:schemeClr val="dk1"/>
              </a:solidFill>
              <a:effectLst/>
              <a:latin typeface="+mn-lt"/>
              <a:ea typeface="+mn-ea"/>
              <a:cs typeface="+mn-cs"/>
            </a:rPr>
            <a:t>や労務費・</a:t>
          </a:r>
          <a:r>
            <a:rPr lang="ja-JP" altLang="ja-JP" sz="1200">
              <a:solidFill>
                <a:schemeClr val="dk1"/>
              </a:solidFill>
              <a:effectLst/>
              <a:latin typeface="+mn-lt"/>
              <a:ea typeface="+mn-ea"/>
              <a:cs typeface="+mn-cs"/>
            </a:rPr>
            <a:t>資材高騰等の影響</a:t>
          </a:r>
          <a:r>
            <a:rPr kumimoji="1" lang="ja-JP" altLang="ja-JP" sz="1200">
              <a:solidFill>
                <a:schemeClr val="dk1"/>
              </a:solidFill>
              <a:effectLst/>
              <a:latin typeface="+mn-lt"/>
              <a:ea typeface="+mn-ea"/>
              <a:cs typeface="+mn-cs"/>
            </a:rPr>
            <a:t>が挙げられる</a:t>
          </a:r>
          <a:r>
            <a:rPr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今後も、労務費等の上昇分を経費に適切に反映しつつ、</a:t>
          </a:r>
          <a:r>
            <a:rPr kumimoji="1" lang="ja-JP" altLang="ja-JP" sz="1200">
              <a:solidFill>
                <a:schemeClr val="dk1"/>
              </a:solidFill>
              <a:effectLst/>
              <a:latin typeface="+mn-lt"/>
              <a:ea typeface="+mn-ea"/>
              <a:cs typeface="+mn-cs"/>
            </a:rPr>
            <a:t>事務事業の見直しや効率化、デジタル化を推進する</a:t>
          </a:r>
          <a:r>
            <a:rPr kumimoji="1" lang="ja-JP" altLang="en-US" sz="1200">
              <a:solidFill>
                <a:schemeClr val="dk1"/>
              </a:solidFill>
              <a:effectLst/>
              <a:latin typeface="+mn-lt"/>
              <a:ea typeface="+mn-ea"/>
              <a:cs typeface="+mn-cs"/>
            </a:rPr>
            <a:t>。</a:t>
          </a:r>
          <a:endParaRPr lang="ja-JP" altLang="ja-JP" sz="12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100330</xdr:rowOff>
    </xdr:from>
    <xdr:to>
      <xdr:col>82</xdr:col>
      <xdr:colOff>107950</xdr:colOff>
      <xdr:row>15</xdr:row>
      <xdr:rowOff>123190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720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165100</xdr:rowOff>
    </xdr:from>
    <xdr:to>
      <xdr:col>78</xdr:col>
      <xdr:colOff>69850</xdr:colOff>
      <xdr:row>15</xdr:row>
      <xdr:rowOff>100330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654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88900</xdr:rowOff>
    </xdr:from>
    <xdr:to>
      <xdr:col>73</xdr:col>
      <xdr:colOff>180975</xdr:colOff>
      <xdr:row>14</xdr:row>
      <xdr:rowOff>165100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89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81280</xdr:rowOff>
    </xdr:from>
    <xdr:to>
      <xdr:col>69</xdr:col>
      <xdr:colOff>92075</xdr:colOff>
      <xdr:row>14</xdr:row>
      <xdr:rowOff>88900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81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72390</xdr:rowOff>
    </xdr:from>
    <xdr:to>
      <xdr:col>82</xdr:col>
      <xdr:colOff>158750</xdr:colOff>
      <xdr:row>16</xdr:row>
      <xdr:rowOff>2540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88917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49530</xdr:rowOff>
    </xdr:from>
    <xdr:to>
      <xdr:col>78</xdr:col>
      <xdr:colOff>120650</xdr:colOff>
      <xdr:row>15</xdr:row>
      <xdr:rowOff>151130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161307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9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114300</xdr:rowOff>
    </xdr:from>
    <xdr:to>
      <xdr:col>74</xdr:col>
      <xdr:colOff>31750</xdr:colOff>
      <xdr:row>15</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54627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38100</xdr:rowOff>
    </xdr:from>
    <xdr:to>
      <xdr:col>69</xdr:col>
      <xdr:colOff>142875</xdr:colOff>
      <xdr:row>14</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149877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142257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mn-lt"/>
              <a:ea typeface="+mn-ea"/>
              <a:cs typeface="+mn-cs"/>
            </a:rPr>
            <a:t>　</a:t>
          </a:r>
          <a:r>
            <a:rPr kumimoji="1" lang="ja-JP" altLang="ja-JP" sz="1200" b="0">
              <a:solidFill>
                <a:schemeClr val="dk1"/>
              </a:solidFill>
              <a:effectLst/>
              <a:latin typeface="+mn-lt"/>
              <a:ea typeface="+mn-ea"/>
              <a:cs typeface="+mn-cs"/>
            </a:rPr>
            <a:t>令和</a:t>
          </a:r>
          <a:r>
            <a:rPr kumimoji="1" lang="en-US" altLang="ja-JP" sz="1200" b="0">
              <a:solidFill>
                <a:schemeClr val="dk1"/>
              </a:solidFill>
              <a:effectLst/>
              <a:latin typeface="+mn-lt"/>
              <a:ea typeface="+mn-ea"/>
              <a:cs typeface="+mn-cs"/>
            </a:rPr>
            <a:t>6</a:t>
          </a:r>
          <a:r>
            <a:rPr kumimoji="1" lang="ja-JP" altLang="ja-JP" sz="1200" b="0">
              <a:solidFill>
                <a:schemeClr val="dk1"/>
              </a:solidFill>
              <a:effectLst/>
              <a:latin typeface="+mn-lt"/>
              <a:ea typeface="+mn-ea"/>
              <a:cs typeface="+mn-cs"/>
            </a:rPr>
            <a:t>年度の扶助費については、前年度比</a:t>
          </a:r>
          <a:r>
            <a:rPr kumimoji="1" lang="en-US" altLang="ja-JP" sz="1200" b="0">
              <a:solidFill>
                <a:schemeClr val="dk1"/>
              </a:solidFill>
              <a:effectLst/>
              <a:latin typeface="+mn-lt"/>
              <a:ea typeface="+mn-ea"/>
              <a:cs typeface="+mn-cs"/>
            </a:rPr>
            <a:t>0.6</a:t>
          </a:r>
          <a:r>
            <a:rPr kumimoji="1" lang="ja-JP" altLang="ja-JP" sz="1200" b="0">
              <a:solidFill>
                <a:schemeClr val="dk1"/>
              </a:solidFill>
              <a:effectLst/>
              <a:latin typeface="+mn-lt"/>
              <a:ea typeface="+mn-ea"/>
              <a:cs typeface="+mn-cs"/>
            </a:rPr>
            <a:t>ポイント</a:t>
          </a:r>
          <a:r>
            <a:rPr kumimoji="1" lang="ja-JP" altLang="en-US" sz="1200" b="0">
              <a:solidFill>
                <a:schemeClr val="dk1"/>
              </a:solidFill>
              <a:effectLst/>
              <a:latin typeface="+mn-lt"/>
              <a:ea typeface="+mn-ea"/>
              <a:cs typeface="+mn-cs"/>
            </a:rPr>
            <a:t>減</a:t>
          </a:r>
          <a:r>
            <a:rPr kumimoji="1" lang="ja-JP" altLang="ja-JP" sz="1200" b="0">
              <a:solidFill>
                <a:schemeClr val="dk1"/>
              </a:solidFill>
              <a:effectLst/>
              <a:latin typeface="+mn-lt"/>
              <a:ea typeface="+mn-ea"/>
              <a:cs typeface="+mn-cs"/>
            </a:rPr>
            <a:t>の</a:t>
          </a:r>
          <a:r>
            <a:rPr kumimoji="1" lang="en-US" altLang="ja-JP" sz="1200" b="0">
              <a:solidFill>
                <a:schemeClr val="dk1"/>
              </a:solidFill>
              <a:effectLst/>
              <a:latin typeface="+mn-lt"/>
              <a:ea typeface="+mn-ea"/>
              <a:cs typeface="+mn-cs"/>
            </a:rPr>
            <a:t>9.2%</a:t>
          </a:r>
          <a:r>
            <a:rPr kumimoji="1" lang="ja-JP" altLang="ja-JP" sz="1200" b="0">
              <a:solidFill>
                <a:schemeClr val="dk1"/>
              </a:solidFill>
              <a:effectLst/>
              <a:latin typeface="+mn-lt"/>
              <a:ea typeface="+mn-ea"/>
              <a:cs typeface="+mn-cs"/>
            </a:rPr>
            <a:t>となった。</a:t>
          </a:r>
          <a:r>
            <a:rPr kumimoji="1" lang="ja-JP" altLang="ja-JP" sz="1200">
              <a:solidFill>
                <a:schemeClr val="dk1"/>
              </a:solidFill>
              <a:effectLst/>
              <a:latin typeface="+mn-lt"/>
              <a:ea typeface="+mn-ea"/>
              <a:cs typeface="+mn-cs"/>
            </a:rPr>
            <a:t>主な要因として、</a:t>
          </a:r>
          <a:r>
            <a:rPr kumimoji="1" lang="ja-JP" altLang="en-US" sz="1200">
              <a:solidFill>
                <a:schemeClr val="dk1"/>
              </a:solidFill>
              <a:effectLst/>
              <a:latin typeface="+mn-lt"/>
              <a:ea typeface="+mn-ea"/>
              <a:cs typeface="+mn-cs"/>
            </a:rPr>
            <a:t>子ども医療費助成に係る経費に対して基金を充当したこと</a:t>
          </a:r>
          <a:r>
            <a:rPr kumimoji="1" lang="ja-JP" altLang="ja-JP" sz="1200">
              <a:solidFill>
                <a:schemeClr val="dk1"/>
              </a:solidFill>
              <a:effectLst/>
              <a:latin typeface="+mn-lt"/>
              <a:ea typeface="+mn-ea"/>
              <a:cs typeface="+mn-cs"/>
            </a:rPr>
            <a:t>が挙げられる。</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扶助費全体として、</a:t>
          </a:r>
          <a:r>
            <a:rPr kumimoji="1" lang="ja-JP" altLang="ja-JP" sz="1200">
              <a:solidFill>
                <a:schemeClr val="dk1"/>
              </a:solidFill>
              <a:effectLst/>
              <a:latin typeface="+mn-lt"/>
              <a:ea typeface="+mn-ea"/>
              <a:cs typeface="+mn-cs"/>
            </a:rPr>
            <a:t>国の制度改正等により増加傾向</a:t>
          </a:r>
          <a:r>
            <a:rPr kumimoji="1" lang="ja-JP" altLang="en-US" sz="1200">
              <a:solidFill>
                <a:schemeClr val="dk1"/>
              </a:solidFill>
              <a:effectLst/>
              <a:latin typeface="+mn-lt"/>
              <a:ea typeface="+mn-ea"/>
              <a:cs typeface="+mn-cs"/>
            </a:rPr>
            <a:t>にある</a:t>
          </a:r>
          <a:r>
            <a:rPr kumimoji="1" lang="ja-JP" altLang="ja-JP" sz="1200">
              <a:solidFill>
                <a:schemeClr val="dk1"/>
              </a:solidFill>
              <a:effectLst/>
              <a:latin typeface="+mn-lt"/>
              <a:ea typeface="+mn-ea"/>
              <a:cs typeface="+mn-cs"/>
            </a:rPr>
            <a:t>ことから、市単独の制度の見直しを含め</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効果的</a:t>
          </a:r>
          <a:r>
            <a:rPr kumimoji="1" lang="ja-JP" altLang="en-US" sz="1200">
              <a:solidFill>
                <a:schemeClr val="dk1"/>
              </a:solidFill>
              <a:effectLst/>
              <a:latin typeface="+mn-lt"/>
              <a:ea typeface="+mn-ea"/>
              <a:cs typeface="+mn-cs"/>
            </a:rPr>
            <a:t>・効率的</a:t>
          </a:r>
          <a:r>
            <a:rPr kumimoji="1" lang="ja-JP" altLang="ja-JP" sz="1200">
              <a:solidFill>
                <a:schemeClr val="dk1"/>
              </a:solidFill>
              <a:effectLst/>
              <a:latin typeface="+mn-lt"/>
              <a:ea typeface="+mn-ea"/>
              <a:cs typeface="+mn-cs"/>
            </a:rPr>
            <a:t>な給付等を行い、抑制に努める。</a:t>
          </a:r>
          <a:endParaRPr lang="ja-JP" altLang="ja-JP" sz="12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54</xdr:row>
      <xdr:rowOff>61685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2220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118835</xdr:rowOff>
    </xdr:from>
    <xdr:to>
      <xdr:col>19</xdr:col>
      <xdr:colOff>187325</xdr:colOff>
      <xdr:row>54</xdr:row>
      <xdr:rowOff>61685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056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2056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4535</xdr:rowOff>
    </xdr:from>
    <xdr:to>
      <xdr:col>11</xdr:col>
      <xdr:colOff>9525</xdr:colOff>
      <xdr:row>53</xdr:row>
      <xdr:rowOff>151493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091385"/>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125185</xdr:rowOff>
    </xdr:from>
    <xdr:to>
      <xdr:col>6</xdr:col>
      <xdr:colOff>171450</xdr:colOff>
      <xdr:row>53</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65512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　</a:t>
          </a:r>
          <a:r>
            <a:rPr kumimoji="1" lang="ja-JP" altLang="ja-JP" sz="1200" b="0">
              <a:solidFill>
                <a:schemeClr val="dk1"/>
              </a:solidFill>
              <a:effectLst/>
              <a:latin typeface="+mn-lt"/>
              <a:ea typeface="+mn-ea"/>
              <a:cs typeface="+mn-cs"/>
            </a:rPr>
            <a:t>令和</a:t>
          </a:r>
          <a:r>
            <a:rPr kumimoji="1" lang="en-US" altLang="ja-JP" sz="1200" b="0">
              <a:solidFill>
                <a:schemeClr val="dk1"/>
              </a:solidFill>
              <a:effectLst/>
              <a:latin typeface="+mn-lt"/>
              <a:ea typeface="+mn-ea"/>
              <a:cs typeface="+mn-cs"/>
            </a:rPr>
            <a:t>6</a:t>
          </a:r>
          <a:r>
            <a:rPr kumimoji="1" lang="ja-JP" altLang="ja-JP" sz="1200" b="0">
              <a:solidFill>
                <a:schemeClr val="dk1"/>
              </a:solidFill>
              <a:effectLst/>
              <a:latin typeface="+mn-lt"/>
              <a:ea typeface="+mn-ea"/>
              <a:cs typeface="+mn-cs"/>
            </a:rPr>
            <a:t>年度のその他については、前年度比</a:t>
          </a:r>
          <a:r>
            <a:rPr kumimoji="1" lang="en-US" altLang="ja-JP" sz="1200" b="0">
              <a:solidFill>
                <a:schemeClr val="dk1"/>
              </a:solidFill>
              <a:effectLst/>
              <a:latin typeface="+mn-lt"/>
              <a:ea typeface="+mn-ea"/>
              <a:cs typeface="+mn-cs"/>
            </a:rPr>
            <a:t>0.1</a:t>
          </a:r>
          <a:r>
            <a:rPr kumimoji="1" lang="ja-JP" altLang="ja-JP" sz="1200" b="0">
              <a:solidFill>
                <a:schemeClr val="dk1"/>
              </a:solidFill>
              <a:effectLst/>
              <a:latin typeface="+mn-lt"/>
              <a:ea typeface="+mn-ea"/>
              <a:cs typeface="+mn-cs"/>
            </a:rPr>
            <a:t>ポイント減の</a:t>
          </a:r>
          <a:r>
            <a:rPr kumimoji="1" lang="en-US" altLang="ja-JP" sz="1200" b="0">
              <a:solidFill>
                <a:schemeClr val="dk1"/>
              </a:solidFill>
              <a:effectLst/>
              <a:latin typeface="+mn-lt"/>
              <a:ea typeface="+mn-ea"/>
              <a:cs typeface="+mn-cs"/>
            </a:rPr>
            <a:t>10.7%</a:t>
          </a:r>
          <a:r>
            <a:rPr kumimoji="1" lang="ja-JP" altLang="ja-JP" sz="1200" b="0">
              <a:solidFill>
                <a:schemeClr val="dk1"/>
              </a:solidFill>
              <a:effectLst/>
              <a:latin typeface="+mn-lt"/>
              <a:ea typeface="+mn-ea"/>
              <a:cs typeface="+mn-cs"/>
            </a:rPr>
            <a:t>となった。主な</a:t>
          </a:r>
          <a:r>
            <a:rPr kumimoji="1" lang="ja-JP" altLang="en-US" sz="1200" b="0">
              <a:solidFill>
                <a:schemeClr val="dk1"/>
              </a:solidFill>
              <a:effectLst/>
              <a:latin typeface="+mn-lt"/>
              <a:ea typeface="+mn-ea"/>
              <a:cs typeface="+mn-cs"/>
            </a:rPr>
            <a:t>要因</a:t>
          </a:r>
          <a:r>
            <a:rPr kumimoji="1" lang="ja-JP" altLang="ja-JP" sz="1200" b="0">
              <a:solidFill>
                <a:schemeClr val="dk1"/>
              </a:solidFill>
              <a:effectLst/>
              <a:latin typeface="+mn-lt"/>
              <a:ea typeface="+mn-ea"/>
              <a:cs typeface="+mn-cs"/>
            </a:rPr>
            <a:t>として、下水道事業会計</a:t>
          </a:r>
          <a:r>
            <a:rPr kumimoji="1" lang="ja-JP" altLang="en-US" sz="1200" b="0">
              <a:solidFill>
                <a:schemeClr val="dk1"/>
              </a:solidFill>
              <a:effectLst/>
              <a:latin typeface="+mn-lt"/>
              <a:ea typeface="+mn-ea"/>
              <a:cs typeface="+mn-cs"/>
            </a:rPr>
            <a:t>に対する</a:t>
          </a:r>
          <a:r>
            <a:rPr kumimoji="1" lang="ja-JP" altLang="ja-JP" sz="1200" b="0">
              <a:solidFill>
                <a:schemeClr val="dk1"/>
              </a:solidFill>
              <a:effectLst/>
              <a:latin typeface="+mn-lt"/>
              <a:ea typeface="+mn-ea"/>
              <a:cs typeface="+mn-cs"/>
            </a:rPr>
            <a:t>繰出金の</a:t>
          </a:r>
          <a:r>
            <a:rPr kumimoji="1" lang="ja-JP" altLang="en-US" sz="1200" b="0">
              <a:solidFill>
                <a:schemeClr val="dk1"/>
              </a:solidFill>
              <a:effectLst/>
              <a:latin typeface="+mn-lt"/>
              <a:ea typeface="+mn-ea"/>
              <a:cs typeface="+mn-cs"/>
            </a:rPr>
            <a:t>減少</a:t>
          </a:r>
          <a:r>
            <a:rPr kumimoji="1" lang="ja-JP" altLang="ja-JP" sz="1200">
              <a:solidFill>
                <a:schemeClr val="dk1"/>
              </a:solidFill>
              <a:effectLst/>
              <a:latin typeface="+mn-lt"/>
              <a:ea typeface="+mn-ea"/>
              <a:cs typeface="+mn-cs"/>
            </a:rPr>
            <a:t>が挙げられる</a:t>
          </a:r>
          <a:r>
            <a:rPr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類似団体平均、全国平均、福井県平均をいずれも下回っており、今後も、長期的視点に立った施策を推進し、歳出抑制に努める。</a:t>
          </a:r>
          <a:endParaRPr lang="ja-JP" altLang="ja-JP" sz="12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91622</xdr:rowOff>
    </xdr:from>
    <xdr:to>
      <xdr:col>82</xdr:col>
      <xdr:colOff>107950</xdr:colOff>
      <xdr:row>57</xdr:row>
      <xdr:rowOff>102507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642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58</xdr:row>
      <xdr:rowOff>7257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751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58965</xdr:rowOff>
    </xdr:from>
    <xdr:to>
      <xdr:col>73</xdr:col>
      <xdr:colOff>180975</xdr:colOff>
      <xdr:row>58</xdr:row>
      <xdr:rowOff>7257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316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58965</xdr:rowOff>
    </xdr:from>
    <xdr:to>
      <xdr:col>69</xdr:col>
      <xdr:colOff>92075</xdr:colOff>
      <xdr:row>57</xdr:row>
      <xdr:rowOff>113393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40822</xdr:rowOff>
    </xdr:from>
    <xdr:to>
      <xdr:col>82</xdr:col>
      <xdr:colOff>158750</xdr:colOff>
      <xdr:row>57</xdr:row>
      <xdr:rowOff>142422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57349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163484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9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127907</xdr:rowOff>
    </xdr:from>
    <xdr:to>
      <xdr:col>74</xdr:col>
      <xdr:colOff>31750</xdr:colOff>
      <xdr:row>58</xdr:row>
      <xdr:rowOff>58057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68234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8165</xdr:rowOff>
    </xdr:from>
    <xdr:to>
      <xdr:col>69</xdr:col>
      <xdr:colOff>142875</xdr:colOff>
      <xdr:row>57</xdr:row>
      <xdr:rowOff>109765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2920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a:t>
          </a:r>
          <a:r>
            <a:rPr kumimoji="1" lang="ja-JP" altLang="ja-JP" sz="1200" b="0">
              <a:solidFill>
                <a:schemeClr val="dk1"/>
              </a:solidFill>
              <a:effectLst/>
              <a:latin typeface="+mn-lt"/>
              <a:ea typeface="+mn-ea"/>
              <a:cs typeface="+mn-cs"/>
            </a:rPr>
            <a:t>令和</a:t>
          </a:r>
          <a:r>
            <a:rPr kumimoji="1" lang="en-US" altLang="ja-JP" sz="1200" b="0">
              <a:solidFill>
                <a:schemeClr val="dk1"/>
              </a:solidFill>
              <a:effectLst/>
              <a:latin typeface="+mn-lt"/>
              <a:ea typeface="+mn-ea"/>
              <a:cs typeface="+mn-cs"/>
            </a:rPr>
            <a:t>6</a:t>
          </a:r>
          <a:r>
            <a:rPr kumimoji="1" lang="ja-JP" altLang="ja-JP" sz="1200" b="0">
              <a:solidFill>
                <a:schemeClr val="dk1"/>
              </a:solidFill>
              <a:effectLst/>
              <a:latin typeface="+mn-lt"/>
              <a:ea typeface="+mn-ea"/>
              <a:cs typeface="+mn-cs"/>
            </a:rPr>
            <a:t>年度の補助費等については、前年度比</a:t>
          </a:r>
          <a:r>
            <a:rPr kumimoji="1" lang="en-US" altLang="ja-JP" sz="1200" b="0">
              <a:solidFill>
                <a:schemeClr val="dk1"/>
              </a:solidFill>
              <a:effectLst/>
              <a:latin typeface="+mn-lt"/>
              <a:ea typeface="+mn-ea"/>
              <a:cs typeface="+mn-cs"/>
            </a:rPr>
            <a:t>0.1</a:t>
          </a:r>
          <a:r>
            <a:rPr kumimoji="1" lang="ja-JP" altLang="ja-JP" sz="1200" b="0">
              <a:solidFill>
                <a:schemeClr val="dk1"/>
              </a:solidFill>
              <a:effectLst/>
              <a:latin typeface="+mn-lt"/>
              <a:ea typeface="+mn-ea"/>
              <a:cs typeface="+mn-cs"/>
            </a:rPr>
            <a:t>ポイント増の</a:t>
          </a:r>
          <a:r>
            <a:rPr kumimoji="1" lang="en-US" altLang="ja-JP" sz="1200" b="0">
              <a:solidFill>
                <a:schemeClr val="dk1"/>
              </a:solidFill>
              <a:effectLst/>
              <a:latin typeface="+mn-lt"/>
              <a:ea typeface="+mn-ea"/>
              <a:cs typeface="+mn-cs"/>
            </a:rPr>
            <a:t>19.1%</a:t>
          </a:r>
          <a:r>
            <a:rPr kumimoji="1" lang="ja-JP" altLang="ja-JP" sz="1200" b="0">
              <a:solidFill>
                <a:schemeClr val="dk1"/>
              </a:solidFill>
              <a:effectLst/>
              <a:latin typeface="+mn-lt"/>
              <a:ea typeface="+mn-ea"/>
              <a:cs typeface="+mn-cs"/>
            </a:rPr>
            <a:t>となった。主な</a:t>
          </a:r>
          <a:r>
            <a:rPr kumimoji="1" lang="ja-JP" altLang="en-US" sz="1200" b="0">
              <a:solidFill>
                <a:schemeClr val="dk1"/>
              </a:solidFill>
              <a:effectLst/>
              <a:latin typeface="+mn-lt"/>
              <a:ea typeface="+mn-ea"/>
              <a:cs typeface="+mn-cs"/>
            </a:rPr>
            <a:t>要因</a:t>
          </a:r>
          <a:r>
            <a:rPr kumimoji="1" lang="ja-JP" altLang="ja-JP" sz="1200" b="0">
              <a:solidFill>
                <a:schemeClr val="dk1"/>
              </a:solidFill>
              <a:effectLst/>
              <a:latin typeface="+mn-lt"/>
              <a:ea typeface="+mn-ea"/>
              <a:cs typeface="+mn-cs"/>
            </a:rPr>
            <a:t>として、</a:t>
          </a:r>
          <a:r>
            <a:rPr lang="ja-JP" altLang="ja-JP" sz="1200">
              <a:solidFill>
                <a:schemeClr val="dk1"/>
              </a:solidFill>
              <a:effectLst/>
              <a:latin typeface="+mn-lt"/>
              <a:ea typeface="+mn-ea"/>
              <a:cs typeface="+mn-cs"/>
            </a:rPr>
            <a:t>新ごみ処理施設の元金償還開始に伴う</a:t>
          </a:r>
          <a:r>
            <a:rPr kumimoji="1" lang="ja-JP" altLang="en-US" sz="1200" b="0">
              <a:solidFill>
                <a:schemeClr val="dk1"/>
              </a:solidFill>
              <a:effectLst/>
              <a:latin typeface="+mn-lt"/>
              <a:ea typeface="+mn-ea"/>
              <a:cs typeface="+mn-cs"/>
            </a:rPr>
            <a:t>清掃組合</a:t>
          </a:r>
          <a:r>
            <a:rPr kumimoji="1" lang="ja-JP" altLang="ja-JP" sz="1200" b="0">
              <a:solidFill>
                <a:schemeClr val="dk1"/>
              </a:solidFill>
              <a:effectLst/>
              <a:latin typeface="+mn-lt"/>
              <a:ea typeface="+mn-ea"/>
              <a:cs typeface="+mn-cs"/>
            </a:rPr>
            <a:t>への負担金</a:t>
          </a:r>
          <a:r>
            <a:rPr kumimoji="1" lang="ja-JP" altLang="en-US" sz="1200" b="0">
              <a:solidFill>
                <a:schemeClr val="dk1"/>
              </a:solidFill>
              <a:effectLst/>
              <a:latin typeface="+mn-lt"/>
              <a:ea typeface="+mn-ea"/>
              <a:cs typeface="+mn-cs"/>
            </a:rPr>
            <a:t>の</a:t>
          </a:r>
          <a:r>
            <a:rPr kumimoji="1" lang="ja-JP" altLang="ja-JP" sz="1200" b="0">
              <a:solidFill>
                <a:schemeClr val="dk1"/>
              </a:solidFill>
              <a:effectLst/>
              <a:latin typeface="+mn-lt"/>
              <a:ea typeface="+mn-ea"/>
              <a:cs typeface="+mn-cs"/>
            </a:rPr>
            <a:t>増加等</a:t>
          </a:r>
          <a:r>
            <a:rPr kumimoji="1" lang="ja-JP" altLang="ja-JP" sz="1200">
              <a:solidFill>
                <a:schemeClr val="dk1"/>
              </a:solidFill>
              <a:effectLst/>
              <a:latin typeface="+mn-lt"/>
              <a:ea typeface="+mn-ea"/>
              <a:cs typeface="+mn-cs"/>
            </a:rPr>
            <a:t>が挙げられる</a:t>
          </a:r>
          <a:r>
            <a:rPr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消防やごみ処理等一部業務を一部事務組合が担い、負担金を支払っている影響</a:t>
          </a:r>
          <a:r>
            <a:rPr kumimoji="1" lang="ja-JP" altLang="ja-JP" sz="1200">
              <a:solidFill>
                <a:schemeClr val="dk1"/>
              </a:solidFill>
              <a:effectLst/>
              <a:latin typeface="+mn-lt"/>
              <a:ea typeface="+mn-ea"/>
              <a:cs typeface="+mn-cs"/>
            </a:rPr>
            <a:t>により、類似団体平均を上回っており、長期的視点に立ち効果的な施策を推進し</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抑制に努める。</a:t>
          </a:r>
          <a:endParaRPr lang="ja-JP" altLang="ja-JP" sz="12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85852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963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62992</xdr:rowOff>
    </xdr:from>
    <xdr:to>
      <xdr:col>78</xdr:col>
      <xdr:colOff>69850</xdr:colOff>
      <xdr:row>38</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5780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62992</xdr:rowOff>
    </xdr:from>
    <xdr:to>
      <xdr:col>73</xdr:col>
      <xdr:colOff>180975</xdr:colOff>
      <xdr:row>38</xdr:row>
      <xdr:rowOff>81280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5780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81280</xdr:rowOff>
    </xdr:from>
    <xdr:to>
      <xdr:col>69</xdr:col>
      <xdr:colOff>92075</xdr:colOff>
      <xdr:row>38</xdr:row>
      <xdr:rowOff>113284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963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35052</xdr:rowOff>
    </xdr:from>
    <xdr:to>
      <xdr:col>82</xdr:col>
      <xdr:colOff>158750</xdr:colOff>
      <xdr:row>38</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7129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30480</xdr:rowOff>
    </xdr:from>
    <xdr:to>
      <xdr:col>78</xdr:col>
      <xdr:colOff>120650</xdr:colOff>
      <xdr:row>38</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116857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xdr:rowOff>
    </xdr:from>
    <xdr:to>
      <xdr:col>74</xdr:col>
      <xdr:colOff>31750</xdr:colOff>
      <xdr:row>38</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98569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62484</xdr:rowOff>
    </xdr:from>
    <xdr:to>
      <xdr:col>65</xdr:col>
      <xdr:colOff>53975</xdr:colOff>
      <xdr:row>38</xdr:row>
      <xdr:rowOff>164084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148861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a:solidFill>
                <a:schemeClr val="dk1"/>
              </a:solidFill>
              <a:effectLst/>
              <a:latin typeface="+mn-lt"/>
              <a:ea typeface="+mn-ea"/>
              <a:cs typeface="+mn-cs"/>
            </a:rPr>
            <a:t>　</a:t>
          </a:r>
          <a:r>
            <a:rPr kumimoji="1" lang="ja-JP" altLang="ja-JP" sz="1200" b="0">
              <a:solidFill>
                <a:schemeClr val="dk1"/>
              </a:solidFill>
              <a:effectLst/>
              <a:latin typeface="+mn-lt"/>
              <a:ea typeface="+mn-ea"/>
              <a:cs typeface="+mn-cs"/>
            </a:rPr>
            <a:t>令和</a:t>
          </a:r>
          <a:r>
            <a:rPr kumimoji="1" lang="en-US" altLang="ja-JP" sz="1200" b="0">
              <a:solidFill>
                <a:schemeClr val="dk1"/>
              </a:solidFill>
              <a:effectLst/>
              <a:latin typeface="+mn-lt"/>
              <a:ea typeface="+mn-ea"/>
              <a:cs typeface="+mn-cs"/>
            </a:rPr>
            <a:t>6</a:t>
          </a:r>
          <a:r>
            <a:rPr kumimoji="1" lang="ja-JP" altLang="ja-JP" sz="1200" b="0">
              <a:solidFill>
                <a:schemeClr val="dk1"/>
              </a:solidFill>
              <a:effectLst/>
              <a:latin typeface="+mn-lt"/>
              <a:ea typeface="+mn-ea"/>
              <a:cs typeface="+mn-cs"/>
            </a:rPr>
            <a:t>年度の公債費については、前年度比</a:t>
          </a:r>
          <a:r>
            <a:rPr kumimoji="1" lang="en-US" altLang="ja-JP" sz="1200" b="0">
              <a:solidFill>
                <a:schemeClr val="dk1"/>
              </a:solidFill>
              <a:effectLst/>
              <a:latin typeface="+mn-lt"/>
              <a:ea typeface="+mn-ea"/>
              <a:cs typeface="+mn-cs"/>
            </a:rPr>
            <a:t>2.1</a:t>
          </a:r>
          <a:r>
            <a:rPr kumimoji="1" lang="ja-JP" altLang="ja-JP" sz="1200" b="0">
              <a:solidFill>
                <a:schemeClr val="dk1"/>
              </a:solidFill>
              <a:effectLst/>
              <a:latin typeface="+mn-lt"/>
              <a:ea typeface="+mn-ea"/>
              <a:cs typeface="+mn-cs"/>
            </a:rPr>
            <a:t>ポイント</a:t>
          </a:r>
          <a:r>
            <a:rPr kumimoji="1" lang="ja-JP" altLang="en-US" sz="1200" b="0">
              <a:solidFill>
                <a:schemeClr val="dk1"/>
              </a:solidFill>
              <a:effectLst/>
              <a:latin typeface="+mn-lt"/>
              <a:ea typeface="+mn-ea"/>
              <a:cs typeface="+mn-cs"/>
            </a:rPr>
            <a:t>減</a:t>
          </a:r>
          <a:r>
            <a:rPr kumimoji="1" lang="ja-JP" altLang="ja-JP" sz="1200" b="0">
              <a:solidFill>
                <a:schemeClr val="dk1"/>
              </a:solidFill>
              <a:effectLst/>
              <a:latin typeface="+mn-lt"/>
              <a:ea typeface="+mn-ea"/>
              <a:cs typeface="+mn-cs"/>
            </a:rPr>
            <a:t>の</a:t>
          </a:r>
          <a:r>
            <a:rPr kumimoji="1" lang="en-US" altLang="ja-JP" sz="1200" b="0">
              <a:solidFill>
                <a:schemeClr val="dk1"/>
              </a:solidFill>
              <a:effectLst/>
              <a:latin typeface="+mn-lt"/>
              <a:ea typeface="+mn-ea"/>
              <a:cs typeface="+mn-cs"/>
            </a:rPr>
            <a:t>18.3%</a:t>
          </a:r>
          <a:r>
            <a:rPr kumimoji="1" lang="ja-JP" altLang="ja-JP" sz="1200" b="0">
              <a:solidFill>
                <a:schemeClr val="dk1"/>
              </a:solidFill>
              <a:effectLst/>
              <a:latin typeface="+mn-lt"/>
              <a:ea typeface="+mn-ea"/>
              <a:cs typeface="+mn-cs"/>
            </a:rPr>
            <a:t>となった。主な</a:t>
          </a:r>
          <a:r>
            <a:rPr kumimoji="1" lang="ja-JP" altLang="en-US" sz="1200" b="0">
              <a:solidFill>
                <a:schemeClr val="dk1"/>
              </a:solidFill>
              <a:effectLst/>
              <a:latin typeface="+mn-lt"/>
              <a:ea typeface="+mn-ea"/>
              <a:cs typeface="+mn-cs"/>
            </a:rPr>
            <a:t>要因</a:t>
          </a:r>
          <a:r>
            <a:rPr kumimoji="1" lang="ja-JP" altLang="ja-JP" sz="1200" b="0">
              <a:solidFill>
                <a:schemeClr val="dk1"/>
              </a:solidFill>
              <a:effectLst/>
              <a:latin typeface="+mn-lt"/>
              <a:ea typeface="+mn-ea"/>
              <a:cs typeface="+mn-cs"/>
            </a:rPr>
            <a:t>として、</a:t>
          </a:r>
          <a:r>
            <a:rPr kumimoji="1" lang="en-US" altLang="ja-JP" sz="1200" b="0">
              <a:solidFill>
                <a:schemeClr val="dk1"/>
              </a:solidFill>
              <a:effectLst/>
              <a:latin typeface="+mn-lt"/>
              <a:ea typeface="+mn-ea"/>
              <a:cs typeface="+mn-cs"/>
            </a:rPr>
            <a:t>H15</a:t>
          </a:r>
          <a:r>
            <a:rPr kumimoji="1" lang="ja-JP" altLang="en-US" sz="1200" b="0">
              <a:solidFill>
                <a:schemeClr val="dk1"/>
              </a:solidFill>
              <a:effectLst/>
              <a:latin typeface="+mn-lt"/>
              <a:ea typeface="+mn-ea"/>
              <a:cs typeface="+mn-cs"/>
            </a:rPr>
            <a:t>に借り入れた臨時財政対策債等の償還終了</a:t>
          </a:r>
          <a:r>
            <a:rPr kumimoji="1" lang="ja-JP" altLang="ja-JP" sz="1200">
              <a:solidFill>
                <a:schemeClr val="dk1"/>
              </a:solidFill>
              <a:effectLst/>
              <a:latin typeface="+mn-lt"/>
              <a:ea typeface="+mn-ea"/>
              <a:cs typeface="+mn-cs"/>
            </a:rPr>
            <a:t>が挙げられる。</a:t>
          </a:r>
          <a:endParaRPr lang="ja-JP" altLang="ja-JP" sz="1200">
            <a:effectLst/>
          </a:endParaRPr>
        </a:p>
        <a:p>
          <a:r>
            <a:rPr kumimoji="1" lang="ja-JP" altLang="ja-JP" sz="1200" b="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庁舎建設等の過去の大型事業の償還が進行している</a:t>
          </a:r>
          <a:r>
            <a:rPr kumimoji="1" lang="ja-JP" altLang="en-US" sz="1200">
              <a:solidFill>
                <a:schemeClr val="dk1"/>
              </a:solidFill>
              <a:effectLst/>
              <a:latin typeface="+mn-lt"/>
              <a:ea typeface="+mn-ea"/>
              <a:cs typeface="+mn-cs"/>
            </a:rPr>
            <a:t>ことから、</a:t>
          </a:r>
          <a:r>
            <a:rPr kumimoji="1" lang="ja-JP" altLang="ja-JP" sz="1200">
              <a:solidFill>
                <a:schemeClr val="dk1"/>
              </a:solidFill>
              <a:effectLst/>
              <a:latin typeface="+mn-lt"/>
              <a:ea typeface="+mn-ea"/>
              <a:cs typeface="+mn-cs"/>
            </a:rPr>
            <a:t>類似団体平均や全国平均、県平均を</a:t>
          </a:r>
          <a:r>
            <a:rPr kumimoji="1" lang="ja-JP" altLang="en-US" sz="1200">
              <a:solidFill>
                <a:schemeClr val="dk1"/>
              </a:solidFill>
              <a:effectLst/>
              <a:latin typeface="+mn-lt"/>
              <a:ea typeface="+mn-ea"/>
              <a:cs typeface="+mn-cs"/>
            </a:rPr>
            <a:t>上回っている。今後も財政指標を注視しつつ、市債発行額の適切なコントロールに努めていく。</a:t>
          </a:r>
          <a:endParaRPr lang="ja-JP" altLang="ja-JP" sz="12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49276</xdr:rowOff>
    </xdr:from>
    <xdr:to>
      <xdr:col>24</xdr:col>
      <xdr:colOff>25400</xdr:colOff>
      <xdr:row>78</xdr:row>
      <xdr:rowOff>145287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22376"/>
          <a:ext cx="8382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117856</xdr:rowOff>
    </xdr:from>
    <xdr:to>
      <xdr:col>19</xdr:col>
      <xdr:colOff>187325</xdr:colOff>
      <xdr:row>78</xdr:row>
      <xdr:rowOff>145287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9095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62992</xdr:rowOff>
    </xdr:from>
    <xdr:to>
      <xdr:col>15</xdr:col>
      <xdr:colOff>98425</xdr:colOff>
      <xdr:row>78</xdr:row>
      <xdr:rowOff>117856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360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62992</xdr:rowOff>
    </xdr:from>
    <xdr:to>
      <xdr:col>11</xdr:col>
      <xdr:colOff>9525</xdr:colOff>
      <xdr:row>78</xdr:row>
      <xdr:rowOff>76708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360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169926</xdr:rowOff>
    </xdr:from>
    <xdr:to>
      <xdr:col>24</xdr:col>
      <xdr:colOff>76200</xdr:colOff>
      <xdr:row>78</xdr:row>
      <xdr:rowOff>100076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142003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94487</xdr:rowOff>
    </xdr:from>
    <xdr:to>
      <xdr:col>20</xdr:col>
      <xdr:colOff>38100</xdr:colOff>
      <xdr:row>79</xdr:row>
      <xdr:rowOff>24637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9414</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53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67056</xdr:rowOff>
    </xdr:from>
    <xdr:to>
      <xdr:col>15</xdr:col>
      <xdr:colOff>149225</xdr:colOff>
      <xdr:row>78</xdr:row>
      <xdr:rowOff>168656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153433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xdr:rowOff>
    </xdr:from>
    <xdr:to>
      <xdr:col>11</xdr:col>
      <xdr:colOff>60325</xdr:colOff>
      <xdr:row>78</xdr:row>
      <xdr:rowOff>113792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98569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25908</xdr:rowOff>
    </xdr:from>
    <xdr:to>
      <xdr:col>6</xdr:col>
      <xdr:colOff>171450</xdr:colOff>
      <xdr:row>78</xdr:row>
      <xdr:rowOff>127508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112285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　</a:t>
          </a:r>
          <a:r>
            <a:rPr kumimoji="1" lang="ja-JP" altLang="ja-JP" sz="1200" b="0">
              <a:solidFill>
                <a:schemeClr val="dk1"/>
              </a:solidFill>
              <a:effectLst/>
              <a:latin typeface="+mn-lt"/>
              <a:ea typeface="+mn-ea"/>
              <a:cs typeface="+mn-cs"/>
            </a:rPr>
            <a:t>令和</a:t>
          </a:r>
          <a:r>
            <a:rPr kumimoji="1" lang="en-US" altLang="ja-JP" sz="1200" b="0">
              <a:solidFill>
                <a:schemeClr val="dk1"/>
              </a:solidFill>
              <a:effectLst/>
              <a:latin typeface="+mn-lt"/>
              <a:ea typeface="+mn-ea"/>
              <a:cs typeface="+mn-cs"/>
            </a:rPr>
            <a:t>6</a:t>
          </a:r>
          <a:r>
            <a:rPr kumimoji="1" lang="ja-JP" altLang="ja-JP" sz="1200" b="0">
              <a:solidFill>
                <a:schemeClr val="dk1"/>
              </a:solidFill>
              <a:effectLst/>
              <a:latin typeface="+mn-lt"/>
              <a:ea typeface="+mn-ea"/>
              <a:cs typeface="+mn-cs"/>
            </a:rPr>
            <a:t>年度の公債費以外については、前年度比</a:t>
          </a:r>
          <a:r>
            <a:rPr kumimoji="1" lang="en-US" altLang="ja-JP" sz="1200" b="0">
              <a:solidFill>
                <a:schemeClr val="dk1"/>
              </a:solidFill>
              <a:effectLst/>
              <a:latin typeface="+mn-lt"/>
              <a:ea typeface="+mn-ea"/>
              <a:cs typeface="+mn-cs"/>
            </a:rPr>
            <a:t>0.6</a:t>
          </a:r>
          <a:r>
            <a:rPr kumimoji="1" lang="ja-JP" altLang="ja-JP" sz="1200" b="0">
              <a:solidFill>
                <a:schemeClr val="dk1"/>
              </a:solidFill>
              <a:effectLst/>
              <a:latin typeface="+mn-lt"/>
              <a:ea typeface="+mn-ea"/>
              <a:cs typeface="+mn-cs"/>
            </a:rPr>
            <a:t>ポイント増の</a:t>
          </a:r>
          <a:r>
            <a:rPr kumimoji="1" lang="en-US" altLang="ja-JP" sz="1200" b="0">
              <a:solidFill>
                <a:schemeClr val="dk1"/>
              </a:solidFill>
              <a:effectLst/>
              <a:latin typeface="+mn-lt"/>
              <a:ea typeface="+mn-ea"/>
              <a:cs typeface="+mn-cs"/>
            </a:rPr>
            <a:t>75.2%</a:t>
          </a:r>
          <a:r>
            <a:rPr kumimoji="1" lang="ja-JP" altLang="ja-JP" sz="1200" b="0">
              <a:solidFill>
                <a:schemeClr val="dk1"/>
              </a:solidFill>
              <a:effectLst/>
              <a:latin typeface="+mn-lt"/>
              <a:ea typeface="+mn-ea"/>
              <a:cs typeface="+mn-cs"/>
            </a:rPr>
            <a:t>となった。主な</a:t>
          </a:r>
          <a:r>
            <a:rPr kumimoji="1" lang="ja-JP" altLang="en-US" sz="1200" b="0">
              <a:solidFill>
                <a:schemeClr val="dk1"/>
              </a:solidFill>
              <a:effectLst/>
              <a:latin typeface="+mn-lt"/>
              <a:ea typeface="+mn-ea"/>
              <a:cs typeface="+mn-cs"/>
            </a:rPr>
            <a:t>要</a:t>
          </a:r>
          <a:r>
            <a:rPr kumimoji="1" lang="ja-JP" altLang="ja-JP" sz="1200" b="0">
              <a:solidFill>
                <a:schemeClr val="dk1"/>
              </a:solidFill>
              <a:effectLst/>
              <a:latin typeface="+mn-lt"/>
              <a:ea typeface="+mn-ea"/>
              <a:cs typeface="+mn-cs"/>
            </a:rPr>
            <a:t>因として、</a:t>
          </a:r>
          <a:r>
            <a:rPr kumimoji="1" lang="ja-JP" altLang="en-US" sz="1200" b="0">
              <a:solidFill>
                <a:schemeClr val="dk1"/>
              </a:solidFill>
              <a:effectLst/>
              <a:latin typeface="+mn-lt"/>
              <a:ea typeface="+mn-ea"/>
              <a:cs typeface="+mn-cs"/>
            </a:rPr>
            <a:t>扶助費、その他（投資及び出資金）</a:t>
          </a:r>
          <a:r>
            <a:rPr kumimoji="1" lang="ja-JP" altLang="ja-JP" sz="1200" b="0">
              <a:solidFill>
                <a:schemeClr val="dk1"/>
              </a:solidFill>
              <a:effectLst/>
              <a:latin typeface="+mn-lt"/>
              <a:ea typeface="+mn-ea"/>
              <a:cs typeface="+mn-cs"/>
            </a:rPr>
            <a:t>が減少したものの、</a:t>
          </a:r>
          <a:r>
            <a:rPr kumimoji="1" lang="ja-JP" altLang="en-US" sz="1200" b="0">
              <a:solidFill>
                <a:schemeClr val="dk1"/>
              </a:solidFill>
              <a:effectLst/>
              <a:latin typeface="+mn-lt"/>
              <a:ea typeface="+mn-ea"/>
              <a:cs typeface="+mn-cs"/>
            </a:rPr>
            <a:t>人件費や</a:t>
          </a:r>
          <a:r>
            <a:rPr kumimoji="1" lang="ja-JP" altLang="ja-JP" sz="1200" b="0">
              <a:solidFill>
                <a:schemeClr val="dk1"/>
              </a:solidFill>
              <a:effectLst/>
              <a:latin typeface="+mn-lt"/>
              <a:ea typeface="+mn-ea"/>
              <a:cs typeface="+mn-cs"/>
            </a:rPr>
            <a:t>物件費、補助費等が増加した</a:t>
          </a:r>
          <a:r>
            <a:rPr kumimoji="1" lang="ja-JP" altLang="en-US" sz="1200" b="0">
              <a:solidFill>
                <a:schemeClr val="dk1"/>
              </a:solidFill>
              <a:effectLst/>
              <a:latin typeface="+mn-lt"/>
              <a:ea typeface="+mn-ea"/>
              <a:cs typeface="+mn-cs"/>
            </a:rPr>
            <a:t>ことが挙げられる</a:t>
          </a:r>
          <a:r>
            <a:rPr kumimoji="1" lang="ja-JP" altLang="ja-JP" sz="1200" b="0">
              <a:solidFill>
                <a:schemeClr val="dk1"/>
              </a:solidFill>
              <a:effectLst/>
              <a:latin typeface="+mn-lt"/>
              <a:ea typeface="+mn-ea"/>
              <a:cs typeface="+mn-cs"/>
            </a:rPr>
            <a:t>。</a:t>
          </a:r>
          <a:endParaRPr lang="ja-JP" altLang="ja-JP" sz="1200">
            <a:effectLst/>
          </a:endParaRPr>
        </a:p>
        <a:p>
          <a:r>
            <a:rPr kumimoji="1" lang="ja-JP" altLang="ja-JP" sz="1200" b="0">
              <a:solidFill>
                <a:schemeClr val="dk1"/>
              </a:solidFill>
              <a:effectLst/>
              <a:latin typeface="+mn-lt"/>
              <a:ea typeface="+mn-ea"/>
              <a:cs typeface="+mn-cs"/>
            </a:rPr>
            <a:t>　</a:t>
          </a:r>
          <a:r>
            <a:rPr kumimoji="1" lang="ja-JP" altLang="ja-JP" sz="1200">
              <a:solidFill>
                <a:schemeClr val="dk1"/>
              </a:solidFill>
              <a:effectLst/>
              <a:latin typeface="+mn-lt"/>
              <a:ea typeface="+mn-ea"/>
              <a:cs typeface="+mn-cs"/>
            </a:rPr>
            <a:t>類似団体平均、全国平均、福井県平均をいずれも下回っており、今後も事業の</a:t>
          </a:r>
          <a:r>
            <a:rPr kumimoji="1" lang="ja-JP" altLang="en-US" sz="1200">
              <a:solidFill>
                <a:schemeClr val="dk1"/>
              </a:solidFill>
              <a:effectLst/>
              <a:latin typeface="+mn-lt"/>
              <a:ea typeface="+mn-ea"/>
              <a:cs typeface="+mn-cs"/>
            </a:rPr>
            <a:t>見直し</a:t>
          </a:r>
          <a:r>
            <a:rPr kumimoji="1" lang="ja-JP" altLang="ja-JP" sz="1200">
              <a:solidFill>
                <a:schemeClr val="dk1"/>
              </a:solidFill>
              <a:effectLst/>
              <a:latin typeface="+mn-lt"/>
              <a:ea typeface="+mn-ea"/>
              <a:cs typeface="+mn-cs"/>
            </a:rPr>
            <a:t>を推進し、経常的経費の削減に努める。</a:t>
          </a:r>
          <a:endParaRPr lang="ja-JP" altLang="ja-JP" sz="12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xdr:rowOff>
    </xdr:from>
    <xdr:to>
      <xdr:col>82</xdr:col>
      <xdr:colOff>107950</xdr:colOff>
      <xdr:row>75</xdr:row>
      <xdr:rowOff>46990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8600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66040</xdr:rowOff>
    </xdr:from>
    <xdr:to>
      <xdr:col>78</xdr:col>
      <xdr:colOff>69850</xdr:colOff>
      <xdr:row>75</xdr:row>
      <xdr:rowOff>1270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533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100330</xdr:rowOff>
    </xdr:from>
    <xdr:to>
      <xdr:col>73</xdr:col>
      <xdr:colOff>180975</xdr:colOff>
      <xdr:row>74</xdr:row>
      <xdr:rowOff>66040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161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100330</xdr:rowOff>
    </xdr:from>
    <xdr:to>
      <xdr:col>69</xdr:col>
      <xdr:colOff>92075</xdr:colOff>
      <xdr:row>73</xdr:row>
      <xdr:rowOff>168910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16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121920</xdr:rowOff>
    </xdr:from>
    <xdr:to>
      <xdr:col>78</xdr:col>
      <xdr:colOff>120650</xdr:colOff>
      <xdr:row>75</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15240</xdr:rowOff>
    </xdr:from>
    <xdr:to>
      <xdr:col>74</xdr:col>
      <xdr:colOff>31750</xdr:colOff>
      <xdr:row>74</xdr:row>
      <xdr:rowOff>116840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127017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49530</xdr:rowOff>
    </xdr:from>
    <xdr:to>
      <xdr:col>69</xdr:col>
      <xdr:colOff>142875</xdr:colOff>
      <xdr:row>73</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161307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3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118110</xdr:rowOff>
    </xdr:from>
    <xdr:to>
      <xdr:col>65</xdr:col>
      <xdr:colOff>53975</xdr:colOff>
      <xdr:row>74</xdr:row>
      <xdr:rowOff>48260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58437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88652</xdr:rowOff>
    </xdr:from>
    <xdr:to>
      <xdr:col>29</xdr:col>
      <xdr:colOff>127000</xdr:colOff>
      <xdr:row>18</xdr:row>
      <xdr:rowOff>32931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0927"/>
          <a:ext cx="647700" cy="1157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32931</xdr:rowOff>
    </xdr:from>
    <xdr:to>
      <xdr:col>26</xdr:col>
      <xdr:colOff>50800</xdr:colOff>
      <xdr:row>18</xdr:row>
      <xdr:rowOff>100768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6656"/>
          <a:ext cx="698500" cy="67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58001</xdr:rowOff>
    </xdr:from>
    <xdr:to>
      <xdr:col>22</xdr:col>
      <xdr:colOff>114300</xdr:colOff>
      <xdr:row>18</xdr:row>
      <xdr:rowOff>100768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91726"/>
          <a:ext cx="698500" cy="42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58001</xdr:rowOff>
    </xdr:from>
    <xdr:to>
      <xdr:col>18</xdr:col>
      <xdr:colOff>177800</xdr:colOff>
      <xdr:row>18</xdr:row>
      <xdr:rowOff>161118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1726"/>
          <a:ext cx="698500" cy="103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37852</xdr:rowOff>
    </xdr:from>
    <xdr:to>
      <xdr:col>29</xdr:col>
      <xdr:colOff>177800</xdr:colOff>
      <xdr:row>17</xdr:row>
      <xdr:rowOff>139452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0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9929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7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153581</xdr:rowOff>
    </xdr:from>
    <xdr:to>
      <xdr:col>26</xdr:col>
      <xdr:colOff>101600</xdr:colOff>
      <xdr:row>18</xdr:row>
      <xdr:rowOff>83731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5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68508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49968</xdr:rowOff>
    </xdr:from>
    <xdr:to>
      <xdr:col>22</xdr:col>
      <xdr:colOff>165100</xdr:colOff>
      <xdr:row>18</xdr:row>
      <xdr:rowOff>151568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3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136345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7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7201</xdr:rowOff>
    </xdr:from>
    <xdr:to>
      <xdr:col>19</xdr:col>
      <xdr:colOff>38100</xdr:colOff>
      <xdr:row>18</xdr:row>
      <xdr:rowOff>108801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0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118978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09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110318</xdr:rowOff>
    </xdr:from>
    <xdr:to>
      <xdr:col>15</xdr:col>
      <xdr:colOff>101600</xdr:colOff>
      <xdr:row>19</xdr:row>
      <xdr:rowOff>40468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40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25245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300703</xdr:rowOff>
    </xdr:from>
    <xdr:to>
      <xdr:col>29</xdr:col>
      <xdr:colOff>127000</xdr:colOff>
      <xdr:row>35</xdr:row>
      <xdr:rowOff>22301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568153"/>
          <a:ext cx="647700" cy="64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235455</xdr:rowOff>
    </xdr:from>
    <xdr:to>
      <xdr:col>26</xdr:col>
      <xdr:colOff>50800</xdr:colOff>
      <xdr:row>34</xdr:row>
      <xdr:rowOff>300703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502905"/>
          <a:ext cx="698500" cy="65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235455</xdr:rowOff>
    </xdr:from>
    <xdr:to>
      <xdr:col>22</xdr:col>
      <xdr:colOff>114300</xdr:colOff>
      <xdr:row>35</xdr:row>
      <xdr:rowOff>5711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02905"/>
          <a:ext cx="698500" cy="113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5711</xdr:rowOff>
    </xdr:from>
    <xdr:to>
      <xdr:col>18</xdr:col>
      <xdr:colOff>177800</xdr:colOff>
      <xdr:row>35</xdr:row>
      <xdr:rowOff>14300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16061"/>
          <a:ext cx="698500" cy="8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314401</xdr:rowOff>
    </xdr:from>
    <xdr:to>
      <xdr:col>29</xdr:col>
      <xdr:colOff>177800</xdr:colOff>
      <xdr:row>35</xdr:row>
      <xdr:rowOff>73101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81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159478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2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249903</xdr:rowOff>
    </xdr:from>
    <xdr:to>
      <xdr:col>26</xdr:col>
      <xdr:colOff>101600</xdr:colOff>
      <xdr:row>35</xdr:row>
      <xdr:rowOff>8603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17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18780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86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184654</xdr:rowOff>
    </xdr:from>
    <xdr:to>
      <xdr:col>22</xdr:col>
      <xdr:colOff>165100</xdr:colOff>
      <xdr:row>34</xdr:row>
      <xdr:rowOff>286254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452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296431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20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297811</xdr:rowOff>
    </xdr:from>
    <xdr:to>
      <xdr:col>19</xdr:col>
      <xdr:colOff>38100</xdr:colOff>
      <xdr:row>35</xdr:row>
      <xdr:rowOff>56511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65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66688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3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306400</xdr:rowOff>
    </xdr:from>
    <xdr:to>
      <xdr:col>15</xdr:col>
      <xdr:colOff>101600</xdr:colOff>
      <xdr:row>35</xdr:row>
      <xdr:rowOff>65100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73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75277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42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80,418
74,796
230.70
40,572,810
39,872,300
640,011
21,535,579
40,947,948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59151</xdr:rowOff>
    </xdr:from>
    <xdr:to>
      <xdr:col>24</xdr:col>
      <xdr:colOff>63500</xdr:colOff>
      <xdr:row>36</xdr:row>
      <xdr:rowOff>162772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1351"/>
          <a:ext cx="838200" cy="10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162772</xdr:rowOff>
    </xdr:from>
    <xdr:to>
      <xdr:col>19</xdr:col>
      <xdr:colOff>177800</xdr:colOff>
      <xdr:row>37</xdr:row>
      <xdr:rowOff>10231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34972"/>
          <a:ext cx="889000" cy="1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10231</xdr:rowOff>
    </xdr:from>
    <xdr:to>
      <xdr:col>15</xdr:col>
      <xdr:colOff>50800</xdr:colOff>
      <xdr:row>37</xdr:row>
      <xdr:rowOff>69602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53881"/>
          <a:ext cx="889000" cy="5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69602</xdr:rowOff>
    </xdr:from>
    <xdr:to>
      <xdr:col>10</xdr:col>
      <xdr:colOff>114300</xdr:colOff>
      <xdr:row>37</xdr:row>
      <xdr:rowOff>90796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13252"/>
          <a:ext cx="889000" cy="2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8351</xdr:rowOff>
    </xdr:from>
    <xdr:to>
      <xdr:col>24</xdr:col>
      <xdr:colOff>114300</xdr:colOff>
      <xdr:row>36</xdr:row>
      <xdr:rowOff>109951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8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158228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5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111972</xdr:rowOff>
    </xdr:from>
    <xdr:to>
      <xdr:col>20</xdr:col>
      <xdr:colOff>38100</xdr:colOff>
      <xdr:row>37</xdr:row>
      <xdr:rowOff>42122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8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33249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130881</xdr:rowOff>
    </xdr:from>
    <xdr:to>
      <xdr:col>15</xdr:col>
      <xdr:colOff>101600</xdr:colOff>
      <xdr:row>37</xdr:row>
      <xdr:rowOff>61031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0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52158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9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18802</xdr:rowOff>
    </xdr:from>
    <xdr:to>
      <xdr:col>10</xdr:col>
      <xdr:colOff>165100</xdr:colOff>
      <xdr:row>37</xdr:row>
      <xdr:rowOff>120402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111529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39996</xdr:rowOff>
    </xdr:from>
    <xdr:to>
      <xdr:col>6</xdr:col>
      <xdr:colOff>38100</xdr:colOff>
      <xdr:row>37</xdr:row>
      <xdr:rowOff>141596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132723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9779</xdr:rowOff>
    </xdr:from>
    <xdr:to>
      <xdr:col>24</xdr:col>
      <xdr:colOff>63500</xdr:colOff>
      <xdr:row>57</xdr:row>
      <xdr:rowOff>27174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82429"/>
          <a:ext cx="838200" cy="1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27174</xdr:rowOff>
    </xdr:from>
    <xdr:to>
      <xdr:col>19</xdr:col>
      <xdr:colOff>177800</xdr:colOff>
      <xdr:row>57</xdr:row>
      <xdr:rowOff>47836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799824"/>
          <a:ext cx="889000" cy="2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47836</xdr:rowOff>
    </xdr:from>
    <xdr:to>
      <xdr:col>15</xdr:col>
      <xdr:colOff>50800</xdr:colOff>
      <xdr:row>57</xdr:row>
      <xdr:rowOff>99761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20486"/>
          <a:ext cx="889000" cy="5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99761</xdr:rowOff>
    </xdr:from>
    <xdr:to>
      <xdr:col>10</xdr:col>
      <xdr:colOff>114300</xdr:colOff>
      <xdr:row>57</xdr:row>
      <xdr:rowOff>150781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72411"/>
          <a:ext cx="889000" cy="5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130429</xdr:rowOff>
    </xdr:from>
    <xdr:to>
      <xdr:col>24</xdr:col>
      <xdr:colOff>114300</xdr:colOff>
      <xdr:row>57</xdr:row>
      <xdr:rowOff>60579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3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108856</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1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147824</xdr:rowOff>
    </xdr:from>
    <xdr:to>
      <xdr:col>20</xdr:col>
      <xdr:colOff>38100</xdr:colOff>
      <xdr:row>57</xdr:row>
      <xdr:rowOff>77974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4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69101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4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168486</xdr:rowOff>
    </xdr:from>
    <xdr:to>
      <xdr:col>15</xdr:col>
      <xdr:colOff>101600</xdr:colOff>
      <xdr:row>57</xdr:row>
      <xdr:rowOff>98636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6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89763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6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48961</xdr:rowOff>
    </xdr:from>
    <xdr:to>
      <xdr:col>10</xdr:col>
      <xdr:colOff>165100</xdr:colOff>
      <xdr:row>57</xdr:row>
      <xdr:rowOff>150561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2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141688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1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99981</xdr:rowOff>
    </xdr:from>
    <xdr:to>
      <xdr:col>6</xdr:col>
      <xdr:colOff>38100</xdr:colOff>
      <xdr:row>58</xdr:row>
      <xdr:rowOff>30131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7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21258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6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94438</xdr:rowOff>
    </xdr:from>
    <xdr:to>
      <xdr:col>24</xdr:col>
      <xdr:colOff>63500</xdr:colOff>
      <xdr:row>78</xdr:row>
      <xdr:rowOff>88455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96088"/>
          <a:ext cx="838200" cy="16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165646</xdr:rowOff>
    </xdr:from>
    <xdr:to>
      <xdr:col>19</xdr:col>
      <xdr:colOff>177800</xdr:colOff>
      <xdr:row>78</xdr:row>
      <xdr:rowOff>88455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67296"/>
          <a:ext cx="889000" cy="9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165646</xdr:rowOff>
    </xdr:from>
    <xdr:to>
      <xdr:col>15</xdr:col>
      <xdr:colOff>50800</xdr:colOff>
      <xdr:row>77</xdr:row>
      <xdr:rowOff>170790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67296"/>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170790</xdr:rowOff>
    </xdr:from>
    <xdr:to>
      <xdr:col>10</xdr:col>
      <xdr:colOff>114300</xdr:colOff>
      <xdr:row>78</xdr:row>
      <xdr:rowOff>19799</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72440"/>
          <a:ext cx="889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43638</xdr:rowOff>
    </xdr:from>
    <xdr:to>
      <xdr:col>24</xdr:col>
      <xdr:colOff>114300</xdr:colOff>
      <xdr:row>77</xdr:row>
      <xdr:rowOff>145238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4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66515</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37655</xdr:rowOff>
    </xdr:from>
    <xdr:to>
      <xdr:col>20</xdr:col>
      <xdr:colOff>38100</xdr:colOff>
      <xdr:row>78</xdr:row>
      <xdr:rowOff>139255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1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130382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0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114846</xdr:rowOff>
    </xdr:from>
    <xdr:to>
      <xdr:col>15</xdr:col>
      <xdr:colOff>101600</xdr:colOff>
      <xdr:row>78</xdr:row>
      <xdr:rowOff>44996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36123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09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119990</xdr:rowOff>
    </xdr:from>
    <xdr:to>
      <xdr:col>10</xdr:col>
      <xdr:colOff>165100</xdr:colOff>
      <xdr:row>78</xdr:row>
      <xdr:rowOff>50140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41267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1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140449</xdr:rowOff>
    </xdr:from>
    <xdr:to>
      <xdr:col>6</xdr:col>
      <xdr:colOff>38100</xdr:colOff>
      <xdr:row>78</xdr:row>
      <xdr:rowOff>70599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87126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11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86195</xdr:rowOff>
    </xdr:from>
    <xdr:to>
      <xdr:col>24</xdr:col>
      <xdr:colOff>63500</xdr:colOff>
      <xdr:row>96</xdr:row>
      <xdr:rowOff>23609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73945"/>
          <a:ext cx="838200" cy="10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23609</xdr:rowOff>
    </xdr:from>
    <xdr:to>
      <xdr:col>19</xdr:col>
      <xdr:colOff>177800</xdr:colOff>
      <xdr:row>96</xdr:row>
      <xdr:rowOff>128448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82809"/>
          <a:ext cx="889000" cy="10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140385</xdr:rowOff>
    </xdr:from>
    <xdr:to>
      <xdr:col>15</xdr:col>
      <xdr:colOff>50800</xdr:colOff>
      <xdr:row>96</xdr:row>
      <xdr:rowOff>128448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28135"/>
          <a:ext cx="889000" cy="15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140385</xdr:rowOff>
    </xdr:from>
    <xdr:to>
      <xdr:col>10</xdr:col>
      <xdr:colOff>114300</xdr:colOff>
      <xdr:row>96</xdr:row>
      <xdr:rowOff>170904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28135"/>
          <a:ext cx="889000" cy="20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35395</xdr:rowOff>
    </xdr:from>
    <xdr:to>
      <xdr:col>24</xdr:col>
      <xdr:colOff>114300</xdr:colOff>
      <xdr:row>95</xdr:row>
      <xdr:rowOff>136995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13822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144259</xdr:rowOff>
    </xdr:from>
    <xdr:to>
      <xdr:col>20</xdr:col>
      <xdr:colOff>38100</xdr:colOff>
      <xdr:row>96</xdr:row>
      <xdr:rowOff>74409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3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65536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52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77648</xdr:rowOff>
    </xdr:from>
    <xdr:to>
      <xdr:col>15</xdr:col>
      <xdr:colOff>101600</xdr:colOff>
      <xdr:row>97</xdr:row>
      <xdr:rowOff>7798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3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170375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2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89585</xdr:rowOff>
    </xdr:from>
    <xdr:to>
      <xdr:col>10</xdr:col>
      <xdr:colOff>165100</xdr:colOff>
      <xdr:row>96</xdr:row>
      <xdr:rowOff>19735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10862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7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120104</xdr:rowOff>
    </xdr:from>
    <xdr:to>
      <xdr:col>6</xdr:col>
      <xdr:colOff>38100</xdr:colOff>
      <xdr:row>97</xdr:row>
      <xdr:rowOff>50254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7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66781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35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30742</xdr:rowOff>
    </xdr:from>
    <xdr:to>
      <xdr:col>55</xdr:col>
      <xdr:colOff>0</xdr:colOff>
      <xdr:row>35</xdr:row>
      <xdr:rowOff>67165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031492"/>
          <a:ext cx="838200" cy="3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30742</xdr:rowOff>
    </xdr:from>
    <xdr:to>
      <xdr:col>50</xdr:col>
      <xdr:colOff>114300</xdr:colOff>
      <xdr:row>35</xdr:row>
      <xdr:rowOff>31694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031492"/>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31694</xdr:rowOff>
    </xdr:from>
    <xdr:to>
      <xdr:col>45</xdr:col>
      <xdr:colOff>177800</xdr:colOff>
      <xdr:row>35</xdr:row>
      <xdr:rowOff>45966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032444"/>
          <a:ext cx="889000" cy="1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25469</xdr:rowOff>
    </xdr:from>
    <xdr:to>
      <xdr:col>41</xdr:col>
      <xdr:colOff>50800</xdr:colOff>
      <xdr:row>35</xdr:row>
      <xdr:rowOff>45966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40419"/>
          <a:ext cx="889000" cy="70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16365</xdr:rowOff>
    </xdr:from>
    <xdr:to>
      <xdr:col>55</xdr:col>
      <xdr:colOff>50800</xdr:colOff>
      <xdr:row>35</xdr:row>
      <xdr:rowOff>117965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0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39242</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6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151392</xdr:rowOff>
    </xdr:from>
    <xdr:to>
      <xdr:col>50</xdr:col>
      <xdr:colOff>165100</xdr:colOff>
      <xdr:row>35</xdr:row>
      <xdr:rowOff>81542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8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98069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5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152344</xdr:rowOff>
    </xdr:from>
    <xdr:to>
      <xdr:col>46</xdr:col>
      <xdr:colOff>38100</xdr:colOff>
      <xdr:row>35</xdr:row>
      <xdr:rowOff>82494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8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99021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75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166616</xdr:rowOff>
    </xdr:from>
    <xdr:to>
      <xdr:col>41</xdr:col>
      <xdr:colOff>101600</xdr:colOff>
      <xdr:row>35</xdr:row>
      <xdr:rowOff>96766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99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113293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77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146119</xdr:rowOff>
    </xdr:from>
    <xdr:to>
      <xdr:col>36</xdr:col>
      <xdr:colOff>165100</xdr:colOff>
      <xdr:row>31</xdr:row>
      <xdr:rowOff>76269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8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92796</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64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70875</xdr:rowOff>
    </xdr:from>
    <xdr:to>
      <xdr:col>55</xdr:col>
      <xdr:colOff>0</xdr:colOff>
      <xdr:row>57</xdr:row>
      <xdr:rowOff>39246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500625"/>
          <a:ext cx="838200" cy="31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61290</xdr:rowOff>
    </xdr:from>
    <xdr:to>
      <xdr:col>50</xdr:col>
      <xdr:colOff>114300</xdr:colOff>
      <xdr:row>55</xdr:row>
      <xdr:rowOff>70875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491040"/>
          <a:ext cx="889000" cy="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61290</xdr:rowOff>
    </xdr:from>
    <xdr:to>
      <xdr:col>45</xdr:col>
      <xdr:colOff>177800</xdr:colOff>
      <xdr:row>55</xdr:row>
      <xdr:rowOff>101181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491040"/>
          <a:ext cx="889000" cy="3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101181</xdr:rowOff>
    </xdr:from>
    <xdr:to>
      <xdr:col>41</xdr:col>
      <xdr:colOff>50800</xdr:colOff>
      <xdr:row>56</xdr:row>
      <xdr:rowOff>140109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530931"/>
          <a:ext cx="889000" cy="21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159896</xdr:rowOff>
    </xdr:from>
    <xdr:to>
      <xdr:col>55</xdr:col>
      <xdr:colOff>50800</xdr:colOff>
      <xdr:row>57</xdr:row>
      <xdr:rowOff>90046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6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138323</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3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20075</xdr:rowOff>
    </xdr:from>
    <xdr:to>
      <xdr:col>50</xdr:col>
      <xdr:colOff>165100</xdr:colOff>
      <xdr:row>55</xdr:row>
      <xdr:rowOff>121675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44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138202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22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10490</xdr:rowOff>
    </xdr:from>
    <xdr:to>
      <xdr:col>46</xdr:col>
      <xdr:colOff>38100</xdr:colOff>
      <xdr:row>55</xdr:row>
      <xdr:rowOff>112090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4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128617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21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50381</xdr:rowOff>
    </xdr:from>
    <xdr:to>
      <xdr:col>41</xdr:col>
      <xdr:colOff>101600</xdr:colOff>
      <xdr:row>55</xdr:row>
      <xdr:rowOff>151981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8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168508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2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89309</xdr:rowOff>
    </xdr:from>
    <xdr:to>
      <xdr:col>36</xdr:col>
      <xdr:colOff>165100</xdr:colOff>
      <xdr:row>57</xdr:row>
      <xdr:rowOff>19459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69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10586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78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153736</xdr:rowOff>
    </xdr:from>
    <xdr:to>
      <xdr:col>55</xdr:col>
      <xdr:colOff>0</xdr:colOff>
      <xdr:row>78</xdr:row>
      <xdr:rowOff>10038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355386"/>
          <a:ext cx="838200" cy="2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89522</xdr:rowOff>
    </xdr:from>
    <xdr:to>
      <xdr:col>50</xdr:col>
      <xdr:colOff>114300</xdr:colOff>
      <xdr:row>77</xdr:row>
      <xdr:rowOff>153736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291172"/>
          <a:ext cx="889000" cy="6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89522</xdr:rowOff>
    </xdr:from>
    <xdr:to>
      <xdr:col>45</xdr:col>
      <xdr:colOff>177800</xdr:colOff>
      <xdr:row>77</xdr:row>
      <xdr:rowOff>166949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291172"/>
          <a:ext cx="889000" cy="7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48786</xdr:rowOff>
    </xdr:from>
    <xdr:to>
      <xdr:col>41</xdr:col>
      <xdr:colOff>50800</xdr:colOff>
      <xdr:row>77</xdr:row>
      <xdr:rowOff>166949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078986"/>
          <a:ext cx="889000" cy="28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130688</xdr:rowOff>
    </xdr:from>
    <xdr:to>
      <xdr:col>55</xdr:col>
      <xdr:colOff>50800</xdr:colOff>
      <xdr:row>78</xdr:row>
      <xdr:rowOff>60838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3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109115</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10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102936</xdr:rowOff>
    </xdr:from>
    <xdr:to>
      <xdr:col>50</xdr:col>
      <xdr:colOff>165100</xdr:colOff>
      <xdr:row>78</xdr:row>
      <xdr:rowOff>33086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0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24213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3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38722</xdr:rowOff>
    </xdr:from>
    <xdr:to>
      <xdr:col>46</xdr:col>
      <xdr:colOff>38100</xdr:colOff>
      <xdr:row>77</xdr:row>
      <xdr:rowOff>140322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2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131449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33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116149</xdr:rowOff>
    </xdr:from>
    <xdr:to>
      <xdr:col>41</xdr:col>
      <xdr:colOff>101600</xdr:colOff>
      <xdr:row>78</xdr:row>
      <xdr:rowOff>46299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1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37426</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1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169436</xdr:rowOff>
    </xdr:from>
    <xdr:to>
      <xdr:col>36</xdr:col>
      <xdr:colOff>165100</xdr:colOff>
      <xdr:row>76</xdr:row>
      <xdr:rowOff>99586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0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116112</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280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79105</xdr:rowOff>
    </xdr:from>
    <xdr:to>
      <xdr:col>55</xdr:col>
      <xdr:colOff>0</xdr:colOff>
      <xdr:row>97</xdr:row>
      <xdr:rowOff>42252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366855"/>
          <a:ext cx="838200" cy="30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58041</xdr:rowOff>
    </xdr:from>
    <xdr:to>
      <xdr:col>50</xdr:col>
      <xdr:colOff>114300</xdr:colOff>
      <xdr:row>95</xdr:row>
      <xdr:rowOff>79105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345791"/>
          <a:ext cx="889000" cy="2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27082</xdr:rowOff>
    </xdr:from>
    <xdr:to>
      <xdr:col>45</xdr:col>
      <xdr:colOff>177800</xdr:colOff>
      <xdr:row>95</xdr:row>
      <xdr:rowOff>58041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314832"/>
          <a:ext cx="889000" cy="3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27082</xdr:rowOff>
    </xdr:from>
    <xdr:to>
      <xdr:col>41</xdr:col>
      <xdr:colOff>50800</xdr:colOff>
      <xdr:row>97</xdr:row>
      <xdr:rowOff>113705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314832"/>
          <a:ext cx="889000" cy="42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162902</xdr:rowOff>
    </xdr:from>
    <xdr:to>
      <xdr:col>55</xdr:col>
      <xdr:colOff>50800</xdr:colOff>
      <xdr:row>97</xdr:row>
      <xdr:rowOff>93052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2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141329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0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28305</xdr:rowOff>
    </xdr:from>
    <xdr:to>
      <xdr:col>50</xdr:col>
      <xdr:colOff>165100</xdr:colOff>
      <xdr:row>95</xdr:row>
      <xdr:rowOff>129905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31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146432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9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7241</xdr:rowOff>
    </xdr:from>
    <xdr:to>
      <xdr:col>46</xdr:col>
      <xdr:colOff>38100</xdr:colOff>
      <xdr:row>95</xdr:row>
      <xdr:rowOff>108841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29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125368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07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147732</xdr:rowOff>
    </xdr:from>
    <xdr:to>
      <xdr:col>41</xdr:col>
      <xdr:colOff>101600</xdr:colOff>
      <xdr:row>95</xdr:row>
      <xdr:rowOff>77882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26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94409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03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62905</xdr:rowOff>
    </xdr:from>
    <xdr:to>
      <xdr:col>36</xdr:col>
      <xdr:colOff>165100</xdr:colOff>
      <xdr:row>97</xdr:row>
      <xdr:rowOff>164505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9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155632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8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88311</xdr:rowOff>
    </xdr:from>
    <xdr:to>
      <xdr:col>85</xdr:col>
      <xdr:colOff>127000</xdr:colOff>
      <xdr:row>38</xdr:row>
      <xdr:rowOff>122418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603411"/>
          <a:ext cx="838200" cy="3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120041</xdr:rowOff>
    </xdr:from>
    <xdr:to>
      <xdr:col>81</xdr:col>
      <xdr:colOff>50800</xdr:colOff>
      <xdr:row>38</xdr:row>
      <xdr:rowOff>122418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35141"/>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120041</xdr:rowOff>
    </xdr:from>
    <xdr:to>
      <xdr:col>76</xdr:col>
      <xdr:colOff>114300</xdr:colOff>
      <xdr:row>38</xdr:row>
      <xdr:rowOff>130008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635141"/>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130008</xdr:rowOff>
    </xdr:from>
    <xdr:to>
      <xdr:col>71</xdr:col>
      <xdr:colOff>177800</xdr:colOff>
      <xdr:row>38</xdr:row>
      <xdr:rowOff>138602</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645108"/>
          <a:ext cx="889000" cy="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37511</xdr:rowOff>
    </xdr:from>
    <xdr:to>
      <xdr:col>85</xdr:col>
      <xdr:colOff>177800</xdr:colOff>
      <xdr:row>38</xdr:row>
      <xdr:rowOff>139111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55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49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71618</xdr:rowOff>
    </xdr:from>
    <xdr:to>
      <xdr:col>81</xdr:col>
      <xdr:colOff>101600</xdr:colOff>
      <xdr:row>39</xdr:row>
      <xdr:rowOff>1768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8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164345</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2017" y="667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69241</xdr:rowOff>
    </xdr:from>
    <xdr:to>
      <xdr:col>76</xdr:col>
      <xdr:colOff>165100</xdr:colOff>
      <xdr:row>38</xdr:row>
      <xdr:rowOff>170841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161968</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677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79208</xdr:rowOff>
    </xdr:from>
    <xdr:to>
      <xdr:col>72</xdr:col>
      <xdr:colOff>38100</xdr:colOff>
      <xdr:row>39</xdr:row>
      <xdr:rowOff>9358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9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485</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687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87802</xdr:rowOff>
    </xdr:from>
    <xdr:to>
      <xdr:col>67</xdr:col>
      <xdr:colOff>101600</xdr:colOff>
      <xdr:row>39</xdr:row>
      <xdr:rowOff>17952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9079</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695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46055</xdr:rowOff>
    </xdr:from>
    <xdr:to>
      <xdr:col>85</xdr:col>
      <xdr:colOff>127000</xdr:colOff>
      <xdr:row>74</xdr:row>
      <xdr:rowOff>106194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733355"/>
          <a:ext cx="838200" cy="6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46055</xdr:rowOff>
    </xdr:from>
    <xdr:to>
      <xdr:col>81</xdr:col>
      <xdr:colOff>50800</xdr:colOff>
      <xdr:row>74</xdr:row>
      <xdr:rowOff>68018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733355"/>
          <a:ext cx="889000" cy="2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68018</xdr:rowOff>
    </xdr:from>
    <xdr:to>
      <xdr:col>76</xdr:col>
      <xdr:colOff>114300</xdr:colOff>
      <xdr:row>74</xdr:row>
      <xdr:rowOff>143945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755318"/>
          <a:ext cx="889000" cy="7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143945</xdr:rowOff>
    </xdr:from>
    <xdr:to>
      <xdr:col>71</xdr:col>
      <xdr:colOff>177800</xdr:colOff>
      <xdr:row>75</xdr:row>
      <xdr:rowOff>1740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831245"/>
          <a:ext cx="889000" cy="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55394</xdr:rowOff>
    </xdr:from>
    <xdr:to>
      <xdr:col>85</xdr:col>
      <xdr:colOff>177800</xdr:colOff>
      <xdr:row>74</xdr:row>
      <xdr:rowOff>156994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4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78271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9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166705</xdr:rowOff>
    </xdr:from>
    <xdr:to>
      <xdr:col>81</xdr:col>
      <xdr:colOff>101600</xdr:colOff>
      <xdr:row>74</xdr:row>
      <xdr:rowOff>96855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68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113382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45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17218</xdr:rowOff>
    </xdr:from>
    <xdr:to>
      <xdr:col>76</xdr:col>
      <xdr:colOff>165100</xdr:colOff>
      <xdr:row>74</xdr:row>
      <xdr:rowOff>118818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70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135345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47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93145</xdr:rowOff>
    </xdr:from>
    <xdr:to>
      <xdr:col>72</xdr:col>
      <xdr:colOff>38100</xdr:colOff>
      <xdr:row>75</xdr:row>
      <xdr:rowOff>23295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7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39822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55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122390</xdr:rowOff>
    </xdr:from>
    <xdr:to>
      <xdr:col>67</xdr:col>
      <xdr:colOff>101600</xdr:colOff>
      <xdr:row>75</xdr:row>
      <xdr:rowOff>52540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80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69067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58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39915</xdr:rowOff>
    </xdr:from>
    <xdr:to>
      <xdr:col>85</xdr:col>
      <xdr:colOff>127000</xdr:colOff>
      <xdr:row>98</xdr:row>
      <xdr:rowOff>45262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42015"/>
          <a:ext cx="838200" cy="5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153339</xdr:rowOff>
    </xdr:from>
    <xdr:to>
      <xdr:col>81</xdr:col>
      <xdr:colOff>50800</xdr:colOff>
      <xdr:row>98</xdr:row>
      <xdr:rowOff>45262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83989"/>
          <a:ext cx="889000" cy="6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84365</xdr:rowOff>
    </xdr:from>
    <xdr:to>
      <xdr:col>76</xdr:col>
      <xdr:colOff>114300</xdr:colOff>
      <xdr:row>97</xdr:row>
      <xdr:rowOff>153339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15015"/>
          <a:ext cx="889000" cy="6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84365</xdr:rowOff>
    </xdr:from>
    <xdr:to>
      <xdr:col>71</xdr:col>
      <xdr:colOff>177800</xdr:colOff>
      <xdr:row>97</xdr:row>
      <xdr:rowOff>87604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15015"/>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160565</xdr:rowOff>
    </xdr:from>
    <xdr:to>
      <xdr:col>85</xdr:col>
      <xdr:colOff>177800</xdr:colOff>
      <xdr:row>98</xdr:row>
      <xdr:rowOff>90715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9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138992</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165912</xdr:rowOff>
    </xdr:from>
    <xdr:to>
      <xdr:col>81</xdr:col>
      <xdr:colOff>101600</xdr:colOff>
      <xdr:row>98</xdr:row>
      <xdr:rowOff>96062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9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87189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102539</xdr:rowOff>
    </xdr:from>
    <xdr:to>
      <xdr:col>76</xdr:col>
      <xdr:colOff>165100</xdr:colOff>
      <xdr:row>98</xdr:row>
      <xdr:rowOff>32689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3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23816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2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33565</xdr:rowOff>
    </xdr:from>
    <xdr:to>
      <xdr:col>72</xdr:col>
      <xdr:colOff>38100</xdr:colOff>
      <xdr:row>97</xdr:row>
      <xdr:rowOff>135165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6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126292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5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36804</xdr:rowOff>
    </xdr:from>
    <xdr:to>
      <xdr:col>67</xdr:col>
      <xdr:colOff>101600</xdr:colOff>
      <xdr:row>97</xdr:row>
      <xdr:rowOff>138404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6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154931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4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168504</xdr:rowOff>
    </xdr:from>
    <xdr:to>
      <xdr:col>116</xdr:col>
      <xdr:colOff>63500</xdr:colOff>
      <xdr:row>38</xdr:row>
      <xdr:rowOff>70023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340704"/>
          <a:ext cx="838200" cy="24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168504</xdr:rowOff>
    </xdr:from>
    <xdr:to>
      <xdr:col>111</xdr:col>
      <xdr:colOff>177800</xdr:colOff>
      <xdr:row>37</xdr:row>
      <xdr:rowOff>169098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340704"/>
          <a:ext cx="889000" cy="17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169098</xdr:rowOff>
    </xdr:from>
    <xdr:to>
      <xdr:col>107</xdr:col>
      <xdr:colOff>50800</xdr:colOff>
      <xdr:row>38</xdr:row>
      <xdr:rowOff>117526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512748"/>
          <a:ext cx="889000" cy="11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117526</xdr:rowOff>
    </xdr:from>
    <xdr:to>
      <xdr:col>102</xdr:col>
      <xdr:colOff>114300</xdr:colOff>
      <xdr:row>38</xdr:row>
      <xdr:rowOff>118806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632626"/>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19223</xdr:rowOff>
    </xdr:from>
    <xdr:to>
      <xdr:col>116</xdr:col>
      <xdr:colOff>114300</xdr:colOff>
      <xdr:row>38</xdr:row>
      <xdr:rowOff>120823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3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105600</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4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117704</xdr:rowOff>
    </xdr:from>
    <xdr:to>
      <xdr:col>112</xdr:col>
      <xdr:colOff>38100</xdr:colOff>
      <xdr:row>37</xdr:row>
      <xdr:rowOff>47854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28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64381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06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118298</xdr:rowOff>
    </xdr:from>
    <xdr:to>
      <xdr:col>107</xdr:col>
      <xdr:colOff>101600</xdr:colOff>
      <xdr:row>38</xdr:row>
      <xdr:rowOff>48448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6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39575</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55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66726</xdr:rowOff>
    </xdr:from>
    <xdr:to>
      <xdr:col>102</xdr:col>
      <xdr:colOff>165100</xdr:colOff>
      <xdr:row>38</xdr:row>
      <xdr:rowOff>168326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58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159453</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674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68006</xdr:rowOff>
    </xdr:from>
    <xdr:to>
      <xdr:col>98</xdr:col>
      <xdr:colOff>38100</xdr:colOff>
      <xdr:row>38</xdr:row>
      <xdr:rowOff>169606</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8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160733</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7017" y="6675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122555</xdr:rowOff>
    </xdr:from>
    <xdr:to>
      <xdr:col>116</xdr:col>
      <xdr:colOff>63500</xdr:colOff>
      <xdr:row>58</xdr:row>
      <xdr:rowOff>125481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66655"/>
          <a:ext cx="8382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122555</xdr:rowOff>
    </xdr:from>
    <xdr:to>
      <xdr:col>111</xdr:col>
      <xdr:colOff>177800</xdr:colOff>
      <xdr:row>58</xdr:row>
      <xdr:rowOff>122693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6655"/>
          <a:ext cx="8890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100426</xdr:rowOff>
    </xdr:from>
    <xdr:to>
      <xdr:col>107</xdr:col>
      <xdr:colOff>50800</xdr:colOff>
      <xdr:row>58</xdr:row>
      <xdr:rowOff>122693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4526"/>
          <a:ext cx="889000" cy="2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89453</xdr:rowOff>
    </xdr:from>
    <xdr:to>
      <xdr:col>102</xdr:col>
      <xdr:colOff>114300</xdr:colOff>
      <xdr:row>58</xdr:row>
      <xdr:rowOff>100426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33553"/>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74681</xdr:rowOff>
    </xdr:from>
    <xdr:to>
      <xdr:col>116</xdr:col>
      <xdr:colOff>114300</xdr:colOff>
      <xdr:row>59</xdr:row>
      <xdr:rowOff>4831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161058</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3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71755</xdr:rowOff>
    </xdr:from>
    <xdr:to>
      <xdr:col>112</xdr:col>
      <xdr:colOff>38100</xdr:colOff>
      <xdr:row>59</xdr:row>
      <xdr:rowOff>1905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164482</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08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71893</xdr:rowOff>
    </xdr:from>
    <xdr:to>
      <xdr:col>107</xdr:col>
      <xdr:colOff>101600</xdr:colOff>
      <xdr:row>59</xdr:row>
      <xdr:rowOff>2043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1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164620</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08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49626</xdr:rowOff>
    </xdr:from>
    <xdr:to>
      <xdr:col>102</xdr:col>
      <xdr:colOff>165100</xdr:colOff>
      <xdr:row>58</xdr:row>
      <xdr:rowOff>151226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142353</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86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38653</xdr:rowOff>
    </xdr:from>
    <xdr:to>
      <xdr:col>98</xdr:col>
      <xdr:colOff>38100</xdr:colOff>
      <xdr:row>58</xdr:row>
      <xdr:rowOff>140253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8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131380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7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8117</xdr:rowOff>
    </xdr:from>
    <xdr:to>
      <xdr:col>116</xdr:col>
      <xdr:colOff>63500</xdr:colOff>
      <xdr:row>77</xdr:row>
      <xdr:rowOff>22222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09767"/>
          <a:ext cx="838200" cy="1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22222</xdr:rowOff>
    </xdr:from>
    <xdr:to>
      <xdr:col>111</xdr:col>
      <xdr:colOff>177800</xdr:colOff>
      <xdr:row>77</xdr:row>
      <xdr:rowOff>49631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23872"/>
          <a:ext cx="889000" cy="2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49631</xdr:rowOff>
    </xdr:from>
    <xdr:to>
      <xdr:col>107</xdr:col>
      <xdr:colOff>50800</xdr:colOff>
      <xdr:row>77</xdr:row>
      <xdr:rowOff>51850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51281"/>
          <a:ext cx="889000" cy="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51850</xdr:rowOff>
    </xdr:from>
    <xdr:to>
      <xdr:col>102</xdr:col>
      <xdr:colOff>114300</xdr:colOff>
      <xdr:row>77</xdr:row>
      <xdr:rowOff>74183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253500"/>
          <a:ext cx="889000" cy="2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128767</xdr:rowOff>
    </xdr:from>
    <xdr:to>
      <xdr:col>116</xdr:col>
      <xdr:colOff>114300</xdr:colOff>
      <xdr:row>77</xdr:row>
      <xdr:rowOff>58917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5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107194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3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142872</xdr:rowOff>
    </xdr:from>
    <xdr:to>
      <xdr:col>112</xdr:col>
      <xdr:colOff>38100</xdr:colOff>
      <xdr:row>77</xdr:row>
      <xdr:rowOff>73022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7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64149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6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170281</xdr:rowOff>
    </xdr:from>
    <xdr:to>
      <xdr:col>107</xdr:col>
      <xdr:colOff>101600</xdr:colOff>
      <xdr:row>77</xdr:row>
      <xdr:rowOff>100431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0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91558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9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1050</xdr:rowOff>
    </xdr:from>
    <xdr:to>
      <xdr:col>102</xdr:col>
      <xdr:colOff>165100</xdr:colOff>
      <xdr:row>77</xdr:row>
      <xdr:rowOff>102650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0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93777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9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23383</xdr:rowOff>
    </xdr:from>
    <xdr:to>
      <xdr:col>98</xdr:col>
      <xdr:colOff>38100</xdr:colOff>
      <xdr:row>77</xdr:row>
      <xdr:rowOff>124983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2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116110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1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扶助費は、住民一人当たり</a:t>
          </a:r>
          <a:r>
            <a:rPr kumimoji="1" lang="en-US" altLang="ja-JP" sz="1050">
              <a:solidFill>
                <a:schemeClr val="dk1"/>
              </a:solidFill>
              <a:effectLst/>
              <a:latin typeface="+mn-lt"/>
              <a:ea typeface="+mn-ea"/>
              <a:cs typeface="+mn-cs"/>
            </a:rPr>
            <a:t>110,713</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8,572</a:t>
          </a:r>
          <a:r>
            <a:rPr kumimoji="1" lang="ja-JP" altLang="ja-JP" sz="1050">
              <a:solidFill>
                <a:schemeClr val="dk1"/>
              </a:solidFill>
              <a:effectLst/>
              <a:latin typeface="+mn-lt"/>
              <a:ea typeface="+mn-ea"/>
              <a:cs typeface="+mn-cs"/>
            </a:rPr>
            <a:t>円の増となっている。主な要因は定額減税調整給付</a:t>
          </a:r>
          <a:r>
            <a:rPr kumimoji="1" lang="ja-JP" altLang="en-US" sz="1050">
              <a:solidFill>
                <a:schemeClr val="dk1"/>
              </a:solidFill>
              <a:effectLst/>
              <a:latin typeface="+mn-lt"/>
              <a:ea typeface="+mn-ea"/>
              <a:cs typeface="+mn-cs"/>
            </a:rPr>
            <a:t>や報酬改定に伴う障害福祉サービスの給付費増、児童手当の</a:t>
          </a:r>
          <a:r>
            <a:rPr kumimoji="1" lang="ja-JP" altLang="ja-JP" sz="1050">
              <a:solidFill>
                <a:schemeClr val="dk1"/>
              </a:solidFill>
              <a:effectLst/>
              <a:latin typeface="+mn-lt"/>
              <a:ea typeface="+mn-ea"/>
              <a:cs typeface="+mn-cs"/>
            </a:rPr>
            <a:t>制度改正</a:t>
          </a:r>
          <a:r>
            <a:rPr kumimoji="1" lang="ja-JP" altLang="en-US" sz="1050">
              <a:solidFill>
                <a:schemeClr val="dk1"/>
              </a:solidFill>
              <a:effectLst/>
              <a:latin typeface="+mn-lt"/>
              <a:ea typeface="+mn-ea"/>
              <a:cs typeface="+mn-cs"/>
            </a:rPr>
            <a:t>（</a:t>
          </a:r>
          <a:r>
            <a:rPr kumimoji="1" lang="ja-JP" altLang="ja-JP"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子の手当額増額等</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である。</a:t>
          </a:r>
          <a:endParaRPr lang="ja-JP" altLang="ja-JP" sz="1050">
            <a:effectLst/>
          </a:endParaRPr>
        </a:p>
        <a:p>
          <a:pPr eaLnBrk="1" fontAlgn="auto" latinLnBrk="0" hangingPunct="1"/>
          <a:r>
            <a:rPr kumimoji="1" lang="ja-JP" altLang="en-US" sz="1050" baseline="0">
              <a:solidFill>
                <a:schemeClr val="dk1"/>
              </a:solidFill>
              <a:effectLst/>
              <a:latin typeface="+mn-lt"/>
              <a:ea typeface="+mn-ea"/>
              <a:cs typeface="+mn-cs"/>
            </a:rPr>
            <a:t>　人件</a:t>
          </a:r>
          <a:r>
            <a:rPr kumimoji="1" lang="ja-JP" altLang="ja-JP" sz="1050" baseline="0">
              <a:solidFill>
                <a:schemeClr val="dk1"/>
              </a:solidFill>
              <a:effectLst/>
              <a:latin typeface="+mn-lt"/>
              <a:ea typeface="+mn-ea"/>
              <a:cs typeface="+mn-cs"/>
            </a:rPr>
            <a:t>費</a:t>
          </a:r>
          <a:r>
            <a:rPr kumimoji="1" lang="ja-JP" altLang="ja-JP" sz="1050">
              <a:solidFill>
                <a:schemeClr val="dk1"/>
              </a:solidFill>
              <a:effectLst/>
              <a:latin typeface="+mn-lt"/>
              <a:ea typeface="+mn-ea"/>
              <a:cs typeface="+mn-cs"/>
            </a:rPr>
            <a:t>は、住民一人当たり</a:t>
          </a:r>
          <a:r>
            <a:rPr kumimoji="1" lang="en-US" altLang="ja-JP" sz="1050">
              <a:solidFill>
                <a:schemeClr val="dk1"/>
              </a:solidFill>
              <a:effectLst/>
              <a:latin typeface="+mn-lt"/>
              <a:ea typeface="+mn-ea"/>
              <a:cs typeface="+mn-cs"/>
            </a:rPr>
            <a:t>73,933</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6,346</a:t>
          </a:r>
          <a:r>
            <a:rPr kumimoji="1" lang="ja-JP" altLang="ja-JP" sz="1050">
              <a:solidFill>
                <a:schemeClr val="dk1"/>
              </a:solidFill>
              <a:effectLst/>
              <a:latin typeface="+mn-lt"/>
              <a:ea typeface="+mn-ea"/>
              <a:cs typeface="+mn-cs"/>
            </a:rPr>
            <a:t>円の増となっている。主な要因は</a:t>
          </a:r>
          <a:r>
            <a:rPr kumimoji="1" lang="ja-JP" altLang="ja-JP" sz="1050" b="0">
              <a:solidFill>
                <a:schemeClr val="dk1"/>
              </a:solidFill>
              <a:effectLst/>
              <a:latin typeface="+mn-lt"/>
              <a:ea typeface="+mn-ea"/>
              <a:cs typeface="+mn-cs"/>
            </a:rPr>
            <a:t>人事院勧告に基づく給与改定や</a:t>
          </a:r>
          <a:r>
            <a:rPr lang="ja-JP" altLang="ja-JP" sz="1050">
              <a:solidFill>
                <a:schemeClr val="dk1"/>
              </a:solidFill>
              <a:effectLst/>
              <a:latin typeface="+mn-lt"/>
              <a:ea typeface="+mn-ea"/>
              <a:cs typeface="+mn-cs"/>
            </a:rPr>
            <a:t>会計年度任用職員の勤勉手当支給開始である。</a:t>
          </a:r>
          <a:endParaRPr lang="ja-JP" altLang="ja-JP" sz="1050">
            <a:effectLst/>
          </a:endParaRPr>
        </a:p>
        <a:p>
          <a:pPr eaLnBrk="1" fontAlgn="auto" latinLnBrk="0" hangingPunct="1"/>
          <a:r>
            <a:rPr kumimoji="1" lang="ja-JP" altLang="ja-JP" sz="1050">
              <a:solidFill>
                <a:schemeClr val="dk1"/>
              </a:solidFill>
              <a:effectLst/>
              <a:latin typeface="+mn-lt"/>
              <a:ea typeface="+mn-ea"/>
              <a:cs typeface="+mn-cs"/>
            </a:rPr>
            <a:t>　</a:t>
          </a:r>
          <a:r>
            <a:rPr kumimoji="1" lang="ja-JP" altLang="en-US" sz="1050" baseline="0">
              <a:solidFill>
                <a:schemeClr val="dk1"/>
              </a:solidFill>
              <a:effectLst/>
              <a:latin typeface="+mn-lt"/>
              <a:ea typeface="+mn-ea"/>
              <a:cs typeface="+mn-cs"/>
            </a:rPr>
            <a:t>維持補修</a:t>
          </a:r>
          <a:r>
            <a:rPr kumimoji="1" lang="ja-JP" altLang="ja-JP" sz="1050" baseline="0">
              <a:solidFill>
                <a:schemeClr val="dk1"/>
              </a:solidFill>
              <a:effectLst/>
              <a:latin typeface="+mn-lt"/>
              <a:ea typeface="+mn-ea"/>
              <a:cs typeface="+mn-cs"/>
            </a:rPr>
            <a:t>費</a:t>
          </a:r>
          <a:r>
            <a:rPr kumimoji="1" lang="ja-JP" altLang="ja-JP" sz="1050">
              <a:solidFill>
                <a:schemeClr val="dk1"/>
              </a:solidFill>
              <a:effectLst/>
              <a:latin typeface="+mn-lt"/>
              <a:ea typeface="+mn-ea"/>
              <a:cs typeface="+mn-cs"/>
            </a:rPr>
            <a:t>は、住民一人当たり</a:t>
          </a:r>
          <a:r>
            <a:rPr kumimoji="1" lang="en-US" altLang="ja-JP" sz="1050">
              <a:solidFill>
                <a:schemeClr val="dk1"/>
              </a:solidFill>
              <a:effectLst/>
              <a:latin typeface="+mn-lt"/>
              <a:ea typeface="+mn-ea"/>
              <a:cs typeface="+mn-cs"/>
            </a:rPr>
            <a:t>7,688</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4,343</a:t>
          </a:r>
          <a:r>
            <a:rPr kumimoji="1" lang="ja-JP" altLang="ja-JP" sz="1050">
              <a:solidFill>
                <a:schemeClr val="dk1"/>
              </a:solidFill>
              <a:effectLst/>
              <a:latin typeface="+mn-lt"/>
              <a:ea typeface="+mn-ea"/>
              <a:cs typeface="+mn-cs"/>
            </a:rPr>
            <a:t>円の増となっている。主な要因は</a:t>
          </a:r>
          <a:r>
            <a:rPr kumimoji="1" lang="ja-JP" altLang="en-US"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7</a:t>
          </a:r>
          <a:r>
            <a:rPr kumimoji="1" lang="ja-JP" altLang="en-US"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2</a:t>
          </a:r>
          <a:r>
            <a:rPr kumimoji="1" lang="ja-JP" altLang="en-US" sz="1050">
              <a:solidFill>
                <a:schemeClr val="dk1"/>
              </a:solidFill>
              <a:effectLst/>
              <a:latin typeface="+mn-lt"/>
              <a:ea typeface="+mn-ea"/>
              <a:cs typeface="+mn-cs"/>
            </a:rPr>
            <a:t>月の大雪に伴う除排雪経費の増</a:t>
          </a:r>
          <a:r>
            <a:rPr lang="ja-JP" altLang="ja-JP" sz="1050">
              <a:solidFill>
                <a:schemeClr val="dk1"/>
              </a:solidFill>
              <a:effectLst/>
              <a:latin typeface="+mn-lt"/>
              <a:ea typeface="+mn-ea"/>
              <a:cs typeface="+mn-cs"/>
            </a:rPr>
            <a:t>である。</a:t>
          </a:r>
          <a:endParaRPr kumimoji="1" lang="en-US" altLang="ja-JP" sz="105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補助費等は、</a:t>
          </a:r>
          <a:r>
            <a:rPr kumimoji="1" lang="ja-JP" altLang="ja-JP" sz="1050">
              <a:solidFill>
                <a:schemeClr val="dk1"/>
              </a:solidFill>
              <a:effectLst/>
              <a:latin typeface="+mn-lt"/>
              <a:ea typeface="+mn-ea"/>
              <a:cs typeface="+mn-cs"/>
            </a:rPr>
            <a:t>住民一人当たり</a:t>
          </a:r>
          <a:r>
            <a:rPr kumimoji="1" lang="en-US" altLang="ja-JP" sz="1050">
              <a:solidFill>
                <a:schemeClr val="dk1"/>
              </a:solidFill>
              <a:effectLst/>
              <a:latin typeface="+mn-lt"/>
              <a:ea typeface="+mn-ea"/>
              <a:cs typeface="+mn-cs"/>
            </a:rPr>
            <a:t>87,019</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4,780</a:t>
          </a:r>
          <a:r>
            <a:rPr kumimoji="1" lang="ja-JP" altLang="ja-JP" sz="1050">
              <a:solidFill>
                <a:schemeClr val="dk1"/>
              </a:solidFill>
              <a:effectLst/>
              <a:latin typeface="+mn-lt"/>
              <a:ea typeface="+mn-ea"/>
              <a:cs typeface="+mn-cs"/>
            </a:rPr>
            <a:t>円の減となっている。主な要因は</a:t>
          </a:r>
          <a:r>
            <a:rPr kumimoji="1" lang="ja-JP" altLang="en-US" sz="1050">
              <a:solidFill>
                <a:schemeClr val="dk1"/>
              </a:solidFill>
              <a:effectLst/>
              <a:latin typeface="+mn-lt"/>
              <a:ea typeface="+mn-ea"/>
              <a:cs typeface="+mn-cs"/>
            </a:rPr>
            <a:t>紫式部プロジェクト事業に対する負担金の減や前年度に多かった</a:t>
          </a:r>
          <a:r>
            <a:rPr lang="ja-JP" altLang="ja-JP" sz="1050">
              <a:solidFill>
                <a:schemeClr val="dk1"/>
              </a:solidFill>
              <a:effectLst/>
              <a:latin typeface="+mn-lt"/>
              <a:ea typeface="+mn-ea"/>
              <a:cs typeface="+mn-cs"/>
            </a:rPr>
            <a:t>法人市民税還付金が平年並みに</a:t>
          </a:r>
          <a:r>
            <a:rPr lang="ja-JP" altLang="en-US" sz="1050">
              <a:solidFill>
                <a:schemeClr val="dk1"/>
              </a:solidFill>
              <a:effectLst/>
              <a:latin typeface="+mn-lt"/>
              <a:ea typeface="+mn-ea"/>
              <a:cs typeface="+mn-cs"/>
            </a:rPr>
            <a:t>戻ったことである。</a:t>
          </a:r>
          <a:endParaRPr lang="en-US" altLang="ja-JP" sz="105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投資及び出資金は、住民一人当たり</a:t>
          </a:r>
          <a:r>
            <a:rPr kumimoji="1" lang="en-US" altLang="ja-JP" sz="1050">
              <a:solidFill>
                <a:schemeClr val="dk1"/>
              </a:solidFill>
              <a:effectLst/>
              <a:latin typeface="+mn-lt"/>
              <a:ea typeface="+mn-ea"/>
              <a:cs typeface="+mn-cs"/>
            </a:rPr>
            <a:t>1,524</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5,346</a:t>
          </a:r>
          <a:r>
            <a:rPr kumimoji="1" lang="ja-JP" altLang="ja-JP" sz="1050">
              <a:solidFill>
                <a:schemeClr val="dk1"/>
              </a:solidFill>
              <a:effectLst/>
              <a:latin typeface="+mn-lt"/>
              <a:ea typeface="+mn-ea"/>
              <a:cs typeface="+mn-cs"/>
            </a:rPr>
            <a:t>円の</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となっている。主な要因は下水道事業会計</a:t>
          </a:r>
          <a:r>
            <a:rPr kumimoji="1" lang="ja-JP" altLang="en-US" sz="1050">
              <a:solidFill>
                <a:schemeClr val="dk1"/>
              </a:solidFill>
              <a:effectLst/>
              <a:latin typeface="+mn-lt"/>
              <a:ea typeface="+mn-ea"/>
              <a:cs typeface="+mn-cs"/>
            </a:rPr>
            <a:t>において消費税の還付が生じたことや資本費平準化債の借入れ等により、下水道事業会計に対する出資金が減少したこと</a:t>
          </a:r>
          <a:r>
            <a:rPr kumimoji="1" lang="ja-JP" altLang="ja-JP" sz="1050">
              <a:solidFill>
                <a:schemeClr val="dk1"/>
              </a:solidFill>
              <a:effectLst/>
              <a:latin typeface="+mn-lt"/>
              <a:ea typeface="+mn-ea"/>
              <a:cs typeface="+mn-cs"/>
            </a:rPr>
            <a:t>である。</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aseline="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普通建設事業費は、住民一人当たり</a:t>
          </a:r>
          <a:r>
            <a:rPr kumimoji="1" lang="en-US" altLang="ja-JP" sz="1050">
              <a:solidFill>
                <a:schemeClr val="dk1"/>
              </a:solidFill>
              <a:effectLst/>
              <a:latin typeface="+mn-lt"/>
              <a:ea typeface="+mn-ea"/>
              <a:cs typeface="+mn-cs"/>
            </a:rPr>
            <a:t>44,652</a:t>
          </a:r>
          <a:r>
            <a:rPr kumimoji="1" lang="ja-JP" altLang="en-US" sz="1050">
              <a:solidFill>
                <a:schemeClr val="dk1"/>
              </a:solidFill>
              <a:effectLst/>
              <a:latin typeface="+mn-lt"/>
              <a:ea typeface="+mn-ea"/>
              <a:cs typeface="+mn-cs"/>
            </a:rPr>
            <a:t>円</a:t>
          </a:r>
          <a:r>
            <a:rPr kumimoji="1" lang="ja-JP" altLang="ja-JP" sz="1050">
              <a:solidFill>
                <a:schemeClr val="dk1"/>
              </a:solidFill>
              <a:effectLst/>
              <a:latin typeface="+mn-lt"/>
              <a:ea typeface="+mn-ea"/>
              <a:cs typeface="+mn-cs"/>
            </a:rPr>
            <a:t>、前年度比</a:t>
          </a:r>
          <a:r>
            <a:rPr kumimoji="1" lang="en-US" altLang="ja-JP" sz="1050">
              <a:solidFill>
                <a:schemeClr val="dk1"/>
              </a:solidFill>
              <a:effectLst/>
              <a:latin typeface="+mn-lt"/>
              <a:ea typeface="+mn-ea"/>
              <a:cs typeface="+mn-cs"/>
            </a:rPr>
            <a:t>19,063</a:t>
          </a:r>
          <a:r>
            <a:rPr kumimoji="1" lang="ja-JP" altLang="ja-JP" sz="1050">
              <a:solidFill>
                <a:schemeClr val="dk1"/>
              </a:solidFill>
              <a:effectLst/>
              <a:latin typeface="+mn-lt"/>
              <a:ea typeface="+mn-ea"/>
              <a:cs typeface="+mn-cs"/>
            </a:rPr>
            <a:t>円の減となっている。主な要因は</a:t>
          </a:r>
          <a:r>
            <a:rPr lang="ja-JP" altLang="en-US" sz="1050">
              <a:solidFill>
                <a:schemeClr val="dk1"/>
              </a:solidFill>
              <a:effectLst/>
              <a:latin typeface="+mn-lt"/>
              <a:ea typeface="+mn-ea"/>
              <a:cs typeface="+mn-cs"/>
            </a:rPr>
            <a:t>にじいろこども</a:t>
          </a:r>
          <a:r>
            <a:rPr lang="ja-JP" altLang="ja-JP" sz="1050">
              <a:solidFill>
                <a:schemeClr val="dk1"/>
              </a:solidFill>
              <a:effectLst/>
              <a:latin typeface="+mn-lt"/>
              <a:ea typeface="+mn-ea"/>
              <a:cs typeface="+mn-cs"/>
            </a:rPr>
            <a:t>園や農村環境改善センターの整備終了、スマート農業支援事業</a:t>
          </a:r>
          <a:r>
            <a:rPr lang="ja-JP" altLang="en-US" sz="1050">
              <a:solidFill>
                <a:schemeClr val="dk1"/>
              </a:solidFill>
              <a:effectLst/>
              <a:latin typeface="+mn-lt"/>
              <a:ea typeface="+mn-ea"/>
              <a:cs typeface="+mn-cs"/>
            </a:rPr>
            <a:t>の</a:t>
          </a:r>
          <a:r>
            <a:rPr lang="ja-JP" altLang="ja-JP" sz="1050">
              <a:solidFill>
                <a:schemeClr val="dk1"/>
              </a:solidFill>
              <a:effectLst/>
              <a:latin typeface="+mn-lt"/>
              <a:ea typeface="+mn-ea"/>
              <a:cs typeface="+mn-cs"/>
            </a:rPr>
            <a:t>終了</a:t>
          </a:r>
          <a:r>
            <a:rPr kumimoji="1" lang="ja-JP" altLang="ja-JP" sz="1050">
              <a:solidFill>
                <a:schemeClr val="dk1"/>
              </a:solidFill>
              <a:effectLst/>
              <a:latin typeface="+mn-lt"/>
              <a:ea typeface="+mn-ea"/>
              <a:cs typeface="+mn-cs"/>
            </a:rPr>
            <a:t>である。</a:t>
          </a:r>
          <a:endParaRPr lang="ja-JP" altLang="ja-JP" sz="1050">
            <a:effectLst/>
          </a:endParaRPr>
        </a:p>
        <a:p>
          <a:pPr eaLnBrk="1" fontAlgn="auto" latinLnBrk="0" hangingPunct="1"/>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80,418
74,796
230.70
40,572,810
39,872,300
640,011
21,535,579
40,947,948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56032</xdr:rowOff>
    </xdr:from>
    <xdr:to>
      <xdr:col>24</xdr:col>
      <xdr:colOff>63500</xdr:colOff>
      <xdr:row>36</xdr:row>
      <xdr:rowOff>65176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282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32258</xdr:rowOff>
    </xdr:from>
    <xdr:to>
      <xdr:col>19</xdr:col>
      <xdr:colOff>177800</xdr:colOff>
      <xdr:row>36</xdr:row>
      <xdr:rowOff>65176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204458"/>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32258</xdr:rowOff>
    </xdr:from>
    <xdr:to>
      <xdr:col>15</xdr:col>
      <xdr:colOff>50800</xdr:colOff>
      <xdr:row>36</xdr:row>
      <xdr:rowOff>39116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044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39116</xdr:rowOff>
    </xdr:from>
    <xdr:to>
      <xdr:col>10</xdr:col>
      <xdr:colOff>114300</xdr:colOff>
      <xdr:row>36</xdr:row>
      <xdr:rowOff>84836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2113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5232</xdr:rowOff>
    </xdr:from>
    <xdr:to>
      <xdr:col>24</xdr:col>
      <xdr:colOff>114300</xdr:colOff>
      <xdr:row>36</xdr:row>
      <xdr:rowOff>106832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7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155109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5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14376</xdr:rowOff>
    </xdr:from>
    <xdr:to>
      <xdr:col>20</xdr:col>
      <xdr:colOff>38100</xdr:colOff>
      <xdr:row>36</xdr:row>
      <xdr:rowOff>115976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107103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152908</xdr:rowOff>
    </xdr:from>
    <xdr:to>
      <xdr:col>15</xdr:col>
      <xdr:colOff>101600</xdr:colOff>
      <xdr:row>36</xdr:row>
      <xdr:rowOff>83058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5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74185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4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159766</xdr:rowOff>
    </xdr:from>
    <xdr:to>
      <xdr:col>10</xdr:col>
      <xdr:colOff>165100</xdr:colOff>
      <xdr:row>36</xdr:row>
      <xdr:rowOff>89916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81043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34036</xdr:rowOff>
    </xdr:from>
    <xdr:to>
      <xdr:col>6</xdr:col>
      <xdr:colOff>38100</xdr:colOff>
      <xdr:row>36</xdr:row>
      <xdr:rowOff>135636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126763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9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29118</xdr:rowOff>
    </xdr:from>
    <xdr:to>
      <xdr:col>24</xdr:col>
      <xdr:colOff>63500</xdr:colOff>
      <xdr:row>56</xdr:row>
      <xdr:rowOff>45913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30318"/>
          <a:ext cx="838200" cy="1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29118</xdr:rowOff>
    </xdr:from>
    <xdr:to>
      <xdr:col>19</xdr:col>
      <xdr:colOff>177800</xdr:colOff>
      <xdr:row>56</xdr:row>
      <xdr:rowOff>32959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30318"/>
          <a:ext cx="88900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29012</xdr:rowOff>
    </xdr:from>
    <xdr:to>
      <xdr:col>15</xdr:col>
      <xdr:colOff>50800</xdr:colOff>
      <xdr:row>56</xdr:row>
      <xdr:rowOff>32959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30212"/>
          <a:ext cx="889000" cy="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70831</xdr:rowOff>
    </xdr:from>
    <xdr:to>
      <xdr:col>10</xdr:col>
      <xdr:colOff>114300</xdr:colOff>
      <xdr:row>56</xdr:row>
      <xdr:rowOff>29012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14781"/>
          <a:ext cx="889000" cy="8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166563</xdr:rowOff>
    </xdr:from>
    <xdr:to>
      <xdr:col>24</xdr:col>
      <xdr:colOff>114300</xdr:colOff>
      <xdr:row>56</xdr:row>
      <xdr:rowOff>96713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9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144990</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7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149768</xdr:rowOff>
    </xdr:from>
    <xdr:to>
      <xdr:col>20</xdr:col>
      <xdr:colOff>38100</xdr:colOff>
      <xdr:row>56</xdr:row>
      <xdr:rowOff>79918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7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71045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7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153609</xdr:rowOff>
    </xdr:from>
    <xdr:to>
      <xdr:col>15</xdr:col>
      <xdr:colOff>101600</xdr:colOff>
      <xdr:row>56</xdr:row>
      <xdr:rowOff>83759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8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74886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7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149662</xdr:rowOff>
    </xdr:from>
    <xdr:to>
      <xdr:col>10</xdr:col>
      <xdr:colOff>165100</xdr:colOff>
      <xdr:row>56</xdr:row>
      <xdr:rowOff>79812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70939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7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20031</xdr:rowOff>
    </xdr:from>
    <xdr:to>
      <xdr:col>6</xdr:col>
      <xdr:colOff>38100</xdr:colOff>
      <xdr:row>51</xdr:row>
      <xdr:rowOff>121631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6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138158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53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98345</xdr:rowOff>
    </xdr:from>
    <xdr:to>
      <xdr:col>24</xdr:col>
      <xdr:colOff>63500</xdr:colOff>
      <xdr:row>75</xdr:row>
      <xdr:rowOff>105181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957095"/>
          <a:ext cx="838200" cy="6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98345</xdr:rowOff>
    </xdr:from>
    <xdr:to>
      <xdr:col>19</xdr:col>
      <xdr:colOff>177800</xdr:colOff>
      <xdr:row>76</xdr:row>
      <xdr:rowOff>149279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57095"/>
          <a:ext cx="889000" cy="22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113390</xdr:rowOff>
    </xdr:from>
    <xdr:to>
      <xdr:col>15</xdr:col>
      <xdr:colOff>50800</xdr:colOff>
      <xdr:row>76</xdr:row>
      <xdr:rowOff>149279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43590"/>
          <a:ext cx="889000" cy="3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113390</xdr:rowOff>
    </xdr:from>
    <xdr:to>
      <xdr:col>10</xdr:col>
      <xdr:colOff>114300</xdr:colOff>
      <xdr:row>77</xdr:row>
      <xdr:rowOff>168036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43590"/>
          <a:ext cx="889000" cy="22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54381</xdr:rowOff>
    </xdr:from>
    <xdr:to>
      <xdr:col>24</xdr:col>
      <xdr:colOff>114300</xdr:colOff>
      <xdr:row>75</xdr:row>
      <xdr:rowOff>155981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1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32808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9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47545</xdr:rowOff>
    </xdr:from>
    <xdr:to>
      <xdr:col>20</xdr:col>
      <xdr:colOff>38100</xdr:colOff>
      <xdr:row>75</xdr:row>
      <xdr:rowOff>149144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062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165672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8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98479</xdr:rowOff>
    </xdr:from>
    <xdr:to>
      <xdr:col>15</xdr:col>
      <xdr:colOff>101600</xdr:colOff>
      <xdr:row>77</xdr:row>
      <xdr:rowOff>28629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2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19756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62590</xdr:rowOff>
    </xdr:from>
    <xdr:to>
      <xdr:col>10</xdr:col>
      <xdr:colOff>165100</xdr:colOff>
      <xdr:row>76</xdr:row>
      <xdr:rowOff>164190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9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155317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8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117236</xdr:rowOff>
    </xdr:from>
    <xdr:to>
      <xdr:col>6</xdr:col>
      <xdr:colOff>38100</xdr:colOff>
      <xdr:row>78</xdr:row>
      <xdr:rowOff>47386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1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38513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147682</xdr:rowOff>
    </xdr:from>
    <xdr:to>
      <xdr:col>24</xdr:col>
      <xdr:colOff>63500</xdr:colOff>
      <xdr:row>98</xdr:row>
      <xdr:rowOff>21610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78332"/>
          <a:ext cx="838200" cy="4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113982</xdr:rowOff>
    </xdr:from>
    <xdr:to>
      <xdr:col>19</xdr:col>
      <xdr:colOff>177800</xdr:colOff>
      <xdr:row>98</xdr:row>
      <xdr:rowOff>21610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44632"/>
          <a:ext cx="889000" cy="7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113982</xdr:rowOff>
    </xdr:from>
    <xdr:to>
      <xdr:col>15</xdr:col>
      <xdr:colOff>50800</xdr:colOff>
      <xdr:row>97</xdr:row>
      <xdr:rowOff>136119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44632"/>
          <a:ext cx="889000" cy="2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136119</xdr:rowOff>
    </xdr:from>
    <xdr:to>
      <xdr:col>10</xdr:col>
      <xdr:colOff>114300</xdr:colOff>
      <xdr:row>98</xdr:row>
      <xdr:rowOff>94018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66769"/>
          <a:ext cx="889000" cy="12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96882</xdr:rowOff>
    </xdr:from>
    <xdr:to>
      <xdr:col>24</xdr:col>
      <xdr:colOff>114300</xdr:colOff>
      <xdr:row>98</xdr:row>
      <xdr:rowOff>27032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2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75309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0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142260</xdr:rowOff>
    </xdr:from>
    <xdr:to>
      <xdr:col>20</xdr:col>
      <xdr:colOff>38100</xdr:colOff>
      <xdr:row>98</xdr:row>
      <xdr:rowOff>72410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63537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65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63182</xdr:rowOff>
    </xdr:from>
    <xdr:to>
      <xdr:col>15</xdr:col>
      <xdr:colOff>101600</xdr:colOff>
      <xdr:row>97</xdr:row>
      <xdr:rowOff>164782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9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155909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8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85319</xdr:rowOff>
    </xdr:from>
    <xdr:to>
      <xdr:col>10</xdr:col>
      <xdr:colOff>165100</xdr:colOff>
      <xdr:row>98</xdr:row>
      <xdr:rowOff>15469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1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6596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0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43218</xdr:rowOff>
    </xdr:from>
    <xdr:to>
      <xdr:col>6</xdr:col>
      <xdr:colOff>38100</xdr:colOff>
      <xdr:row>98</xdr:row>
      <xdr:rowOff>144818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4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135945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3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149171</xdr:rowOff>
    </xdr:from>
    <xdr:to>
      <xdr:col>55</xdr:col>
      <xdr:colOff>0</xdr:colOff>
      <xdr:row>38</xdr:row>
      <xdr:rowOff>157444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664271"/>
          <a:ext cx="8382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108349</xdr:rowOff>
    </xdr:from>
    <xdr:to>
      <xdr:col>50</xdr:col>
      <xdr:colOff>114300</xdr:colOff>
      <xdr:row>38</xdr:row>
      <xdr:rowOff>149171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23449"/>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60561</xdr:rowOff>
    </xdr:from>
    <xdr:to>
      <xdr:col>45</xdr:col>
      <xdr:colOff>177800</xdr:colOff>
      <xdr:row>38</xdr:row>
      <xdr:rowOff>108349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575661"/>
          <a:ext cx="889000" cy="4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58819</xdr:rowOff>
    </xdr:from>
    <xdr:to>
      <xdr:col>41</xdr:col>
      <xdr:colOff>50800</xdr:colOff>
      <xdr:row>38</xdr:row>
      <xdr:rowOff>60561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73919"/>
          <a:ext cx="8890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106644</xdr:rowOff>
    </xdr:from>
    <xdr:to>
      <xdr:col>55</xdr:col>
      <xdr:colOff>50800</xdr:colOff>
      <xdr:row>39</xdr:row>
      <xdr:rowOff>36794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2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98371</xdr:rowOff>
    </xdr:from>
    <xdr:to>
      <xdr:col>50</xdr:col>
      <xdr:colOff>165100</xdr:colOff>
      <xdr:row>39</xdr:row>
      <xdr:rowOff>28521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1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19648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70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57549</xdr:rowOff>
    </xdr:from>
    <xdr:to>
      <xdr:col>46</xdr:col>
      <xdr:colOff>38100</xdr:colOff>
      <xdr:row>38</xdr:row>
      <xdr:rowOff>159149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7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4226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34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9761</xdr:rowOff>
    </xdr:from>
    <xdr:to>
      <xdr:col>41</xdr:col>
      <xdr:colOff>101600</xdr:colOff>
      <xdr:row>38</xdr:row>
      <xdr:rowOff>111361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2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127888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0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8019</xdr:rowOff>
    </xdr:from>
    <xdr:to>
      <xdr:col>36</xdr:col>
      <xdr:colOff>165100</xdr:colOff>
      <xdr:row>38</xdr:row>
      <xdr:rowOff>109619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2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126146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29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82528</xdr:rowOff>
    </xdr:from>
    <xdr:to>
      <xdr:col>55</xdr:col>
      <xdr:colOff>0</xdr:colOff>
      <xdr:row>58</xdr:row>
      <xdr:rowOff>125636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26628"/>
          <a:ext cx="838200" cy="4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82528</xdr:rowOff>
    </xdr:from>
    <xdr:to>
      <xdr:col>50</xdr:col>
      <xdr:colOff>114300</xdr:colOff>
      <xdr:row>58</xdr:row>
      <xdr:rowOff>102721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26628"/>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101850</xdr:rowOff>
    </xdr:from>
    <xdr:to>
      <xdr:col>45</xdr:col>
      <xdr:colOff>177800</xdr:colOff>
      <xdr:row>58</xdr:row>
      <xdr:rowOff>102721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45950"/>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98911</xdr:rowOff>
    </xdr:from>
    <xdr:to>
      <xdr:col>41</xdr:col>
      <xdr:colOff>50800</xdr:colOff>
      <xdr:row>58</xdr:row>
      <xdr:rowOff>101850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4301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74836</xdr:rowOff>
    </xdr:from>
    <xdr:to>
      <xdr:col>55</xdr:col>
      <xdr:colOff>50800</xdr:colOff>
      <xdr:row>59</xdr:row>
      <xdr:rowOff>4986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31728</xdr:rowOff>
    </xdr:from>
    <xdr:to>
      <xdr:col>50</xdr:col>
      <xdr:colOff>165100</xdr:colOff>
      <xdr:row>58</xdr:row>
      <xdr:rowOff>133328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149855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5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51921</xdr:rowOff>
    </xdr:from>
    <xdr:to>
      <xdr:col>46</xdr:col>
      <xdr:colOff>38100</xdr:colOff>
      <xdr:row>58</xdr:row>
      <xdr:rowOff>153521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9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170048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77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51050</xdr:rowOff>
    </xdr:from>
    <xdr:to>
      <xdr:col>41</xdr:col>
      <xdr:colOff>101600</xdr:colOff>
      <xdr:row>58</xdr:row>
      <xdr:rowOff>152650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9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169177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77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48111</xdr:rowOff>
    </xdr:from>
    <xdr:to>
      <xdr:col>36</xdr:col>
      <xdr:colOff>165100</xdr:colOff>
      <xdr:row>58</xdr:row>
      <xdr:rowOff>149711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9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166238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6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79830</xdr:rowOff>
    </xdr:from>
    <xdr:to>
      <xdr:col>55</xdr:col>
      <xdr:colOff>0</xdr:colOff>
      <xdr:row>75</xdr:row>
      <xdr:rowOff>91351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38580"/>
          <a:ext cx="8382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4392</xdr:rowOff>
    </xdr:from>
    <xdr:to>
      <xdr:col>50</xdr:col>
      <xdr:colOff>114300</xdr:colOff>
      <xdr:row>75</xdr:row>
      <xdr:rowOff>79830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86314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154079</xdr:rowOff>
    </xdr:from>
    <xdr:to>
      <xdr:col>45</xdr:col>
      <xdr:colOff>177800</xdr:colOff>
      <xdr:row>75</xdr:row>
      <xdr:rowOff>4392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841379"/>
          <a:ext cx="889000" cy="2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154079</xdr:rowOff>
    </xdr:from>
    <xdr:to>
      <xdr:col>41</xdr:col>
      <xdr:colOff>50800</xdr:colOff>
      <xdr:row>75</xdr:row>
      <xdr:rowOff>49540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841379"/>
          <a:ext cx="889000" cy="6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40551</xdr:rowOff>
    </xdr:from>
    <xdr:to>
      <xdr:col>55</xdr:col>
      <xdr:colOff>50800</xdr:colOff>
      <xdr:row>75</xdr:row>
      <xdr:rowOff>142151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89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63428</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7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29030</xdr:rowOff>
    </xdr:from>
    <xdr:to>
      <xdr:col>50</xdr:col>
      <xdr:colOff>165100</xdr:colOff>
      <xdr:row>75</xdr:row>
      <xdr:rowOff>130630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88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147157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6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125042</xdr:rowOff>
    </xdr:from>
    <xdr:to>
      <xdr:col>46</xdr:col>
      <xdr:colOff>38100</xdr:colOff>
      <xdr:row>75</xdr:row>
      <xdr:rowOff>55192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1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71719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8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103279</xdr:rowOff>
    </xdr:from>
    <xdr:to>
      <xdr:col>41</xdr:col>
      <xdr:colOff>101600</xdr:colOff>
      <xdr:row>75</xdr:row>
      <xdr:rowOff>33429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9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49956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56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170190</xdr:rowOff>
    </xdr:from>
    <xdr:to>
      <xdr:col>36</xdr:col>
      <xdr:colOff>165100</xdr:colOff>
      <xdr:row>75</xdr:row>
      <xdr:rowOff>100340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5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116867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3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34913</xdr:rowOff>
    </xdr:from>
    <xdr:to>
      <xdr:col>55</xdr:col>
      <xdr:colOff>0</xdr:colOff>
      <xdr:row>95</xdr:row>
      <xdr:rowOff>40818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322663"/>
          <a:ext cx="8382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75679</xdr:rowOff>
    </xdr:from>
    <xdr:to>
      <xdr:col>50</xdr:col>
      <xdr:colOff>114300</xdr:colOff>
      <xdr:row>95</xdr:row>
      <xdr:rowOff>34913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191979"/>
          <a:ext cx="889000" cy="13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75679</xdr:rowOff>
    </xdr:from>
    <xdr:to>
      <xdr:col>45</xdr:col>
      <xdr:colOff>177800</xdr:colOff>
      <xdr:row>95</xdr:row>
      <xdr:rowOff>21374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191979"/>
          <a:ext cx="889000" cy="1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21374</xdr:rowOff>
    </xdr:from>
    <xdr:to>
      <xdr:col>41</xdr:col>
      <xdr:colOff>50800</xdr:colOff>
      <xdr:row>95</xdr:row>
      <xdr:rowOff>121259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309124"/>
          <a:ext cx="889000" cy="9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161468</xdr:rowOff>
    </xdr:from>
    <xdr:to>
      <xdr:col>55</xdr:col>
      <xdr:colOff>50800</xdr:colOff>
      <xdr:row>95</xdr:row>
      <xdr:rowOff>91618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7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12895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2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155563</xdr:rowOff>
    </xdr:from>
    <xdr:to>
      <xdr:col>50</xdr:col>
      <xdr:colOff>165100</xdr:colOff>
      <xdr:row>95</xdr:row>
      <xdr:rowOff>85713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7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102240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4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24879</xdr:rowOff>
    </xdr:from>
    <xdr:to>
      <xdr:col>46</xdr:col>
      <xdr:colOff>38100</xdr:colOff>
      <xdr:row>94</xdr:row>
      <xdr:rowOff>126479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14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143006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91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142024</xdr:rowOff>
    </xdr:from>
    <xdr:to>
      <xdr:col>41</xdr:col>
      <xdr:colOff>101600</xdr:colOff>
      <xdr:row>95</xdr:row>
      <xdr:rowOff>72174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5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88701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3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70459</xdr:rowOff>
    </xdr:from>
    <xdr:to>
      <xdr:col>36</xdr:col>
      <xdr:colOff>165100</xdr:colOff>
      <xdr:row>96</xdr:row>
      <xdr:rowOff>609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5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17136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13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115925</xdr:rowOff>
    </xdr:from>
    <xdr:to>
      <xdr:col>85</xdr:col>
      <xdr:colOff>127000</xdr:colOff>
      <xdr:row>37</xdr:row>
      <xdr:rowOff>133452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59575"/>
          <a:ext cx="83820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115925</xdr:rowOff>
    </xdr:from>
    <xdr:to>
      <xdr:col>81</xdr:col>
      <xdr:colOff>50800</xdr:colOff>
      <xdr:row>37</xdr:row>
      <xdr:rowOff>133947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59575"/>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133947</xdr:rowOff>
    </xdr:from>
    <xdr:to>
      <xdr:col>76</xdr:col>
      <xdr:colOff>114300</xdr:colOff>
      <xdr:row>37</xdr:row>
      <xdr:rowOff>144996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77597"/>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144996</xdr:rowOff>
    </xdr:from>
    <xdr:to>
      <xdr:col>71</xdr:col>
      <xdr:colOff>177800</xdr:colOff>
      <xdr:row>37</xdr:row>
      <xdr:rowOff>147701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88646"/>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82652</xdr:rowOff>
    </xdr:from>
    <xdr:to>
      <xdr:col>85</xdr:col>
      <xdr:colOff>177800</xdr:colOff>
      <xdr:row>38</xdr:row>
      <xdr:rowOff>12802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2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61079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0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65125</xdr:rowOff>
    </xdr:from>
    <xdr:to>
      <xdr:col>81</xdr:col>
      <xdr:colOff>101600</xdr:colOff>
      <xdr:row>37</xdr:row>
      <xdr:rowOff>166725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0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157852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0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83147</xdr:rowOff>
    </xdr:from>
    <xdr:to>
      <xdr:col>76</xdr:col>
      <xdr:colOff>165100</xdr:colOff>
      <xdr:row>38</xdr:row>
      <xdr:rowOff>13297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2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29824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0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94196</xdr:rowOff>
    </xdr:from>
    <xdr:to>
      <xdr:col>72</xdr:col>
      <xdr:colOff>38100</xdr:colOff>
      <xdr:row>38</xdr:row>
      <xdr:rowOff>24346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15473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3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96901</xdr:rowOff>
    </xdr:from>
    <xdr:to>
      <xdr:col>67</xdr:col>
      <xdr:colOff>101600</xdr:colOff>
      <xdr:row>38</xdr:row>
      <xdr:rowOff>27051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18178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3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7093</xdr:rowOff>
    </xdr:from>
    <xdr:to>
      <xdr:col>85</xdr:col>
      <xdr:colOff>127000</xdr:colOff>
      <xdr:row>56</xdr:row>
      <xdr:rowOff>34925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608293"/>
          <a:ext cx="838200" cy="2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7093</xdr:rowOff>
    </xdr:from>
    <xdr:to>
      <xdr:col>81</xdr:col>
      <xdr:colOff>50800</xdr:colOff>
      <xdr:row>56</xdr:row>
      <xdr:rowOff>69539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08293"/>
          <a:ext cx="889000" cy="6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82703</xdr:rowOff>
    </xdr:from>
    <xdr:to>
      <xdr:col>76</xdr:col>
      <xdr:colOff>114300</xdr:colOff>
      <xdr:row>56</xdr:row>
      <xdr:rowOff>69539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12453"/>
          <a:ext cx="889000" cy="15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82703</xdr:rowOff>
    </xdr:from>
    <xdr:to>
      <xdr:col>71</xdr:col>
      <xdr:colOff>177800</xdr:colOff>
      <xdr:row>56</xdr:row>
      <xdr:rowOff>147758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512453"/>
          <a:ext cx="889000" cy="23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155575</xdr:rowOff>
    </xdr:from>
    <xdr:to>
      <xdr:col>85</xdr:col>
      <xdr:colOff>177800</xdr:colOff>
      <xdr:row>56</xdr:row>
      <xdr:rowOff>85725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8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134002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6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127743</xdr:rowOff>
    </xdr:from>
    <xdr:to>
      <xdr:col>81</xdr:col>
      <xdr:colOff>101600</xdr:colOff>
      <xdr:row>56</xdr:row>
      <xdr:rowOff>57893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49020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5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18739</xdr:rowOff>
    </xdr:from>
    <xdr:to>
      <xdr:col>76</xdr:col>
      <xdr:colOff>165100</xdr:colOff>
      <xdr:row>56</xdr:row>
      <xdr:rowOff>120339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1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111466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1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31903</xdr:rowOff>
    </xdr:from>
    <xdr:to>
      <xdr:col>72</xdr:col>
      <xdr:colOff>38100</xdr:colOff>
      <xdr:row>55</xdr:row>
      <xdr:rowOff>133503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6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150030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3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96958</xdr:rowOff>
    </xdr:from>
    <xdr:to>
      <xdr:col>67</xdr:col>
      <xdr:colOff>101600</xdr:colOff>
      <xdr:row>57</xdr:row>
      <xdr:rowOff>27108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18235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7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88311</xdr:rowOff>
    </xdr:from>
    <xdr:to>
      <xdr:col>85</xdr:col>
      <xdr:colOff>127000</xdr:colOff>
      <xdr:row>78</xdr:row>
      <xdr:rowOff>122417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461411"/>
          <a:ext cx="838200" cy="3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120041</xdr:rowOff>
    </xdr:from>
    <xdr:to>
      <xdr:col>81</xdr:col>
      <xdr:colOff>50800</xdr:colOff>
      <xdr:row>78</xdr:row>
      <xdr:rowOff>122417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493141"/>
          <a:ext cx="889000" cy="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120041</xdr:rowOff>
    </xdr:from>
    <xdr:to>
      <xdr:col>76</xdr:col>
      <xdr:colOff>114300</xdr:colOff>
      <xdr:row>78</xdr:row>
      <xdr:rowOff>130008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93141"/>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130008</xdr:rowOff>
    </xdr:from>
    <xdr:to>
      <xdr:col>71</xdr:col>
      <xdr:colOff>177800</xdr:colOff>
      <xdr:row>78</xdr:row>
      <xdr:rowOff>138602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03108"/>
          <a:ext cx="889000" cy="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37511</xdr:rowOff>
    </xdr:from>
    <xdr:to>
      <xdr:col>85</xdr:col>
      <xdr:colOff>177800</xdr:colOff>
      <xdr:row>78</xdr:row>
      <xdr:rowOff>139111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1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148800</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71617</xdr:rowOff>
    </xdr:from>
    <xdr:to>
      <xdr:col>81</xdr:col>
      <xdr:colOff>101600</xdr:colOff>
      <xdr:row>79</xdr:row>
      <xdr:rowOff>1767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164344</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37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69241</xdr:rowOff>
    </xdr:from>
    <xdr:to>
      <xdr:col>76</xdr:col>
      <xdr:colOff>165100</xdr:colOff>
      <xdr:row>78</xdr:row>
      <xdr:rowOff>170841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4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161968</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35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79208</xdr:rowOff>
    </xdr:from>
    <xdr:to>
      <xdr:col>72</xdr:col>
      <xdr:colOff>38100</xdr:colOff>
      <xdr:row>79</xdr:row>
      <xdr:rowOff>9358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5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485</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45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87802</xdr:rowOff>
    </xdr:from>
    <xdr:to>
      <xdr:col>67</xdr:col>
      <xdr:colOff>101600</xdr:colOff>
      <xdr:row>79</xdr:row>
      <xdr:rowOff>17952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9079</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553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46056</xdr:rowOff>
    </xdr:from>
    <xdr:to>
      <xdr:col>85</xdr:col>
      <xdr:colOff>127000</xdr:colOff>
      <xdr:row>94</xdr:row>
      <xdr:rowOff>106194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162356"/>
          <a:ext cx="838200" cy="6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46056</xdr:rowOff>
    </xdr:from>
    <xdr:to>
      <xdr:col>81</xdr:col>
      <xdr:colOff>50800</xdr:colOff>
      <xdr:row>94</xdr:row>
      <xdr:rowOff>68018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162356"/>
          <a:ext cx="889000" cy="2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68018</xdr:rowOff>
    </xdr:from>
    <xdr:to>
      <xdr:col>76</xdr:col>
      <xdr:colOff>114300</xdr:colOff>
      <xdr:row>94</xdr:row>
      <xdr:rowOff>143945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184318"/>
          <a:ext cx="889000" cy="7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143945</xdr:rowOff>
    </xdr:from>
    <xdr:to>
      <xdr:col>71</xdr:col>
      <xdr:colOff>177800</xdr:colOff>
      <xdr:row>95</xdr:row>
      <xdr:rowOff>1739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260245"/>
          <a:ext cx="889000" cy="2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55394</xdr:rowOff>
    </xdr:from>
    <xdr:to>
      <xdr:col>85</xdr:col>
      <xdr:colOff>177800</xdr:colOff>
      <xdr:row>94</xdr:row>
      <xdr:rowOff>156994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17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78271</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02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166706</xdr:rowOff>
    </xdr:from>
    <xdr:to>
      <xdr:col>81</xdr:col>
      <xdr:colOff>101600</xdr:colOff>
      <xdr:row>94</xdr:row>
      <xdr:rowOff>96856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1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113383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88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17218</xdr:rowOff>
    </xdr:from>
    <xdr:to>
      <xdr:col>76</xdr:col>
      <xdr:colOff>165100</xdr:colOff>
      <xdr:row>94</xdr:row>
      <xdr:rowOff>118818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13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135345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90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93145</xdr:rowOff>
    </xdr:from>
    <xdr:to>
      <xdr:col>72</xdr:col>
      <xdr:colOff>38100</xdr:colOff>
      <xdr:row>95</xdr:row>
      <xdr:rowOff>23295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20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39822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98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122389</xdr:rowOff>
    </xdr:from>
    <xdr:to>
      <xdr:col>67</xdr:col>
      <xdr:colOff>101600</xdr:colOff>
      <xdr:row>95</xdr:row>
      <xdr:rowOff>52539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23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69066</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01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衛生費は、住民一人当たり</a:t>
          </a:r>
          <a:r>
            <a:rPr kumimoji="1" lang="en-US" altLang="ja-JP" sz="1050">
              <a:solidFill>
                <a:schemeClr val="dk1"/>
              </a:solidFill>
              <a:effectLst/>
              <a:latin typeface="+mn-lt"/>
              <a:ea typeface="+mn-ea"/>
              <a:cs typeface="+mn-cs"/>
            </a:rPr>
            <a:t>32,581</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2,382</a:t>
          </a:r>
          <a:r>
            <a:rPr kumimoji="1" lang="ja-JP" altLang="ja-JP" sz="1050">
              <a:solidFill>
                <a:schemeClr val="dk1"/>
              </a:solidFill>
              <a:effectLst/>
              <a:latin typeface="+mn-lt"/>
              <a:ea typeface="+mn-ea"/>
              <a:cs typeface="+mn-cs"/>
            </a:rPr>
            <a:t>円の</a:t>
          </a:r>
          <a:r>
            <a:rPr kumimoji="1" lang="ja-JP" altLang="en-US" sz="1050">
              <a:solidFill>
                <a:schemeClr val="dk1"/>
              </a:solidFill>
              <a:effectLst/>
              <a:latin typeface="+mn-lt"/>
              <a:ea typeface="+mn-ea"/>
              <a:cs typeface="+mn-cs"/>
            </a:rPr>
            <a:t>増と</a:t>
          </a:r>
          <a:r>
            <a:rPr kumimoji="1" lang="ja-JP" altLang="ja-JP" sz="1050">
              <a:solidFill>
                <a:schemeClr val="dk1"/>
              </a:solidFill>
              <a:effectLst/>
              <a:latin typeface="+mn-lt"/>
              <a:ea typeface="+mn-ea"/>
              <a:cs typeface="+mn-cs"/>
            </a:rPr>
            <a:t>なっている。主な要因は</a:t>
          </a:r>
          <a:r>
            <a:rPr kumimoji="1" lang="ja-JP" altLang="en-US" sz="1050">
              <a:solidFill>
                <a:schemeClr val="dk1"/>
              </a:solidFill>
              <a:effectLst/>
              <a:latin typeface="+mn-lt"/>
              <a:ea typeface="+mn-ea"/>
              <a:cs typeface="+mn-cs"/>
            </a:rPr>
            <a:t>新ごみ処理施設建設に係る</a:t>
          </a:r>
          <a:r>
            <a:rPr lang="ja-JP" altLang="ja-JP" sz="1050">
              <a:solidFill>
                <a:schemeClr val="dk1"/>
              </a:solidFill>
              <a:effectLst/>
              <a:latin typeface="+mn-lt"/>
              <a:ea typeface="+mn-ea"/>
              <a:cs typeface="+mn-cs"/>
            </a:rPr>
            <a:t>元金償還開始</a:t>
          </a:r>
          <a:r>
            <a:rPr lang="ja-JP" altLang="en-US" sz="1050">
              <a:solidFill>
                <a:schemeClr val="dk1"/>
              </a:solidFill>
              <a:effectLst/>
              <a:latin typeface="+mn-lt"/>
              <a:ea typeface="+mn-ea"/>
              <a:cs typeface="+mn-cs"/>
            </a:rPr>
            <a:t>に伴う</a:t>
          </a:r>
          <a:r>
            <a:rPr lang="ja-JP" altLang="ja-JP" sz="1050">
              <a:solidFill>
                <a:schemeClr val="dk1"/>
              </a:solidFill>
              <a:effectLst/>
              <a:latin typeface="+mn-lt"/>
              <a:ea typeface="+mn-ea"/>
              <a:cs typeface="+mn-cs"/>
            </a:rPr>
            <a:t>清掃組合への負担金の</a:t>
          </a:r>
          <a:r>
            <a:rPr lang="ja-JP" altLang="en-US" sz="1050">
              <a:solidFill>
                <a:schemeClr val="dk1"/>
              </a:solidFill>
              <a:effectLst/>
              <a:latin typeface="+mn-lt"/>
              <a:ea typeface="+mn-ea"/>
              <a:cs typeface="+mn-cs"/>
            </a:rPr>
            <a:t>増の影響によるものである。</a:t>
          </a:r>
          <a:endParaRPr lang="en-US" altLang="ja-JP" sz="105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災害復旧費は、</a:t>
          </a:r>
          <a:r>
            <a:rPr kumimoji="1" lang="ja-JP" altLang="ja-JP" sz="1050">
              <a:solidFill>
                <a:schemeClr val="dk1"/>
              </a:solidFill>
              <a:effectLst/>
              <a:latin typeface="+mn-lt"/>
              <a:ea typeface="+mn-ea"/>
              <a:cs typeface="+mn-cs"/>
            </a:rPr>
            <a:t>住民一人当たり</a:t>
          </a:r>
          <a:r>
            <a:rPr kumimoji="1" lang="en-US" altLang="ja-JP" sz="1050">
              <a:solidFill>
                <a:schemeClr val="dk1"/>
              </a:solidFill>
              <a:effectLst/>
              <a:latin typeface="+mn-lt"/>
              <a:ea typeface="+mn-ea"/>
              <a:cs typeface="+mn-cs"/>
            </a:rPr>
            <a:t>1,124</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746</a:t>
          </a:r>
          <a:r>
            <a:rPr kumimoji="1" lang="ja-JP" altLang="ja-JP" sz="1050">
              <a:solidFill>
                <a:schemeClr val="dk1"/>
              </a:solidFill>
              <a:effectLst/>
              <a:latin typeface="+mn-lt"/>
              <a:ea typeface="+mn-ea"/>
              <a:cs typeface="+mn-cs"/>
            </a:rPr>
            <a:t>円の増となっている。主な要因は</a:t>
          </a:r>
          <a:r>
            <a:rPr kumimoji="1" lang="ja-JP" altLang="en-US"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6</a:t>
          </a:r>
          <a:r>
            <a:rPr kumimoji="1" lang="ja-JP" altLang="en-US"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6</a:t>
          </a:r>
          <a:r>
            <a:rPr kumimoji="1" lang="ja-JP" altLang="en-US" sz="1050">
              <a:solidFill>
                <a:schemeClr val="dk1"/>
              </a:solidFill>
              <a:effectLst/>
              <a:latin typeface="+mn-lt"/>
              <a:ea typeface="+mn-ea"/>
              <a:cs typeface="+mn-cs"/>
            </a:rPr>
            <a:t>月の大雨による災害復旧経費の増の影響</a:t>
          </a:r>
          <a:r>
            <a:rPr kumimoji="1" lang="ja-JP" altLang="ja-JP" sz="1050">
              <a:solidFill>
                <a:schemeClr val="dk1"/>
              </a:solidFill>
              <a:effectLst/>
              <a:latin typeface="+mn-lt"/>
              <a:ea typeface="+mn-ea"/>
              <a:cs typeface="+mn-cs"/>
            </a:rPr>
            <a:t>によるものである。</a:t>
          </a:r>
          <a:endParaRPr kumimoji="1" lang="en-US" altLang="ja-JP" sz="105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教育費は、住民一人当たり</a:t>
          </a:r>
          <a:r>
            <a:rPr kumimoji="1" lang="en-US" altLang="ja-JP" sz="1050">
              <a:solidFill>
                <a:schemeClr val="dk1"/>
              </a:solidFill>
              <a:effectLst/>
              <a:latin typeface="+mn-lt"/>
              <a:ea typeface="+mn-ea"/>
              <a:cs typeface="+mn-cs"/>
            </a:rPr>
            <a:t>47,500</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1,461</a:t>
          </a:r>
          <a:r>
            <a:rPr kumimoji="1" lang="ja-JP" altLang="ja-JP" sz="1050">
              <a:solidFill>
                <a:schemeClr val="dk1"/>
              </a:solidFill>
              <a:effectLst/>
              <a:latin typeface="+mn-lt"/>
              <a:ea typeface="+mn-ea"/>
              <a:cs typeface="+mn-cs"/>
            </a:rPr>
            <a:t>円の</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となっている。主な要因は小学校における指導用教科書の購入</a:t>
          </a:r>
          <a:r>
            <a:rPr kumimoji="1" lang="ja-JP" altLang="en-US" sz="1050">
              <a:solidFill>
                <a:schemeClr val="dk1"/>
              </a:solidFill>
              <a:effectLst/>
              <a:latin typeface="+mn-lt"/>
              <a:ea typeface="+mn-ea"/>
              <a:cs typeface="+mn-cs"/>
            </a:rPr>
            <a:t>による増があるものの、武生南小学校の体育館改修の整備終了の影響による</a:t>
          </a:r>
          <a:r>
            <a:rPr kumimoji="1" lang="ja-JP" altLang="ja-JP" sz="1050">
              <a:solidFill>
                <a:schemeClr val="dk1"/>
              </a:solidFill>
              <a:effectLst/>
              <a:latin typeface="+mn-lt"/>
              <a:ea typeface="+mn-ea"/>
              <a:cs typeface="+mn-cs"/>
            </a:rPr>
            <a:t>ものである。</a:t>
          </a:r>
          <a:endParaRPr lang="ja-JP" altLang="ja-JP" sz="1050">
            <a:effectLst/>
          </a:endParaRPr>
        </a:p>
        <a:p>
          <a:pPr eaLnBrk="1" fontAlgn="auto" latinLnBrk="0" hangingPunct="1"/>
          <a:r>
            <a:rPr kumimoji="1" lang="ja-JP" altLang="en-US" sz="1050">
              <a:solidFill>
                <a:schemeClr val="dk1"/>
              </a:solidFill>
              <a:effectLst/>
              <a:latin typeface="+mn-lt"/>
              <a:ea typeface="+mn-ea"/>
              <a:cs typeface="+mn-cs"/>
            </a:rPr>
            <a:t>　総務</a:t>
          </a:r>
          <a:r>
            <a:rPr kumimoji="1" lang="ja-JP" altLang="ja-JP" sz="1050">
              <a:solidFill>
                <a:schemeClr val="dk1"/>
              </a:solidFill>
              <a:effectLst/>
              <a:latin typeface="+mn-lt"/>
              <a:ea typeface="+mn-ea"/>
              <a:cs typeface="+mn-cs"/>
            </a:rPr>
            <a:t>費は、住民一人当たり</a:t>
          </a:r>
          <a:r>
            <a:rPr kumimoji="1" lang="en-US" altLang="ja-JP" sz="1050">
              <a:solidFill>
                <a:schemeClr val="dk1"/>
              </a:solidFill>
              <a:effectLst/>
              <a:latin typeface="+mn-lt"/>
              <a:ea typeface="+mn-ea"/>
              <a:cs typeface="+mn-cs"/>
            </a:rPr>
            <a:t>67,308</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2,204</a:t>
          </a:r>
          <a:r>
            <a:rPr kumimoji="1" lang="ja-JP" altLang="ja-JP" sz="1050">
              <a:solidFill>
                <a:schemeClr val="dk1"/>
              </a:solidFill>
              <a:effectLst/>
              <a:latin typeface="+mn-lt"/>
              <a:ea typeface="+mn-ea"/>
              <a:cs typeface="+mn-cs"/>
            </a:rPr>
            <a:t>円の減となっている。主な要因は</a:t>
          </a:r>
          <a:r>
            <a:rPr kumimoji="1" lang="ja-JP" altLang="en-US" sz="1050">
              <a:solidFill>
                <a:schemeClr val="dk1"/>
              </a:solidFill>
              <a:effectLst/>
              <a:latin typeface="+mn-lt"/>
              <a:ea typeface="+mn-ea"/>
              <a:cs typeface="+mn-cs"/>
            </a:rPr>
            <a:t>地方自治体の基幹システムの標準化移行に伴う負担金の増があるものの、ふるさと納税の減による</a:t>
          </a:r>
          <a:r>
            <a:rPr lang="ja-JP" altLang="ja-JP" sz="1050">
              <a:solidFill>
                <a:schemeClr val="dk1"/>
              </a:solidFill>
              <a:effectLst/>
              <a:latin typeface="+mn-lt"/>
              <a:ea typeface="+mn-ea"/>
              <a:cs typeface="+mn-cs"/>
            </a:rPr>
            <a:t>ふるさと納税推進事業の減</a:t>
          </a:r>
          <a:r>
            <a:rPr kumimoji="1" lang="ja-JP" altLang="ja-JP" sz="1050">
              <a:solidFill>
                <a:schemeClr val="dk1"/>
              </a:solidFill>
              <a:effectLst/>
              <a:latin typeface="+mn-lt"/>
              <a:ea typeface="+mn-ea"/>
              <a:cs typeface="+mn-cs"/>
            </a:rPr>
            <a:t>の影響によるものである。</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公債</a:t>
          </a:r>
          <a:r>
            <a:rPr kumimoji="1" lang="ja-JP" altLang="ja-JP" sz="1050">
              <a:solidFill>
                <a:schemeClr val="dk1"/>
              </a:solidFill>
              <a:effectLst/>
              <a:latin typeface="+mn-lt"/>
              <a:ea typeface="+mn-ea"/>
              <a:cs typeface="+mn-cs"/>
            </a:rPr>
            <a:t>費は、住民一人当たり</a:t>
          </a:r>
          <a:r>
            <a:rPr kumimoji="1" lang="en-US" altLang="ja-JP" sz="1050">
              <a:solidFill>
                <a:schemeClr val="dk1"/>
              </a:solidFill>
              <a:effectLst/>
              <a:latin typeface="+mn-lt"/>
              <a:ea typeface="+mn-ea"/>
              <a:cs typeface="+mn-cs"/>
            </a:rPr>
            <a:t>52,052</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3,683</a:t>
          </a:r>
          <a:r>
            <a:rPr kumimoji="1" lang="ja-JP" altLang="ja-JP" sz="1050">
              <a:solidFill>
                <a:schemeClr val="dk1"/>
              </a:solidFill>
              <a:effectLst/>
              <a:latin typeface="+mn-lt"/>
              <a:ea typeface="+mn-ea"/>
              <a:cs typeface="+mn-cs"/>
            </a:rPr>
            <a:t>円の</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となっている。主な要因は</a:t>
          </a:r>
          <a:r>
            <a:rPr kumimoji="1" lang="ja-JP" altLang="en-US" sz="1050">
              <a:solidFill>
                <a:schemeClr val="dk1"/>
              </a:solidFill>
              <a:effectLst/>
              <a:latin typeface="+mn-lt"/>
              <a:ea typeface="+mn-ea"/>
              <a:cs typeface="+mn-cs"/>
            </a:rPr>
            <a:t>臨時財政対策債や減税補てん債、三セク債の償還終了の影響によるものである</a:t>
          </a:r>
          <a:r>
            <a:rPr kumimoji="1" lang="ja-JP" altLang="ja-JP" sz="1050">
              <a:solidFill>
                <a:schemeClr val="dk1"/>
              </a:solidFill>
              <a:effectLst/>
              <a:latin typeface="+mn-lt"/>
              <a:ea typeface="+mn-ea"/>
              <a:cs typeface="+mn-cs"/>
            </a:rPr>
            <a:t>。</a:t>
          </a:r>
          <a:endParaRPr kumimoji="1" lang="en-US" altLang="ja-JP" sz="1050">
            <a:solidFill>
              <a:schemeClr val="dk1"/>
            </a:solidFill>
            <a:effectLst/>
            <a:latin typeface="+mn-lt"/>
            <a:ea typeface="+mn-ea"/>
            <a:cs typeface="+mn-cs"/>
          </a:endParaRPr>
        </a:p>
        <a:p>
          <a:pPr eaLnBrk="1" fontAlgn="auto" latinLnBrk="0" hangingPunct="1"/>
          <a:r>
            <a:rPr kumimoji="1" lang="ja-JP" altLang="en-US" sz="1050" baseline="0">
              <a:solidFill>
                <a:schemeClr val="dk1"/>
              </a:solidFill>
              <a:effectLst/>
              <a:latin typeface="+mn-lt"/>
              <a:ea typeface="+mn-ea"/>
              <a:cs typeface="+mn-cs"/>
            </a:rPr>
            <a:t>　</a:t>
          </a:r>
          <a:r>
            <a:rPr kumimoji="1" lang="ja-JP" altLang="ja-JP" sz="1050" baseline="0">
              <a:solidFill>
                <a:schemeClr val="dk1"/>
              </a:solidFill>
              <a:effectLst/>
              <a:latin typeface="+mn-lt"/>
              <a:ea typeface="+mn-ea"/>
              <a:cs typeface="+mn-cs"/>
            </a:rPr>
            <a:t>農林水産業</a:t>
          </a:r>
          <a:r>
            <a:rPr kumimoji="1" lang="ja-JP" altLang="ja-JP" sz="1050">
              <a:solidFill>
                <a:schemeClr val="dk1"/>
              </a:solidFill>
              <a:effectLst/>
              <a:latin typeface="+mn-lt"/>
              <a:ea typeface="+mn-ea"/>
              <a:cs typeface="+mn-cs"/>
            </a:rPr>
            <a:t>費は、住民一人当たり</a:t>
          </a:r>
          <a:r>
            <a:rPr kumimoji="1" lang="en-US" altLang="ja-JP" sz="1050">
              <a:solidFill>
                <a:schemeClr val="dk1"/>
              </a:solidFill>
              <a:effectLst/>
              <a:latin typeface="+mn-lt"/>
              <a:ea typeface="+mn-ea"/>
              <a:cs typeface="+mn-cs"/>
            </a:rPr>
            <a:t>13,292</a:t>
          </a:r>
          <a:r>
            <a:rPr kumimoji="1" lang="ja-JP" altLang="ja-JP" sz="1050">
              <a:solidFill>
                <a:schemeClr val="dk1"/>
              </a:solidFill>
              <a:effectLst/>
              <a:latin typeface="+mn-lt"/>
              <a:ea typeface="+mn-ea"/>
              <a:cs typeface="+mn-cs"/>
            </a:rPr>
            <a:t>円、前年度比</a:t>
          </a:r>
          <a:r>
            <a:rPr kumimoji="1" lang="en-US" altLang="ja-JP" sz="1050">
              <a:solidFill>
                <a:schemeClr val="dk1"/>
              </a:solidFill>
              <a:effectLst/>
              <a:latin typeface="+mn-lt"/>
              <a:ea typeface="+mn-ea"/>
              <a:cs typeface="+mn-cs"/>
            </a:rPr>
            <a:t>3,960</a:t>
          </a:r>
          <a:r>
            <a:rPr kumimoji="1" lang="ja-JP" altLang="ja-JP" sz="1050">
              <a:solidFill>
                <a:schemeClr val="dk1"/>
              </a:solidFill>
              <a:effectLst/>
              <a:latin typeface="+mn-lt"/>
              <a:ea typeface="+mn-ea"/>
              <a:cs typeface="+mn-cs"/>
            </a:rPr>
            <a:t>円の</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となっている。主な要因は、スマート農業推進事業や農村環境改善センター改修事業</a:t>
          </a:r>
          <a:r>
            <a:rPr kumimoji="1" lang="ja-JP" altLang="en-US" sz="1050">
              <a:solidFill>
                <a:schemeClr val="dk1"/>
              </a:solidFill>
              <a:effectLst/>
              <a:latin typeface="+mn-lt"/>
              <a:ea typeface="+mn-ea"/>
              <a:cs typeface="+mn-cs"/>
            </a:rPr>
            <a:t>の</a:t>
          </a:r>
          <a:r>
            <a:rPr kumimoji="1" lang="ja-JP" altLang="ja-JP" sz="1050">
              <a:solidFill>
                <a:schemeClr val="dk1"/>
              </a:solidFill>
              <a:effectLst/>
              <a:latin typeface="+mn-lt"/>
              <a:ea typeface="+mn-ea"/>
              <a:cs typeface="+mn-cs"/>
            </a:rPr>
            <a:t>終了</a:t>
          </a:r>
          <a:r>
            <a:rPr kumimoji="1" lang="ja-JP" altLang="en-US" sz="1050">
              <a:solidFill>
                <a:schemeClr val="dk1"/>
              </a:solidFill>
              <a:effectLst/>
              <a:latin typeface="+mn-lt"/>
              <a:ea typeface="+mn-ea"/>
              <a:cs typeface="+mn-cs"/>
            </a:rPr>
            <a:t>の</a:t>
          </a:r>
          <a:r>
            <a:rPr kumimoji="1" lang="ja-JP" altLang="ja-JP" sz="1050">
              <a:solidFill>
                <a:schemeClr val="dk1"/>
              </a:solidFill>
              <a:effectLst/>
              <a:latin typeface="+mn-lt"/>
              <a:ea typeface="+mn-ea"/>
              <a:cs typeface="+mn-cs"/>
            </a:rPr>
            <a:t>影響によるものである。</a:t>
          </a:r>
          <a:endParaRPr lang="ja-JP" altLang="ja-JP" sz="105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財政調整基金残高は、</a:t>
          </a:r>
          <a:r>
            <a:rPr kumimoji="1" lang="ja-JP" altLang="en-US" sz="1100">
              <a:solidFill>
                <a:schemeClr val="dk1"/>
              </a:solidFill>
              <a:effectLst/>
              <a:latin typeface="+mn-lt"/>
              <a:ea typeface="+mn-ea"/>
              <a:cs typeface="+mn-cs"/>
            </a:rPr>
            <a:t>事務事業の見直しにより取崩額を減らすとともに、</a:t>
          </a:r>
          <a:r>
            <a:rPr kumimoji="1" lang="ja-JP" altLang="ja-JP" sz="1100">
              <a:solidFill>
                <a:schemeClr val="dk1"/>
              </a:solidFill>
              <a:effectLst/>
              <a:latin typeface="+mn-lt"/>
              <a:ea typeface="+mn-ea"/>
              <a:cs typeface="+mn-cs"/>
            </a:rPr>
            <a:t>前年度決算剰余金</a:t>
          </a:r>
          <a:r>
            <a:rPr kumimoji="1" lang="ja-JP" altLang="en-US" sz="1100">
              <a:solidFill>
                <a:schemeClr val="dk1"/>
              </a:solidFill>
              <a:effectLst/>
              <a:latin typeface="+mn-lt"/>
              <a:ea typeface="+mn-ea"/>
              <a:cs typeface="+mn-cs"/>
            </a:rPr>
            <a:t>や入札差金</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の不用額を積み立てたことにより、基金残高は増加し、</a:t>
          </a:r>
          <a:r>
            <a:rPr kumimoji="1" lang="ja-JP" altLang="ja-JP" sz="1100">
              <a:solidFill>
                <a:schemeClr val="dk1"/>
              </a:solidFill>
              <a:effectLst/>
              <a:latin typeface="+mn-lt"/>
              <a:ea typeface="+mn-ea"/>
              <a:cs typeface="+mn-cs"/>
            </a:rPr>
            <a:t>標準財政規模に占める割合は前年度</a:t>
          </a:r>
          <a:r>
            <a:rPr kumimoji="1" lang="ja-JP" altLang="en-US"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0.03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8.36%</a:t>
          </a:r>
          <a:r>
            <a:rPr kumimoji="1" lang="ja-JP" altLang="ja-JP" sz="1100">
              <a:solidFill>
                <a:schemeClr val="dk1"/>
              </a:solidFill>
              <a:effectLst/>
              <a:latin typeface="+mn-lt"/>
              <a:ea typeface="+mn-ea"/>
              <a:cs typeface="+mn-cs"/>
            </a:rPr>
            <a:t>となった。</a:t>
          </a:r>
          <a:endParaRPr lang="ja-JP" altLang="ja-JP" sz="1100">
            <a:effectLst/>
          </a:endParaRPr>
        </a:p>
        <a:p>
          <a:r>
            <a:rPr kumimoji="1" lang="ja-JP" altLang="ja-JP" sz="1100">
              <a:solidFill>
                <a:schemeClr val="dk1"/>
              </a:solidFill>
              <a:effectLst/>
              <a:latin typeface="+mn-lt"/>
              <a:ea typeface="+mn-ea"/>
              <a:cs typeface="+mn-cs"/>
            </a:rPr>
            <a:t>　実質収支額は、</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4,001</a:t>
          </a:r>
          <a:r>
            <a:rPr kumimoji="1" lang="ja-JP" altLang="ja-JP" sz="1100">
              <a:solidFill>
                <a:schemeClr val="dk1"/>
              </a:solidFill>
              <a:effectLst/>
              <a:latin typeface="+mn-lt"/>
              <a:ea typeface="+mn-ea"/>
              <a:cs typeface="+mn-cs"/>
            </a:rPr>
            <a:t>万円の黒字</a:t>
          </a:r>
          <a:r>
            <a:rPr kumimoji="1" lang="ja-JP" altLang="en-US" sz="1100">
              <a:solidFill>
                <a:schemeClr val="dk1"/>
              </a:solidFill>
              <a:effectLst/>
              <a:latin typeface="+mn-lt"/>
              <a:ea typeface="+mn-ea"/>
              <a:cs typeface="+mn-cs"/>
            </a:rPr>
            <a:t>となったが、</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9,330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a:t>
          </a:r>
          <a:r>
            <a:rPr kumimoji="1" lang="ja-JP" altLang="en-US" sz="1100">
              <a:solidFill>
                <a:schemeClr val="dk1"/>
              </a:solidFill>
              <a:effectLst/>
              <a:latin typeface="+mn-lt"/>
              <a:ea typeface="+mn-ea"/>
              <a:cs typeface="+mn-cs"/>
            </a:rPr>
            <a:t>となり、</a:t>
          </a:r>
          <a:r>
            <a:rPr kumimoji="1" lang="ja-JP" altLang="ja-JP" sz="1100">
              <a:solidFill>
                <a:schemeClr val="dk1"/>
              </a:solidFill>
              <a:effectLst/>
              <a:latin typeface="+mn-lt"/>
              <a:ea typeface="+mn-ea"/>
              <a:cs typeface="+mn-cs"/>
            </a:rPr>
            <a:t>標準財政規模に占める割合は前年度比</a:t>
          </a:r>
          <a:r>
            <a:rPr kumimoji="1" lang="en-US" altLang="ja-JP" sz="1100">
              <a:solidFill>
                <a:schemeClr val="dk1"/>
              </a:solidFill>
              <a:effectLst/>
              <a:latin typeface="+mn-lt"/>
              <a:ea typeface="+mn-ea"/>
              <a:cs typeface="+mn-cs"/>
            </a:rPr>
            <a:t>1.46</a:t>
          </a:r>
          <a:r>
            <a:rPr kumimoji="1" lang="ja-JP" altLang="ja-JP" sz="1100">
              <a:solidFill>
                <a:schemeClr val="dk1"/>
              </a:solidFill>
              <a:effectLst/>
              <a:latin typeface="+mn-lt"/>
              <a:ea typeface="+mn-ea"/>
              <a:cs typeface="+mn-cs"/>
            </a:rPr>
            <a:t>ポイント減</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2.97%</a:t>
          </a:r>
          <a:r>
            <a:rPr kumimoji="1" lang="ja-JP" altLang="ja-JP" sz="1100">
              <a:solidFill>
                <a:schemeClr val="dk1"/>
              </a:solidFill>
              <a:effectLst/>
              <a:latin typeface="+mn-lt"/>
              <a:ea typeface="+mn-ea"/>
              <a:cs typeface="+mn-cs"/>
            </a:rPr>
            <a:t>となった。</a:t>
          </a:r>
          <a:endParaRPr lang="ja-JP" altLang="ja-JP" sz="1100">
            <a:effectLst/>
          </a:endParaRPr>
        </a:p>
        <a:p>
          <a:r>
            <a:rPr kumimoji="1" lang="ja-JP" altLang="ja-JP" sz="1100">
              <a:solidFill>
                <a:schemeClr val="dk1"/>
              </a:solidFill>
              <a:effectLst/>
              <a:latin typeface="+mn-lt"/>
              <a:ea typeface="+mn-ea"/>
              <a:cs typeface="+mn-cs"/>
            </a:rPr>
            <a:t>　実質単年度収支は、</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4,635</a:t>
          </a:r>
          <a:r>
            <a:rPr kumimoji="1" lang="ja-JP" altLang="ja-JP" sz="1100">
              <a:solidFill>
                <a:schemeClr val="dk1"/>
              </a:solidFill>
              <a:effectLst/>
              <a:latin typeface="+mn-lt"/>
              <a:ea typeface="+mn-ea"/>
              <a:cs typeface="+mn-cs"/>
            </a:rPr>
            <a:t>万円の赤字</a:t>
          </a:r>
          <a:r>
            <a:rPr kumimoji="1" lang="ja-JP" altLang="en-US" sz="1100">
              <a:solidFill>
                <a:schemeClr val="dk1"/>
              </a:solidFill>
              <a:effectLst/>
              <a:latin typeface="+mn-lt"/>
              <a:ea typeface="+mn-ea"/>
              <a:cs typeface="+mn-cs"/>
            </a:rPr>
            <a:t>となったが、</a:t>
          </a:r>
          <a:r>
            <a:rPr kumimoji="1" lang="ja-JP" altLang="ja-JP" sz="1100">
              <a:solidFill>
                <a:schemeClr val="dk1"/>
              </a:solidFill>
              <a:effectLst/>
              <a:latin typeface="+mn-lt"/>
              <a:ea typeface="+mn-ea"/>
              <a:cs typeface="+mn-cs"/>
            </a:rPr>
            <a:t>財政調整基金への積立ての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、取崩しの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により前年度</a:t>
          </a:r>
          <a:r>
            <a:rPr kumimoji="1" lang="ja-JP" altLang="en-US" sz="1100">
              <a:solidFill>
                <a:schemeClr val="dk1"/>
              </a:solidFill>
              <a:effectLst/>
              <a:latin typeface="+mn-lt"/>
              <a:ea typeface="+mn-ea"/>
              <a:cs typeface="+mn-cs"/>
            </a:rPr>
            <a:t>よりも</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9,299</a:t>
          </a:r>
          <a:r>
            <a:rPr kumimoji="1" lang="ja-JP" altLang="en-US" sz="1100">
              <a:solidFill>
                <a:schemeClr val="dk1"/>
              </a:solidFill>
              <a:effectLst/>
              <a:latin typeface="+mn-lt"/>
              <a:ea typeface="+mn-ea"/>
              <a:cs typeface="+mn-cs"/>
            </a:rPr>
            <a:t>千円の改善となった。</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400">
              <a:solidFill>
                <a:sysClr val="windowText" lastClr="000000"/>
              </a:solidFill>
              <a:effectLst/>
              <a:latin typeface="+mn-lt"/>
              <a:ea typeface="+mn-ea"/>
              <a:cs typeface="+mn-cs"/>
            </a:rPr>
            <a:t>一般会計、公営企業会計含む特別会計において、いずれも実質赤字は発生しておらず、連結実施赤字比率は該当なしとなる。</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すべての会計を合計した連結実質収支は</a:t>
          </a:r>
          <a:r>
            <a:rPr kumimoji="1" lang="en-US" altLang="ja-JP" sz="1400">
              <a:solidFill>
                <a:sysClr val="windowText" lastClr="000000"/>
              </a:solidFill>
              <a:effectLst/>
              <a:latin typeface="+mn-lt"/>
              <a:ea typeface="+mn-ea"/>
              <a:cs typeface="+mn-cs"/>
            </a:rPr>
            <a:t>40.1</a:t>
          </a:r>
          <a:r>
            <a:rPr kumimoji="1" lang="ja-JP" altLang="ja-JP" sz="1400">
              <a:solidFill>
                <a:sysClr val="windowText" lastClr="000000"/>
              </a:solidFill>
              <a:effectLst/>
              <a:latin typeface="+mn-lt"/>
              <a:ea typeface="+mn-ea"/>
              <a:cs typeface="+mn-cs"/>
            </a:rPr>
            <a:t>億円の黒字となった</a:t>
          </a:r>
          <a:r>
            <a:rPr kumimoji="1" lang="ja-JP" altLang="en-US" sz="1400">
              <a:solidFill>
                <a:sysClr val="windowText" lastClr="000000"/>
              </a:solidFill>
              <a:effectLst/>
              <a:latin typeface="+mn-lt"/>
              <a:ea typeface="+mn-ea"/>
              <a:cs typeface="+mn-cs"/>
            </a:rPr>
            <a:t>。</a:t>
          </a:r>
          <a:endParaRPr kumimoji="1" lang="en-US" altLang="ja-JP" sz="1400">
            <a:solidFill>
              <a:sysClr val="windowText" lastClr="000000"/>
            </a:solidFill>
            <a:effectLst/>
            <a:latin typeface="+mn-lt"/>
            <a:ea typeface="+mn-ea"/>
            <a:cs typeface="+mn-cs"/>
          </a:endParaRPr>
        </a:p>
        <a:p>
          <a:r>
            <a:rPr kumimoji="1" lang="ja-JP" altLang="en-US" sz="1400">
              <a:solidFill>
                <a:sysClr val="windowText" lastClr="000000"/>
              </a:solidFill>
              <a:effectLst/>
              <a:latin typeface="+mn-lt"/>
              <a:ea typeface="+mn-ea"/>
              <a:cs typeface="+mn-cs"/>
            </a:rPr>
            <a:t>　公営企業等については、労務費等の上昇による施設の維持管理経費の増加や、今後、老朽施設の更新等に多大な</a:t>
          </a:r>
          <a:r>
            <a:rPr kumimoji="1" lang="ja-JP" altLang="ja-JP" sz="1400">
              <a:solidFill>
                <a:sysClr val="windowText" lastClr="000000"/>
              </a:solidFill>
              <a:effectLst/>
              <a:latin typeface="+mn-lt"/>
              <a:ea typeface="+mn-ea"/>
              <a:cs typeface="+mn-cs"/>
            </a:rPr>
            <a:t>投資が</a:t>
          </a:r>
          <a:r>
            <a:rPr kumimoji="1" lang="ja-JP" altLang="en-US" sz="1400">
              <a:solidFill>
                <a:sysClr val="windowText" lastClr="000000"/>
              </a:solidFill>
              <a:effectLst/>
              <a:latin typeface="+mn-lt"/>
              <a:ea typeface="+mn-ea"/>
              <a:cs typeface="+mn-cs"/>
            </a:rPr>
            <a:t>見込まれる。将来にわたり、安定して事業運営を継続できるよう、使用料の改定を検討するとともに、業務の効率化を進め、継続的な経費削減に努める。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lt"/>
              <a:ea typeface="+mn-ea"/>
              <a:cs typeface="+mn-cs"/>
            </a:rPr>
            <a:t>　</a:t>
          </a:r>
          <a:r>
            <a:rPr kumimoji="1" lang="ja-JP" altLang="en-US" sz="110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元利償還金等</a:t>
          </a:r>
          <a:r>
            <a:rPr kumimoji="1" lang="en-US" altLang="ja-JP" sz="1050" b="0">
              <a:solidFill>
                <a:schemeClr val="dk1"/>
              </a:solidFill>
              <a:effectLst/>
              <a:latin typeface="+mn-lt"/>
              <a:ea typeface="+mn-ea"/>
              <a:cs typeface="+mn-cs"/>
            </a:rPr>
            <a:t>(A)</a:t>
          </a:r>
          <a:r>
            <a:rPr kumimoji="1" lang="ja-JP" altLang="en-US" sz="105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について、</a:t>
          </a:r>
          <a:r>
            <a:rPr kumimoji="1" lang="ja-JP" altLang="en-US" sz="1050" b="0">
              <a:solidFill>
                <a:schemeClr val="dk1"/>
              </a:solidFill>
              <a:effectLst/>
              <a:latin typeface="+mn-lt"/>
              <a:ea typeface="+mn-ea"/>
              <a:cs typeface="+mn-cs"/>
            </a:rPr>
            <a:t>「</a:t>
          </a:r>
          <a:r>
            <a:rPr lang="ja-JP" altLang="ja-JP" sz="1050">
              <a:solidFill>
                <a:schemeClr val="dk1"/>
              </a:solidFill>
              <a:effectLst/>
              <a:latin typeface="+mn-lt"/>
              <a:ea typeface="+mn-ea"/>
              <a:cs typeface="+mn-cs"/>
            </a:rPr>
            <a:t>組合等が起こした地方債の元利償還金等に対する負担金等</a:t>
          </a:r>
          <a:r>
            <a:rPr lang="ja-JP" altLang="en-US" sz="1050">
              <a:solidFill>
                <a:schemeClr val="dk1"/>
              </a:solidFill>
              <a:effectLst/>
              <a:latin typeface="+mn-lt"/>
              <a:ea typeface="+mn-ea"/>
              <a:cs typeface="+mn-cs"/>
            </a:rPr>
            <a:t>」</a:t>
          </a:r>
          <a:r>
            <a:rPr lang="ja-JP" altLang="ja-JP" sz="1050">
              <a:solidFill>
                <a:schemeClr val="dk1"/>
              </a:solidFill>
              <a:effectLst/>
              <a:latin typeface="+mn-lt"/>
              <a:ea typeface="+mn-ea"/>
              <a:cs typeface="+mn-cs"/>
            </a:rPr>
            <a:t>は清掃組合の新ごみ処理施設の元金償還開始により増加した</a:t>
          </a:r>
          <a:r>
            <a:rPr lang="ja-JP" altLang="en-US" sz="1050">
              <a:solidFill>
                <a:schemeClr val="dk1"/>
              </a:solidFill>
              <a:effectLst/>
              <a:latin typeface="+mn-lt"/>
              <a:ea typeface="+mn-ea"/>
              <a:cs typeface="+mn-cs"/>
            </a:rPr>
            <a:t>ものの、「</a:t>
          </a:r>
          <a:r>
            <a:rPr lang="ja-JP" altLang="ja-JP" sz="1050">
              <a:solidFill>
                <a:schemeClr val="dk1"/>
              </a:solidFill>
              <a:effectLst/>
              <a:latin typeface="+mn-lt"/>
              <a:ea typeface="+mn-ea"/>
              <a:cs typeface="+mn-cs"/>
            </a:rPr>
            <a:t>元利償還金</a:t>
          </a:r>
          <a:r>
            <a:rPr lang="ja-JP" altLang="en-US" sz="1050">
              <a:solidFill>
                <a:schemeClr val="dk1"/>
              </a:solidFill>
              <a:effectLst/>
              <a:latin typeface="+mn-lt"/>
              <a:ea typeface="+mn-ea"/>
              <a:cs typeface="+mn-cs"/>
            </a:rPr>
            <a:t>」は臨時財政対策債の償還終了等により減少するとともに、「</a:t>
          </a:r>
          <a:r>
            <a:rPr lang="ja-JP" altLang="ja-JP" sz="1050">
              <a:solidFill>
                <a:schemeClr val="dk1"/>
              </a:solidFill>
              <a:effectLst/>
              <a:latin typeface="+mn-lt"/>
              <a:ea typeface="+mn-ea"/>
              <a:cs typeface="+mn-cs"/>
            </a:rPr>
            <a:t>公営企業債の元利償還金に対する繰入金</a:t>
          </a:r>
          <a:r>
            <a:rPr lang="ja-JP" altLang="en-US" sz="1050">
              <a:solidFill>
                <a:schemeClr val="dk1"/>
              </a:solidFill>
              <a:effectLst/>
              <a:latin typeface="+mn-lt"/>
              <a:ea typeface="+mn-ea"/>
              <a:cs typeface="+mn-cs"/>
            </a:rPr>
            <a:t>」は</a:t>
          </a:r>
          <a:r>
            <a:rPr lang="ja-JP" altLang="ja-JP" sz="1050">
              <a:solidFill>
                <a:schemeClr val="dk1"/>
              </a:solidFill>
              <a:effectLst/>
              <a:latin typeface="+mn-lt"/>
              <a:ea typeface="+mn-ea"/>
              <a:cs typeface="+mn-cs"/>
            </a:rPr>
            <a:t>下水道事業</a:t>
          </a:r>
          <a:r>
            <a:rPr lang="ja-JP" altLang="en-US" sz="1050">
              <a:solidFill>
                <a:schemeClr val="dk1"/>
              </a:solidFill>
              <a:effectLst/>
              <a:latin typeface="+mn-lt"/>
              <a:ea typeface="+mn-ea"/>
              <a:cs typeface="+mn-cs"/>
            </a:rPr>
            <a:t>への</a:t>
          </a:r>
          <a:r>
            <a:rPr lang="ja-JP" altLang="ja-JP" sz="1050">
              <a:solidFill>
                <a:schemeClr val="dk1"/>
              </a:solidFill>
              <a:effectLst/>
              <a:latin typeface="+mn-lt"/>
              <a:ea typeface="+mn-ea"/>
              <a:cs typeface="+mn-cs"/>
            </a:rPr>
            <a:t>繰出金</a:t>
          </a:r>
          <a:r>
            <a:rPr lang="ja-JP" altLang="en-US" sz="1050">
              <a:solidFill>
                <a:schemeClr val="dk1"/>
              </a:solidFill>
              <a:effectLst/>
              <a:latin typeface="+mn-lt"/>
              <a:ea typeface="+mn-ea"/>
              <a:cs typeface="+mn-cs"/>
            </a:rPr>
            <a:t>の</a:t>
          </a:r>
          <a:r>
            <a:rPr lang="ja-JP" altLang="ja-JP" sz="1050">
              <a:solidFill>
                <a:schemeClr val="dk1"/>
              </a:solidFill>
              <a:effectLst/>
              <a:latin typeface="+mn-lt"/>
              <a:ea typeface="+mn-ea"/>
              <a:cs typeface="+mn-cs"/>
            </a:rPr>
            <a:t>減少</a:t>
          </a:r>
          <a:r>
            <a:rPr lang="ja-JP" altLang="en-US" sz="1050">
              <a:solidFill>
                <a:schemeClr val="dk1"/>
              </a:solidFill>
              <a:effectLst/>
              <a:latin typeface="+mn-lt"/>
              <a:ea typeface="+mn-ea"/>
              <a:cs typeface="+mn-cs"/>
            </a:rPr>
            <a:t>により、全体として減少となった。</a:t>
          </a:r>
          <a:endParaRPr lang="en-US" altLang="ja-JP" sz="1050">
            <a:solidFill>
              <a:schemeClr val="dk1"/>
            </a:solidFill>
            <a:effectLst/>
            <a:latin typeface="+mn-lt"/>
            <a:ea typeface="+mn-ea"/>
            <a:cs typeface="+mn-cs"/>
          </a:endParaRPr>
        </a:p>
        <a:p>
          <a:pPr eaLnBrk="1" fontAlgn="auto" latinLnBrk="0" hangingPunct="1"/>
          <a:r>
            <a:rPr lang="ja-JP" altLang="en-US" sz="1050">
              <a:solidFill>
                <a:schemeClr val="dk1"/>
              </a:solidFill>
              <a:effectLst/>
              <a:latin typeface="+mn-lt"/>
              <a:ea typeface="+mn-ea"/>
              <a:cs typeface="+mn-cs"/>
            </a:rPr>
            <a:t>　</a:t>
          </a:r>
          <a:r>
            <a:rPr lang="ja-JP" altLang="ja-JP" sz="1050">
              <a:solidFill>
                <a:schemeClr val="dk1"/>
              </a:solidFill>
              <a:effectLst/>
              <a:latin typeface="+mn-lt"/>
              <a:ea typeface="+mn-ea"/>
              <a:cs typeface="+mn-cs"/>
            </a:rPr>
            <a:t>また、</a:t>
          </a:r>
          <a:r>
            <a:rPr lang="ja-JP" altLang="en-US" sz="105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元利償還金等</a:t>
          </a:r>
          <a:r>
            <a:rPr kumimoji="1" lang="ja-JP" altLang="en-US" sz="1050" b="0">
              <a:solidFill>
                <a:schemeClr val="dk1"/>
              </a:solidFill>
              <a:effectLst/>
              <a:latin typeface="+mn-lt"/>
              <a:ea typeface="+mn-ea"/>
              <a:cs typeface="+mn-cs"/>
            </a:rPr>
            <a:t>から控除する</a:t>
          </a:r>
          <a:r>
            <a:rPr lang="ja-JP" altLang="ja-JP" sz="1050">
              <a:solidFill>
                <a:schemeClr val="dk1"/>
              </a:solidFill>
              <a:effectLst/>
              <a:latin typeface="+mn-lt"/>
              <a:ea typeface="+mn-ea"/>
              <a:cs typeface="+mn-cs"/>
            </a:rPr>
            <a:t>算入公債費等</a:t>
          </a:r>
          <a:r>
            <a:rPr kumimoji="1" lang="en-US" altLang="ja-JP" sz="1050" b="0">
              <a:solidFill>
                <a:schemeClr val="dk1"/>
              </a:solidFill>
              <a:effectLst/>
              <a:latin typeface="+mn-lt"/>
              <a:ea typeface="+mn-ea"/>
              <a:cs typeface="+mn-cs"/>
            </a:rPr>
            <a:t>(B)</a:t>
          </a:r>
          <a:r>
            <a:rPr kumimoji="1" lang="ja-JP" altLang="en-US" sz="1050" b="0">
              <a:solidFill>
                <a:schemeClr val="dk1"/>
              </a:solidFill>
              <a:effectLst/>
              <a:latin typeface="+mn-lt"/>
              <a:ea typeface="+mn-ea"/>
              <a:cs typeface="+mn-cs"/>
            </a:rPr>
            <a:t>」</a:t>
          </a:r>
          <a:r>
            <a:rPr lang="ja-JP" altLang="ja-JP" sz="1050">
              <a:solidFill>
                <a:schemeClr val="dk1"/>
              </a:solidFill>
              <a:effectLst/>
              <a:latin typeface="+mn-lt"/>
              <a:ea typeface="+mn-ea"/>
              <a:cs typeface="+mn-cs"/>
            </a:rPr>
            <a:t>について、</a:t>
          </a:r>
          <a:r>
            <a:rPr lang="ja-JP" altLang="en-US" sz="1050">
              <a:solidFill>
                <a:schemeClr val="dk1"/>
              </a:solidFill>
              <a:effectLst/>
              <a:latin typeface="+mn-lt"/>
              <a:ea typeface="+mn-ea"/>
              <a:cs typeface="+mn-cs"/>
            </a:rPr>
            <a:t>減債基金からの繰入金が増加したことにより「</a:t>
          </a:r>
          <a:r>
            <a:rPr lang="ja-JP" altLang="ja-JP" sz="1050">
              <a:solidFill>
                <a:schemeClr val="dk1"/>
              </a:solidFill>
              <a:effectLst/>
              <a:latin typeface="+mn-lt"/>
              <a:ea typeface="+mn-ea"/>
              <a:cs typeface="+mn-cs"/>
            </a:rPr>
            <a:t>元利償還金に充てられる特定財源</a:t>
          </a:r>
          <a:r>
            <a:rPr lang="ja-JP" altLang="en-US" sz="1050">
              <a:solidFill>
                <a:schemeClr val="dk1"/>
              </a:solidFill>
              <a:effectLst/>
              <a:latin typeface="+mn-lt"/>
              <a:ea typeface="+mn-ea"/>
              <a:cs typeface="+mn-cs"/>
            </a:rPr>
            <a:t>」</a:t>
          </a:r>
          <a:r>
            <a:rPr lang="ja-JP" altLang="ja-JP" sz="1050">
              <a:solidFill>
                <a:schemeClr val="dk1"/>
              </a:solidFill>
              <a:effectLst/>
              <a:latin typeface="+mn-lt"/>
              <a:ea typeface="+mn-ea"/>
              <a:cs typeface="+mn-cs"/>
            </a:rPr>
            <a:t>が</a:t>
          </a:r>
          <a:r>
            <a:rPr lang="ja-JP" altLang="en-US" sz="1050">
              <a:solidFill>
                <a:schemeClr val="dk1"/>
              </a:solidFill>
              <a:effectLst/>
              <a:latin typeface="+mn-lt"/>
              <a:ea typeface="+mn-ea"/>
              <a:cs typeface="+mn-cs"/>
            </a:rPr>
            <a:t>増加</a:t>
          </a:r>
          <a:r>
            <a:rPr lang="ja-JP" altLang="ja-JP" sz="1050">
              <a:solidFill>
                <a:schemeClr val="dk1"/>
              </a:solidFill>
              <a:effectLst/>
              <a:latin typeface="+mn-lt"/>
              <a:ea typeface="+mn-ea"/>
              <a:cs typeface="+mn-cs"/>
            </a:rPr>
            <a:t>したため全体として</a:t>
          </a:r>
          <a:r>
            <a:rPr lang="ja-JP" altLang="en-US" sz="1050">
              <a:solidFill>
                <a:schemeClr val="dk1"/>
              </a:solidFill>
              <a:effectLst/>
              <a:latin typeface="+mn-lt"/>
              <a:ea typeface="+mn-ea"/>
              <a:cs typeface="+mn-cs"/>
            </a:rPr>
            <a:t>増加となった。</a:t>
          </a:r>
          <a:endParaRPr lang="en-US" altLang="ja-JP" sz="1050">
            <a:solidFill>
              <a:schemeClr val="dk1"/>
            </a:solidFill>
            <a:effectLst/>
            <a:latin typeface="+mn-lt"/>
            <a:ea typeface="+mn-ea"/>
            <a:cs typeface="+mn-cs"/>
          </a:endParaRPr>
        </a:p>
        <a:p>
          <a:pPr eaLnBrk="1" fontAlgn="auto" latinLnBrk="0" hangingPunct="1"/>
          <a:r>
            <a:rPr kumimoji="1" lang="ja-JP" altLang="en-US" sz="1050" b="0">
              <a:solidFill>
                <a:schemeClr val="dk1"/>
              </a:solidFill>
              <a:effectLst/>
              <a:latin typeface="+mn-lt"/>
              <a:ea typeface="+mn-ea"/>
              <a:cs typeface="+mn-cs"/>
            </a:rPr>
            <a:t>　</a:t>
          </a:r>
          <a:r>
            <a:rPr kumimoji="1" lang="ja-JP" altLang="ja-JP" sz="1050" b="0">
              <a:solidFill>
                <a:schemeClr val="dk1"/>
              </a:solidFill>
              <a:effectLst/>
              <a:latin typeface="+mn-lt"/>
              <a:ea typeface="+mn-ea"/>
              <a:cs typeface="+mn-cs"/>
            </a:rPr>
            <a:t>結果として</a:t>
          </a:r>
          <a:r>
            <a:rPr kumimoji="1" lang="ja-JP" altLang="en-US" sz="105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実質公債</a:t>
          </a:r>
          <a:r>
            <a:rPr kumimoji="1" lang="ja-JP" altLang="en-US" sz="1050" b="0">
              <a:solidFill>
                <a:schemeClr val="dk1"/>
              </a:solidFill>
              <a:effectLst/>
              <a:latin typeface="+mn-lt"/>
              <a:ea typeface="+mn-ea"/>
              <a:cs typeface="+mn-cs"/>
            </a:rPr>
            <a:t>費</a:t>
          </a:r>
          <a:r>
            <a:rPr kumimoji="1" lang="ja-JP" altLang="ja-JP" sz="1050" b="0">
              <a:solidFill>
                <a:schemeClr val="dk1"/>
              </a:solidFill>
              <a:effectLst/>
              <a:latin typeface="+mn-lt"/>
              <a:ea typeface="+mn-ea"/>
              <a:cs typeface="+mn-cs"/>
            </a:rPr>
            <a:t>比率の分子</a:t>
          </a:r>
          <a:r>
            <a:rPr kumimoji="1" lang="en-US" altLang="ja-JP" sz="1050" b="0">
              <a:solidFill>
                <a:schemeClr val="dk1"/>
              </a:solidFill>
              <a:effectLst/>
              <a:latin typeface="+mn-lt"/>
              <a:ea typeface="+mn-ea"/>
              <a:cs typeface="+mn-cs"/>
            </a:rPr>
            <a:t>(A-B)</a:t>
          </a:r>
          <a:r>
            <a:rPr kumimoji="1" lang="ja-JP" altLang="en-US" sz="105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は</a:t>
          </a:r>
          <a:r>
            <a:rPr kumimoji="1" lang="ja-JP" altLang="en-US" sz="1050" b="0">
              <a:solidFill>
                <a:schemeClr val="dk1"/>
              </a:solidFill>
              <a:effectLst/>
              <a:latin typeface="+mn-lt"/>
              <a:ea typeface="+mn-ea"/>
              <a:cs typeface="+mn-cs"/>
            </a:rPr>
            <a:t>前年度に比べ</a:t>
          </a:r>
          <a:r>
            <a:rPr kumimoji="1" lang="ja-JP" altLang="ja-JP" sz="1050" b="0">
              <a:solidFill>
                <a:schemeClr val="dk1"/>
              </a:solidFill>
              <a:effectLst/>
              <a:latin typeface="+mn-lt"/>
              <a:ea typeface="+mn-ea"/>
              <a:cs typeface="+mn-cs"/>
            </a:rPr>
            <a:t>減少した。</a:t>
          </a:r>
          <a:r>
            <a:rPr kumimoji="0" lang="ja-JP" altLang="en-US" sz="1050" b="0">
              <a:solidFill>
                <a:schemeClr val="dk1"/>
              </a:solidFill>
              <a:effectLst/>
              <a:latin typeface="+mn-lt"/>
              <a:ea typeface="+mn-ea"/>
              <a:cs typeface="+mn-cs"/>
            </a:rPr>
            <a:t>今後も市債発行額をコントロールするとともに、有利な起債を活用することにより数値の逓減を図っていく。</a:t>
          </a:r>
          <a:endParaRPr kumimoji="1" lang="en-US" altLang="ja-JP" sz="1050" b="0">
            <a:solidFill>
              <a:schemeClr val="dk1"/>
            </a:solidFill>
            <a:effectLst/>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利用なし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福井県越前市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chemeClr val="dk1"/>
              </a:solidFill>
              <a:effectLst/>
              <a:latin typeface="+mn-lt"/>
              <a:ea typeface="+mn-ea"/>
              <a:cs typeface="+mn-cs"/>
            </a:rPr>
            <a:t>　「</a:t>
          </a:r>
          <a:r>
            <a:rPr kumimoji="1" lang="ja-JP" altLang="ja-JP" sz="1050" b="0">
              <a:solidFill>
                <a:schemeClr val="dk1"/>
              </a:solidFill>
              <a:effectLst/>
              <a:latin typeface="+mn-lt"/>
              <a:ea typeface="+mn-ea"/>
              <a:cs typeface="+mn-cs"/>
            </a:rPr>
            <a:t>将来負担額</a:t>
          </a:r>
          <a:r>
            <a:rPr kumimoji="1" lang="en-US" altLang="ja-JP" sz="1050" b="0">
              <a:solidFill>
                <a:schemeClr val="dk1"/>
              </a:solidFill>
              <a:effectLst/>
              <a:latin typeface="+mn-lt"/>
              <a:ea typeface="+mn-ea"/>
              <a:cs typeface="+mn-cs"/>
            </a:rPr>
            <a:t>(A)</a:t>
          </a:r>
          <a:r>
            <a:rPr kumimoji="1" lang="ja-JP" altLang="en-US" sz="105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について、</a:t>
          </a:r>
          <a:r>
            <a:rPr kumimoji="1" lang="ja-JP" altLang="en-US" sz="105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一般会計等に係る地方債の現在高</a:t>
          </a:r>
          <a:r>
            <a:rPr kumimoji="1" lang="ja-JP" altLang="en-US" sz="105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は</a:t>
          </a:r>
          <a:r>
            <a:rPr kumimoji="1" lang="ja-JP" altLang="en-US" sz="1050" b="0">
              <a:solidFill>
                <a:schemeClr val="dk1"/>
              </a:solidFill>
              <a:effectLst/>
              <a:latin typeface="+mn-lt"/>
              <a:ea typeface="+mn-ea"/>
              <a:cs typeface="+mn-cs"/>
            </a:rPr>
            <a:t>臨時財政対策債</a:t>
          </a:r>
          <a:r>
            <a:rPr kumimoji="1" lang="ja-JP" altLang="en-US" sz="1050" b="0">
              <a:solidFill>
                <a:schemeClr val="tx1"/>
              </a:solidFill>
              <a:effectLst/>
              <a:latin typeface="+mn-lt"/>
              <a:ea typeface="+mn-ea"/>
              <a:cs typeface="+mn-cs"/>
            </a:rPr>
            <a:t>等</a:t>
          </a:r>
          <a:r>
            <a:rPr kumimoji="1" lang="ja-JP" altLang="ja-JP" sz="1050" b="0">
              <a:solidFill>
                <a:schemeClr val="tx1"/>
              </a:solidFill>
              <a:effectLst/>
              <a:latin typeface="+mn-lt"/>
              <a:ea typeface="+mn-ea"/>
              <a:cs typeface="+mn-cs"/>
            </a:rPr>
            <a:t>の償還</a:t>
          </a:r>
          <a:r>
            <a:rPr kumimoji="1" lang="ja-JP" altLang="en-US" sz="1050" b="0">
              <a:solidFill>
                <a:schemeClr val="tx1"/>
              </a:solidFill>
              <a:effectLst/>
              <a:latin typeface="+mn-lt"/>
              <a:ea typeface="+mn-ea"/>
              <a:cs typeface="+mn-cs"/>
            </a:rPr>
            <a:t>進行、「</a:t>
          </a:r>
          <a:r>
            <a:rPr kumimoji="1" lang="ja-JP" altLang="ja-JP" sz="1050" b="0">
              <a:solidFill>
                <a:schemeClr val="dk1"/>
              </a:solidFill>
              <a:effectLst/>
              <a:latin typeface="+mn-lt"/>
              <a:ea typeface="+mn-ea"/>
              <a:cs typeface="+mn-cs"/>
            </a:rPr>
            <a:t>債務負担行為に基づく支出予定額</a:t>
          </a:r>
          <a:r>
            <a:rPr kumimoji="1" lang="ja-JP" altLang="en-US" sz="1050" b="0">
              <a:solidFill>
                <a:schemeClr val="dk1"/>
              </a:solidFill>
              <a:effectLst/>
              <a:latin typeface="+mn-lt"/>
              <a:ea typeface="+mn-ea"/>
              <a:cs typeface="+mn-cs"/>
            </a:rPr>
            <a:t>」</a:t>
          </a:r>
          <a:r>
            <a:rPr kumimoji="1" lang="ja-JP" altLang="ja-JP" sz="1050" b="0">
              <a:solidFill>
                <a:schemeClr val="dk1"/>
              </a:solidFill>
              <a:effectLst/>
              <a:latin typeface="+mn-lt"/>
              <a:ea typeface="+mn-ea"/>
              <a:cs typeface="+mn-cs"/>
            </a:rPr>
            <a:t>は</a:t>
          </a:r>
          <a:r>
            <a:rPr kumimoji="1" lang="ja-JP" altLang="en-US" sz="1050" b="0">
              <a:solidFill>
                <a:schemeClr val="dk1"/>
              </a:solidFill>
              <a:effectLst/>
              <a:latin typeface="+mn-lt"/>
              <a:ea typeface="+mn-ea"/>
              <a:cs typeface="+mn-cs"/>
            </a:rPr>
            <a:t>一部企業の破産手続き開始による</a:t>
          </a:r>
          <a:r>
            <a:rPr kumimoji="1" lang="ja-JP" altLang="ja-JP" sz="1050" b="0">
              <a:solidFill>
                <a:schemeClr val="dk1"/>
              </a:solidFill>
              <a:effectLst/>
              <a:latin typeface="+mn-lt"/>
              <a:ea typeface="+mn-ea"/>
              <a:cs typeface="+mn-cs"/>
            </a:rPr>
            <a:t>企業立地補助金の交付決定取消</a:t>
          </a:r>
          <a:r>
            <a:rPr kumimoji="1" lang="ja-JP" altLang="en-US" sz="1050" b="0">
              <a:solidFill>
                <a:schemeClr val="dk1"/>
              </a:solidFill>
              <a:effectLst/>
              <a:latin typeface="+mn-lt"/>
              <a:ea typeface="+mn-ea"/>
              <a:cs typeface="+mn-cs"/>
            </a:rPr>
            <a:t>、「公営企業債等繰入見込額」は下水道事業企業債の負担見込額の減</a:t>
          </a:r>
          <a:r>
            <a:rPr kumimoji="1" lang="ja-JP" altLang="en-US" sz="1050" b="0">
              <a:solidFill>
                <a:sysClr val="windowText" lastClr="000000"/>
              </a:solidFill>
              <a:effectLst/>
              <a:latin typeface="+mn-lt"/>
              <a:ea typeface="+mn-ea"/>
              <a:cs typeface="+mn-cs"/>
            </a:rPr>
            <a:t>、「</a:t>
          </a:r>
          <a:r>
            <a:rPr kumimoji="1" lang="ja-JP" altLang="ja-JP" sz="1050" b="0">
              <a:solidFill>
                <a:sysClr val="windowText" lastClr="000000"/>
              </a:solidFill>
              <a:effectLst/>
              <a:latin typeface="+mn-lt"/>
              <a:ea typeface="+mn-ea"/>
              <a:cs typeface="+mn-cs"/>
            </a:rPr>
            <a:t>組合等負担等見込額</a:t>
          </a:r>
          <a:r>
            <a:rPr kumimoji="1" lang="ja-JP" altLang="en-US" sz="1050" b="0">
              <a:solidFill>
                <a:sysClr val="windowText" lastClr="000000"/>
              </a:solidFill>
              <a:effectLst/>
              <a:latin typeface="+mn-lt"/>
              <a:ea typeface="+mn-ea"/>
              <a:cs typeface="+mn-cs"/>
            </a:rPr>
            <a:t>」</a:t>
          </a:r>
          <a:r>
            <a:rPr kumimoji="1" lang="ja-JP" altLang="ja-JP" sz="1050" b="0">
              <a:solidFill>
                <a:sysClr val="windowText" lastClr="000000"/>
              </a:solidFill>
              <a:effectLst/>
              <a:latin typeface="+mn-lt"/>
              <a:ea typeface="+mn-ea"/>
              <a:cs typeface="+mn-cs"/>
            </a:rPr>
            <a:t>は清掃組合</a:t>
          </a:r>
          <a:r>
            <a:rPr lang="ja-JP" altLang="ja-JP" sz="1050">
              <a:solidFill>
                <a:sysClr val="windowText" lastClr="000000"/>
              </a:solidFill>
              <a:effectLst/>
              <a:latin typeface="+mn-lt"/>
              <a:ea typeface="+mn-ea"/>
              <a:cs typeface="+mn-cs"/>
            </a:rPr>
            <a:t>の新ごみ処理施設の元金償還</a:t>
          </a:r>
          <a:r>
            <a:rPr lang="ja-JP" altLang="en-US" sz="1050">
              <a:solidFill>
                <a:sysClr val="windowText" lastClr="000000"/>
              </a:solidFill>
              <a:effectLst/>
              <a:latin typeface="+mn-lt"/>
              <a:ea typeface="+mn-ea"/>
              <a:cs typeface="+mn-cs"/>
            </a:rPr>
            <a:t>開始の影響</a:t>
          </a:r>
          <a:r>
            <a:rPr kumimoji="1" lang="ja-JP" altLang="ja-JP" sz="1050" b="0">
              <a:solidFill>
                <a:sysClr val="windowText" lastClr="000000"/>
              </a:solidFill>
              <a:effectLst/>
              <a:latin typeface="+mn-lt"/>
              <a:ea typeface="+mn-ea"/>
              <a:cs typeface="+mn-cs"/>
            </a:rPr>
            <a:t>により</a:t>
          </a:r>
          <a:r>
            <a:rPr kumimoji="1" lang="ja-JP" altLang="en-US" sz="1050" b="0">
              <a:solidFill>
                <a:sysClr val="windowText" lastClr="000000"/>
              </a:solidFill>
              <a:effectLst/>
              <a:latin typeface="+mn-lt"/>
              <a:ea typeface="+mn-ea"/>
              <a:cs typeface="+mn-cs"/>
            </a:rPr>
            <a:t>、全体として減少</a:t>
          </a:r>
          <a:r>
            <a:rPr kumimoji="1" lang="ja-JP" altLang="ja-JP" sz="1050" b="0">
              <a:solidFill>
                <a:sysClr val="windowText" lastClr="000000"/>
              </a:solidFill>
              <a:effectLst/>
              <a:latin typeface="+mn-lt"/>
              <a:ea typeface="+mn-ea"/>
              <a:cs typeface="+mn-cs"/>
            </a:rPr>
            <a:t>した。</a:t>
          </a:r>
          <a:endParaRPr lang="ja-JP" altLang="ja-JP" sz="1050">
            <a:solidFill>
              <a:sysClr val="windowText" lastClr="000000"/>
            </a:solidFill>
            <a:effectLst/>
          </a:endParaRPr>
        </a:p>
        <a:p>
          <a:r>
            <a:rPr kumimoji="1" lang="ja-JP" altLang="ja-JP" sz="1050" b="0">
              <a:solidFill>
                <a:sysClr val="windowText" lastClr="000000"/>
              </a:solidFill>
              <a:effectLst/>
              <a:latin typeface="+mn-lt"/>
              <a:ea typeface="+mn-ea"/>
              <a:cs typeface="+mn-cs"/>
            </a:rPr>
            <a:t>　</a:t>
          </a:r>
          <a:r>
            <a:rPr kumimoji="1" lang="ja-JP" altLang="en-US" sz="1050" b="0">
              <a:solidFill>
                <a:sysClr val="windowText" lastClr="000000"/>
              </a:solidFill>
              <a:effectLst/>
              <a:latin typeface="+mn-lt"/>
              <a:ea typeface="+mn-ea"/>
              <a:cs typeface="+mn-cs"/>
            </a:rPr>
            <a:t>「将来負担額から控除する</a:t>
          </a:r>
          <a:r>
            <a:rPr kumimoji="1" lang="ja-JP" altLang="ja-JP" sz="1050" b="0">
              <a:solidFill>
                <a:sysClr val="windowText" lastClr="000000"/>
              </a:solidFill>
              <a:effectLst/>
              <a:latin typeface="+mn-lt"/>
              <a:ea typeface="+mn-ea"/>
              <a:cs typeface="+mn-cs"/>
            </a:rPr>
            <a:t>充当可能財源等</a:t>
          </a:r>
          <a:r>
            <a:rPr kumimoji="1" lang="en-US" altLang="ja-JP" sz="1050" b="0">
              <a:solidFill>
                <a:sysClr val="windowText" lastClr="000000"/>
              </a:solidFill>
              <a:effectLst/>
              <a:latin typeface="+mn-lt"/>
              <a:ea typeface="+mn-ea"/>
              <a:cs typeface="+mn-cs"/>
            </a:rPr>
            <a:t>(B)</a:t>
          </a:r>
          <a:r>
            <a:rPr kumimoji="1" lang="ja-JP" altLang="en-US" sz="1050" b="0">
              <a:solidFill>
                <a:sysClr val="windowText" lastClr="000000"/>
              </a:solidFill>
              <a:effectLst/>
              <a:latin typeface="+mn-lt"/>
              <a:ea typeface="+mn-ea"/>
              <a:cs typeface="+mn-cs"/>
            </a:rPr>
            <a:t>」</a:t>
          </a:r>
          <a:r>
            <a:rPr kumimoji="1" lang="ja-JP" altLang="ja-JP" sz="1050" b="0">
              <a:solidFill>
                <a:sysClr val="windowText" lastClr="000000"/>
              </a:solidFill>
              <a:effectLst/>
              <a:latin typeface="+mn-lt"/>
              <a:ea typeface="+mn-ea"/>
              <a:cs typeface="+mn-cs"/>
            </a:rPr>
            <a:t>について、</a:t>
          </a:r>
          <a:r>
            <a:rPr kumimoji="1" lang="ja-JP" altLang="en-US" sz="1050" b="0">
              <a:solidFill>
                <a:sysClr val="windowText" lastClr="000000"/>
              </a:solidFill>
              <a:effectLst/>
              <a:latin typeface="+mn-lt"/>
              <a:ea typeface="+mn-ea"/>
              <a:cs typeface="+mn-cs"/>
            </a:rPr>
            <a:t>「</a:t>
          </a:r>
          <a:r>
            <a:rPr kumimoji="1" lang="ja-JP" altLang="ja-JP" sz="1050" b="0">
              <a:solidFill>
                <a:sysClr val="windowText" lastClr="000000"/>
              </a:solidFill>
              <a:effectLst/>
              <a:latin typeface="+mn-lt"/>
              <a:ea typeface="+mn-ea"/>
              <a:cs typeface="+mn-cs"/>
            </a:rPr>
            <a:t>充当可能基金</a:t>
          </a:r>
          <a:r>
            <a:rPr kumimoji="1" lang="ja-JP" altLang="en-US" sz="1050" b="0">
              <a:solidFill>
                <a:sysClr val="windowText" lastClr="000000"/>
              </a:solidFill>
              <a:effectLst/>
              <a:latin typeface="+mn-lt"/>
              <a:ea typeface="+mn-ea"/>
              <a:cs typeface="+mn-cs"/>
            </a:rPr>
            <a:t>」</a:t>
          </a:r>
          <a:r>
            <a:rPr kumimoji="1" lang="ja-JP" altLang="ja-JP" sz="1050" b="0">
              <a:solidFill>
                <a:sysClr val="windowText" lastClr="000000"/>
              </a:solidFill>
              <a:effectLst/>
              <a:latin typeface="+mn-lt"/>
              <a:ea typeface="+mn-ea"/>
              <a:cs typeface="+mn-cs"/>
            </a:rPr>
            <a:t>は</a:t>
          </a:r>
          <a:r>
            <a:rPr kumimoji="1" lang="ja-JP" altLang="en-US" sz="1050" b="0">
              <a:solidFill>
                <a:sysClr val="windowText" lastClr="000000"/>
              </a:solidFill>
              <a:effectLst/>
              <a:latin typeface="+mn-lt"/>
              <a:ea typeface="+mn-ea"/>
              <a:cs typeface="+mn-cs"/>
            </a:rPr>
            <a:t>企業</a:t>
          </a:r>
          <a:r>
            <a:rPr kumimoji="1" lang="ja-JP" altLang="en-US" sz="1050" b="0">
              <a:solidFill>
                <a:schemeClr val="tx1"/>
              </a:solidFill>
              <a:effectLst/>
              <a:latin typeface="+mn-lt"/>
              <a:ea typeface="+mn-ea"/>
              <a:cs typeface="+mn-cs"/>
            </a:rPr>
            <a:t>誘致基金や減債基金、</a:t>
          </a:r>
          <a:r>
            <a:rPr kumimoji="1" lang="ja-JP" altLang="ja-JP" sz="1050" b="0">
              <a:solidFill>
                <a:schemeClr val="tx1"/>
              </a:solidFill>
              <a:effectLst/>
              <a:latin typeface="+mn-lt"/>
              <a:ea typeface="+mn-ea"/>
              <a:cs typeface="+mn-cs"/>
            </a:rPr>
            <a:t>財政調整基金</a:t>
          </a:r>
          <a:r>
            <a:rPr kumimoji="1" lang="ja-JP" altLang="en-US" sz="1050" b="0">
              <a:solidFill>
                <a:schemeClr val="tx1"/>
              </a:solidFill>
              <a:effectLst/>
              <a:latin typeface="+mn-lt"/>
              <a:ea typeface="+mn-ea"/>
              <a:cs typeface="+mn-cs"/>
            </a:rPr>
            <a:t>の残高が増加</a:t>
          </a:r>
          <a:r>
            <a:rPr kumimoji="1" lang="ja-JP" altLang="ja-JP" sz="1050" b="0">
              <a:solidFill>
                <a:schemeClr val="tx1"/>
              </a:solidFill>
              <a:effectLst/>
              <a:latin typeface="+mn-lt"/>
              <a:ea typeface="+mn-ea"/>
              <a:cs typeface="+mn-cs"/>
            </a:rPr>
            <a:t>するとともに、</a:t>
          </a:r>
          <a:r>
            <a:rPr kumimoji="1" lang="ja-JP" altLang="en-US" sz="1050" b="0">
              <a:solidFill>
                <a:schemeClr val="tx1"/>
              </a:solidFill>
              <a:effectLst/>
              <a:latin typeface="+mn-lt"/>
              <a:ea typeface="+mn-ea"/>
              <a:cs typeface="+mn-cs"/>
            </a:rPr>
            <a:t>「</a:t>
          </a:r>
          <a:r>
            <a:rPr kumimoji="1" lang="ja-JP" altLang="ja-JP" sz="1050" b="0">
              <a:solidFill>
                <a:schemeClr val="tx1"/>
              </a:solidFill>
              <a:effectLst/>
              <a:latin typeface="+mn-lt"/>
              <a:ea typeface="+mn-ea"/>
              <a:cs typeface="+mn-cs"/>
            </a:rPr>
            <a:t>充当可能特定歳入</a:t>
          </a:r>
          <a:r>
            <a:rPr kumimoji="1" lang="ja-JP" altLang="en-US" sz="1050" b="0">
              <a:solidFill>
                <a:schemeClr val="tx1"/>
              </a:solidFill>
              <a:effectLst/>
              <a:latin typeface="+mn-lt"/>
              <a:ea typeface="+mn-ea"/>
              <a:cs typeface="+mn-cs"/>
            </a:rPr>
            <a:t>」</a:t>
          </a:r>
          <a:r>
            <a:rPr kumimoji="1" lang="ja-JP" altLang="ja-JP" sz="1050" b="0">
              <a:solidFill>
                <a:schemeClr val="tx1"/>
              </a:solidFill>
              <a:effectLst/>
              <a:latin typeface="+mn-lt"/>
              <a:ea typeface="+mn-ea"/>
              <a:cs typeface="+mn-cs"/>
            </a:rPr>
            <a:t>は</a:t>
          </a:r>
          <a:r>
            <a:rPr kumimoji="1" lang="ja-JP" altLang="en-US" sz="1050" b="0">
              <a:solidFill>
                <a:schemeClr val="tx1"/>
              </a:solidFill>
              <a:effectLst/>
              <a:latin typeface="+mn-lt"/>
              <a:ea typeface="+mn-ea"/>
              <a:cs typeface="+mn-cs"/>
            </a:rPr>
            <a:t>公営企業債等に充当できる</a:t>
          </a:r>
          <a:r>
            <a:rPr kumimoji="1" lang="ja-JP" altLang="ja-JP" sz="1050" b="0">
              <a:solidFill>
                <a:schemeClr val="tx1"/>
              </a:solidFill>
              <a:effectLst/>
              <a:latin typeface="+mn-lt"/>
              <a:ea typeface="+mn-ea"/>
              <a:cs typeface="+mn-cs"/>
            </a:rPr>
            <a:t>都市計画税</a:t>
          </a:r>
          <a:r>
            <a:rPr kumimoji="1" lang="ja-JP" altLang="en-US" sz="1050" b="0">
              <a:solidFill>
                <a:schemeClr val="tx1"/>
              </a:solidFill>
              <a:effectLst/>
              <a:latin typeface="+mn-lt"/>
              <a:ea typeface="+mn-ea"/>
              <a:cs typeface="+mn-cs"/>
            </a:rPr>
            <a:t>見込額が増加した。一方、「</a:t>
          </a:r>
          <a:r>
            <a:rPr kumimoji="1" lang="ja-JP" altLang="ja-JP" sz="1050" b="0">
              <a:solidFill>
                <a:schemeClr val="tx1"/>
              </a:solidFill>
              <a:effectLst/>
              <a:latin typeface="+mn-lt"/>
              <a:ea typeface="+mn-ea"/>
              <a:cs typeface="+mn-cs"/>
            </a:rPr>
            <a:t>基準財政需要額算入見込額</a:t>
          </a:r>
          <a:r>
            <a:rPr kumimoji="1" lang="ja-JP" altLang="en-US" sz="1050" b="0">
              <a:solidFill>
                <a:schemeClr val="tx1"/>
              </a:solidFill>
              <a:effectLst/>
              <a:latin typeface="+mn-lt"/>
              <a:ea typeface="+mn-ea"/>
              <a:cs typeface="+mn-cs"/>
            </a:rPr>
            <a:t>」</a:t>
          </a:r>
          <a:r>
            <a:rPr kumimoji="1" lang="ja-JP" altLang="ja-JP" sz="1050" b="0">
              <a:solidFill>
                <a:schemeClr val="tx1"/>
              </a:solidFill>
              <a:effectLst/>
              <a:latin typeface="+mn-lt"/>
              <a:ea typeface="+mn-ea"/>
              <a:cs typeface="+mn-cs"/>
            </a:rPr>
            <a:t>は臨時財政対策債や合併特例債等の償還</a:t>
          </a:r>
          <a:r>
            <a:rPr kumimoji="1" lang="ja-JP" altLang="en-US" sz="1050" b="0">
              <a:solidFill>
                <a:schemeClr val="tx1"/>
              </a:solidFill>
              <a:effectLst/>
              <a:latin typeface="+mn-lt"/>
              <a:ea typeface="+mn-ea"/>
              <a:cs typeface="+mn-cs"/>
            </a:rPr>
            <a:t>により大きく</a:t>
          </a:r>
          <a:r>
            <a:rPr kumimoji="1" lang="ja-JP" altLang="ja-JP" sz="1050" b="0">
              <a:solidFill>
                <a:schemeClr val="tx1"/>
              </a:solidFill>
              <a:effectLst/>
              <a:latin typeface="+mn-lt"/>
              <a:ea typeface="+mn-ea"/>
              <a:cs typeface="+mn-cs"/>
            </a:rPr>
            <a:t>減少し、</a:t>
          </a:r>
          <a:r>
            <a:rPr kumimoji="1" lang="ja-JP" altLang="en-US" sz="1050" b="0">
              <a:solidFill>
                <a:schemeClr val="tx1"/>
              </a:solidFill>
              <a:effectLst/>
              <a:latin typeface="+mn-lt"/>
              <a:ea typeface="+mn-ea"/>
              <a:cs typeface="+mn-cs"/>
            </a:rPr>
            <a:t>全体として減少した。</a:t>
          </a:r>
          <a:endParaRPr kumimoji="1" lang="en-US" altLang="ja-JP" sz="1050" b="0">
            <a:solidFill>
              <a:schemeClr val="tx1"/>
            </a:solidFill>
            <a:effectLst/>
            <a:latin typeface="+mn-lt"/>
            <a:ea typeface="+mn-ea"/>
            <a:cs typeface="+mn-cs"/>
          </a:endParaRPr>
        </a:p>
        <a:p>
          <a:r>
            <a:rPr kumimoji="1" lang="ja-JP" altLang="en-US" sz="1050" b="0">
              <a:solidFill>
                <a:schemeClr val="tx1"/>
              </a:solidFill>
              <a:effectLst/>
              <a:latin typeface="+mn-lt"/>
              <a:ea typeface="+mn-ea"/>
              <a:cs typeface="+mn-cs"/>
            </a:rPr>
            <a:t>　「</a:t>
          </a:r>
          <a:r>
            <a:rPr kumimoji="1" lang="ja-JP" altLang="ja-JP" sz="1050" b="0">
              <a:solidFill>
                <a:schemeClr val="dk1"/>
              </a:solidFill>
              <a:effectLst/>
              <a:latin typeface="+mn-lt"/>
              <a:ea typeface="+mn-ea"/>
              <a:cs typeface="+mn-cs"/>
            </a:rPr>
            <a:t>将来負担額</a:t>
          </a:r>
          <a:r>
            <a:rPr kumimoji="1" lang="en-US" altLang="ja-JP" sz="1100" b="0">
              <a:solidFill>
                <a:schemeClr val="dk1"/>
              </a:solidFill>
              <a:effectLst/>
              <a:latin typeface="+mn-lt"/>
              <a:ea typeface="+mn-ea"/>
              <a:cs typeface="+mn-cs"/>
            </a:rPr>
            <a:t>(A)</a:t>
          </a:r>
          <a:r>
            <a:rPr kumimoji="1" lang="ja-JP" altLang="en-US" sz="1100" b="0">
              <a:solidFill>
                <a:schemeClr val="dk1"/>
              </a:solidFill>
              <a:effectLst/>
              <a:latin typeface="+mn-lt"/>
              <a:ea typeface="+mn-ea"/>
              <a:cs typeface="+mn-cs"/>
            </a:rPr>
            <a:t>」</a:t>
          </a:r>
          <a:r>
            <a:rPr kumimoji="1" lang="ja-JP" altLang="en-US" sz="1050" b="0">
              <a:solidFill>
                <a:schemeClr val="dk1"/>
              </a:solidFill>
              <a:effectLst/>
              <a:latin typeface="+mn-lt"/>
              <a:ea typeface="+mn-ea"/>
              <a:cs typeface="+mn-cs"/>
            </a:rPr>
            <a:t>の減少が「</a:t>
          </a:r>
          <a:r>
            <a:rPr kumimoji="1" lang="ja-JP" altLang="ja-JP" sz="1050" b="0">
              <a:solidFill>
                <a:schemeClr val="dk1"/>
              </a:solidFill>
              <a:effectLst/>
              <a:latin typeface="+mn-lt"/>
              <a:ea typeface="+mn-ea"/>
              <a:cs typeface="+mn-cs"/>
            </a:rPr>
            <a:t>充当可能財源等</a:t>
          </a:r>
          <a:r>
            <a:rPr kumimoji="1" lang="en-US" altLang="ja-JP" sz="1100" b="0">
              <a:solidFill>
                <a:schemeClr val="dk1"/>
              </a:solidFill>
              <a:effectLst/>
              <a:latin typeface="+mn-lt"/>
              <a:ea typeface="+mn-ea"/>
              <a:cs typeface="+mn-cs"/>
            </a:rPr>
            <a:t>(B)</a:t>
          </a:r>
          <a:r>
            <a:rPr kumimoji="1" lang="ja-JP" altLang="en-US" sz="1100" b="0">
              <a:solidFill>
                <a:schemeClr val="dk1"/>
              </a:solidFill>
              <a:effectLst/>
              <a:latin typeface="+mn-lt"/>
              <a:ea typeface="+mn-ea"/>
              <a:cs typeface="+mn-cs"/>
            </a:rPr>
            <a:t>」</a:t>
          </a:r>
          <a:r>
            <a:rPr kumimoji="1" lang="ja-JP" altLang="en-US" sz="1050" b="0">
              <a:solidFill>
                <a:schemeClr val="dk1"/>
              </a:solidFill>
              <a:effectLst/>
              <a:latin typeface="+mn-lt"/>
              <a:ea typeface="+mn-ea"/>
              <a:cs typeface="+mn-cs"/>
            </a:rPr>
            <a:t>の減少よりも大きかったため、</a:t>
          </a:r>
          <a:r>
            <a:rPr kumimoji="1" lang="ja-JP" altLang="en-US" sz="1050" b="0">
              <a:solidFill>
                <a:schemeClr val="tx1"/>
              </a:solidFill>
              <a:effectLst/>
              <a:latin typeface="+mn-lt"/>
              <a:ea typeface="+mn-ea"/>
              <a:cs typeface="+mn-cs"/>
            </a:rPr>
            <a:t>結果として、将来負担比率の分子</a:t>
          </a:r>
          <a:r>
            <a:rPr kumimoji="1" lang="en-US" altLang="ja-JP" sz="1100" b="0">
              <a:solidFill>
                <a:schemeClr val="dk1"/>
              </a:solidFill>
              <a:effectLst/>
              <a:latin typeface="+mn-lt"/>
              <a:ea typeface="+mn-ea"/>
              <a:cs typeface="+mn-cs"/>
            </a:rPr>
            <a:t>(A- B)</a:t>
          </a:r>
          <a:r>
            <a:rPr kumimoji="1" lang="ja-JP" altLang="ja-JP" sz="1050" b="0">
              <a:solidFill>
                <a:schemeClr val="tx1"/>
              </a:solidFill>
              <a:effectLst/>
              <a:latin typeface="+mn-lt"/>
              <a:ea typeface="+mn-ea"/>
              <a:cs typeface="+mn-cs"/>
            </a:rPr>
            <a:t>は</a:t>
          </a:r>
          <a:r>
            <a:rPr kumimoji="1" lang="ja-JP" altLang="en-US" sz="1050" b="0">
              <a:solidFill>
                <a:schemeClr val="tx1"/>
              </a:solidFill>
              <a:effectLst/>
              <a:latin typeface="+mn-lt"/>
              <a:ea typeface="+mn-ea"/>
              <a:cs typeface="+mn-cs"/>
            </a:rPr>
            <a:t>減少</a:t>
          </a:r>
          <a:r>
            <a:rPr kumimoji="1" lang="ja-JP" altLang="ja-JP" sz="1050" b="0">
              <a:solidFill>
                <a:schemeClr val="tx1"/>
              </a:solidFill>
              <a:effectLst/>
              <a:latin typeface="+mn-lt"/>
              <a:ea typeface="+mn-ea"/>
              <a:cs typeface="+mn-cs"/>
            </a:rPr>
            <a:t>した。</a:t>
          </a:r>
          <a:endParaRPr lang="ja-JP" altLang="ja-JP" sz="1050">
            <a:solidFill>
              <a:schemeClr val="tx1"/>
            </a:solidFill>
            <a:effectLst/>
          </a:endParaRPr>
        </a:p>
        <a:p>
          <a:r>
            <a:rPr kumimoji="1" lang="ja-JP" altLang="ja-JP" sz="1050" b="0">
              <a:solidFill>
                <a:srgbClr val="FF0000"/>
              </a:solidFill>
              <a:effectLst/>
              <a:latin typeface="+mn-lt"/>
              <a:ea typeface="+mn-ea"/>
              <a:cs typeface="+mn-cs"/>
            </a:rPr>
            <a:t>　</a:t>
          </a:r>
          <a:r>
            <a:rPr kumimoji="1" lang="ja-JP" altLang="en-US" sz="1050" b="0">
              <a:solidFill>
                <a:schemeClr val="tx1"/>
              </a:solidFill>
              <a:effectLst/>
              <a:latin typeface="+mn-lt"/>
              <a:ea typeface="+mn-ea"/>
              <a:cs typeface="+mn-cs"/>
            </a:rPr>
            <a:t>今後も市債残高をコントロールしつつ、公営企業の収支改善などにより公営企業債残高を減少させることにより、将来世代への負担の軽減を図っていく。</a:t>
          </a:r>
          <a:endParaRPr lang="ja-JP" altLang="ja-JP" sz="105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福井県越前市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16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mn-lt"/>
              <a:ea typeface="+mn-ea"/>
              <a:cs typeface="+mn-cs"/>
            </a:rPr>
            <a:t>　</a:t>
          </a:r>
          <a:r>
            <a:rPr kumimoji="1" lang="ja-JP" altLang="en-US" sz="1600">
              <a:solidFill>
                <a:schemeClr val="dk1"/>
              </a:solidFill>
              <a:effectLst/>
              <a:latin typeface="+mn-lt"/>
              <a:ea typeface="+mn-ea"/>
              <a:cs typeface="+mn-cs"/>
            </a:rPr>
            <a:t>基金残高について、</a:t>
          </a:r>
          <a:r>
            <a:rPr kumimoji="1" lang="ja-JP" altLang="ja-JP" sz="1600">
              <a:solidFill>
                <a:schemeClr val="dk1"/>
              </a:solidFill>
              <a:effectLst/>
              <a:latin typeface="+mn-lt"/>
              <a:ea typeface="+mn-ea"/>
              <a:cs typeface="+mn-cs"/>
            </a:rPr>
            <a:t>地域自治振興事業や紫式部プロジェクト事業の実施に</a:t>
          </a:r>
          <a:r>
            <a:rPr kumimoji="1" lang="ja-JP" altLang="en-US" sz="1600">
              <a:solidFill>
                <a:schemeClr val="dk1"/>
              </a:solidFill>
              <a:effectLst/>
              <a:latin typeface="+mn-lt"/>
              <a:ea typeface="+mn-ea"/>
              <a:cs typeface="+mn-cs"/>
            </a:rPr>
            <a:t>伴うまちづくり事業基金、市内事業者の資金調達に係る利子補給を行うための中小企業経営安定対策利子補給基金等の残高減少があるものの、企業誘致基金や財政調整基金、減債基金等の残高が増加したことにより、</a:t>
          </a:r>
          <a:r>
            <a:rPr kumimoji="1" lang="ja-JP" altLang="ja-JP" sz="1600">
              <a:solidFill>
                <a:schemeClr val="dk1"/>
              </a:solidFill>
              <a:effectLst/>
              <a:latin typeface="+mn-lt"/>
              <a:ea typeface="+mn-ea"/>
              <a:cs typeface="+mn-cs"/>
            </a:rPr>
            <a:t>基金全体として</a:t>
          </a:r>
          <a:r>
            <a:rPr kumimoji="1" lang="en-US" altLang="ja-JP" sz="1600">
              <a:solidFill>
                <a:schemeClr val="dk1"/>
              </a:solidFill>
              <a:effectLst/>
              <a:latin typeface="+mn-lt"/>
              <a:ea typeface="+mn-ea"/>
              <a:cs typeface="+mn-cs"/>
            </a:rPr>
            <a:t>128</a:t>
          </a:r>
          <a:r>
            <a:rPr kumimoji="1" lang="ja-JP" altLang="ja-JP" sz="1600">
              <a:solidFill>
                <a:schemeClr val="dk1"/>
              </a:solidFill>
              <a:effectLst/>
              <a:latin typeface="+mn-lt"/>
              <a:ea typeface="+mn-ea"/>
              <a:cs typeface="+mn-cs"/>
            </a:rPr>
            <a:t>百万円の</a:t>
          </a:r>
          <a:r>
            <a:rPr kumimoji="1" lang="ja-JP" altLang="en-US" sz="1600">
              <a:solidFill>
                <a:schemeClr val="dk1"/>
              </a:solidFill>
              <a:effectLst/>
              <a:latin typeface="+mn-lt"/>
              <a:ea typeface="+mn-ea"/>
              <a:cs typeface="+mn-cs"/>
            </a:rPr>
            <a:t>増</a:t>
          </a:r>
          <a:r>
            <a:rPr kumimoji="1" lang="ja-JP" altLang="ja-JP" sz="1600">
              <a:solidFill>
                <a:schemeClr val="dk1"/>
              </a:solidFill>
              <a:effectLst/>
              <a:latin typeface="+mn-lt"/>
              <a:ea typeface="+mn-ea"/>
              <a:cs typeface="+mn-cs"/>
            </a:rPr>
            <a:t>となった。</a:t>
          </a:r>
          <a:endParaRPr lang="ja-JP" altLang="ja-JP" sz="1600">
            <a:effectLst/>
          </a:endParaRPr>
        </a:p>
        <a:p>
          <a:endParaRPr kumimoji="1" lang="en-US" altLang="ja-JP" sz="1600">
            <a:solidFill>
              <a:schemeClr val="dk1"/>
            </a:solidFill>
            <a:effectLst/>
            <a:latin typeface="+mn-lt"/>
            <a:ea typeface="+mn-ea"/>
            <a:cs typeface="+mn-cs"/>
          </a:endParaRPr>
        </a:p>
        <a:p>
          <a:r>
            <a:rPr kumimoji="1" lang="ja-JP" altLang="ja-JP" sz="1600">
              <a:solidFill>
                <a:schemeClr val="dk1"/>
              </a:solidFill>
              <a:effectLst/>
              <a:latin typeface="+mn-lt"/>
              <a:ea typeface="+mn-ea"/>
              <a:cs typeface="+mn-cs"/>
            </a:rPr>
            <a:t>（今後の方針）</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健全な財政運営を確保するため財政調整基金の計画的な運営を図る。また、北陸新幹線越前たけふ駅周辺等における企業進出を支援するための企業誘致基金やこども・子育て世帯への支援施策を計画的に行っていくためのこどもまるごと応援基金について積立て可能な財源が生じた場合は積立てを行う。</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こどもまるごと応援基金：こども・子育て世帯への支援施策の経費の財源に充てる。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企業誘致基金：</a:t>
          </a:r>
          <a:r>
            <a:rPr lang="ja-JP" altLang="ja-JP" sz="1100" b="0" i="0">
              <a:solidFill>
                <a:schemeClr val="dk1"/>
              </a:solidFill>
              <a:effectLst/>
              <a:latin typeface="+mn-lt"/>
              <a:ea typeface="+mn-ea"/>
              <a:cs typeface="+mn-cs"/>
            </a:rPr>
            <a:t>産業集積を目的として本市に誘致した企業に対し補助金を交付する事業の経費の財源に充てる。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社会基盤整備基金：必要な社会基盤整備及び公共施設の長寿命化等に要する経費の財源に充てる。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まちづくり事業基金：地域住民の一体感の醸成又は地域の振興に要する経費の財源に充てる。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企業版ふるさと納税基金</a:t>
          </a:r>
          <a:r>
            <a:rPr kumimoji="1" lang="ja-JP" altLang="ja-JP" sz="1100">
              <a:solidFill>
                <a:schemeClr val="dk1"/>
              </a:solidFill>
              <a:effectLst/>
              <a:latin typeface="+mn-lt"/>
              <a:ea typeface="+mn-ea"/>
              <a:cs typeface="+mn-cs"/>
            </a:rPr>
            <a:t>：</a:t>
          </a:r>
          <a:r>
            <a:rPr lang="ja-JP" altLang="en-US" sz="1100" b="0" i="0">
              <a:solidFill>
                <a:schemeClr val="dk1"/>
              </a:solidFill>
              <a:effectLst/>
              <a:latin typeface="+mn-lt"/>
              <a:ea typeface="+mn-ea"/>
              <a:cs typeface="+mn-cs"/>
            </a:rPr>
            <a:t>企業版ふるさと納税制度を活用し、移住・定住促進等、越前市まち・ひと・しごと創生推進計画の推進に要する経費の</a:t>
          </a:r>
          <a:r>
            <a:rPr lang="ja-JP" altLang="ja-JP" sz="1100" b="0" i="0">
              <a:solidFill>
                <a:schemeClr val="dk1"/>
              </a:solidFill>
              <a:effectLst/>
              <a:latin typeface="+mn-lt"/>
              <a:ea typeface="+mn-ea"/>
              <a:cs typeface="+mn-cs"/>
            </a:rPr>
            <a:t>財源に充てる。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こどもまるごと応援基金：</a:t>
          </a:r>
          <a:r>
            <a:rPr kumimoji="1" lang="ja-JP" altLang="en-US" sz="1100">
              <a:solidFill>
                <a:schemeClr val="dk1"/>
              </a:solidFill>
              <a:effectLst/>
              <a:latin typeface="+mn-lt"/>
              <a:ea typeface="+mn-ea"/>
              <a:cs typeface="+mn-cs"/>
            </a:rPr>
            <a:t>子ども医療費助成事業</a:t>
          </a:r>
          <a:r>
            <a:rPr kumimoji="1" lang="ja-JP" altLang="ja-JP" sz="1100">
              <a:solidFill>
                <a:schemeClr val="dk1"/>
              </a:solidFill>
              <a:effectLst/>
              <a:latin typeface="+mn-lt"/>
              <a:ea typeface="+mn-ea"/>
              <a:cs typeface="+mn-cs"/>
            </a:rPr>
            <a:t>の財源として</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百万円を取り崩す一方</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、こども・子育て世帯への支援施策の財源として</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105</a:t>
          </a:r>
          <a:r>
            <a:rPr kumimoji="1" lang="ja-JP" altLang="ja-JP" sz="1100">
              <a:solidFill>
                <a:schemeClr val="dk1"/>
              </a:solidFill>
              <a:effectLst/>
              <a:latin typeface="+mn-lt"/>
              <a:ea typeface="+mn-ea"/>
              <a:cs typeface="+mn-cs"/>
            </a:rPr>
            <a:t>百万円を積み立てたため、</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百万円の増となった。</a:t>
          </a:r>
          <a:endParaRPr lang="ja-JP" altLang="ja-JP">
            <a:effectLst/>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企業誘致基金：</a:t>
          </a:r>
          <a:r>
            <a:rPr lang="ja-JP" altLang="ja-JP" sz="1100" b="0" i="0">
              <a:solidFill>
                <a:schemeClr val="dk1"/>
              </a:solidFill>
              <a:effectLst/>
              <a:latin typeface="+mn-lt"/>
              <a:ea typeface="+mn-ea"/>
              <a:cs typeface="+mn-cs"/>
            </a:rPr>
            <a:t>本市に誘致した企業に対し補助金を交付するため</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百万円の積立てを行ったため</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100</a:t>
          </a:r>
          <a:r>
            <a:rPr kumimoji="1" lang="ja-JP" altLang="en-US" sz="1100">
              <a:solidFill>
                <a:schemeClr val="dk1"/>
              </a:solidFill>
              <a:effectLst/>
              <a:latin typeface="+mn-lt"/>
              <a:ea typeface="+mn-ea"/>
              <a:cs typeface="+mn-cs"/>
            </a:rPr>
            <a:t>百万円の増となった。</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社会基盤整備基金：社会基盤の整備のための財源として</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百万円を積み立てる一方で、道路の維持改修などの社会基盤の整備に伴い、</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百万円を取り崩した</a:t>
          </a:r>
          <a:r>
            <a:rPr kumimoji="1" lang="ja-JP" altLang="en-US" sz="1100">
              <a:solidFill>
                <a:schemeClr val="dk1"/>
              </a:solidFill>
              <a:effectLst/>
              <a:latin typeface="+mn-lt"/>
              <a:ea typeface="+mn-ea"/>
              <a:cs typeface="+mn-cs"/>
            </a:rPr>
            <a:t>。</a:t>
          </a:r>
          <a:endParaRPr lang="ja-JP" altLang="ja-JP">
            <a:effectLst/>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まちづくり事業基金：地域の振興を図るための事業の財源として</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百万円を積み立てる一方で、地域自治振興事業</a:t>
          </a:r>
          <a:r>
            <a:rPr kumimoji="1" lang="ja-JP" altLang="en-US" sz="1100">
              <a:solidFill>
                <a:schemeClr val="dk1"/>
              </a:solidFill>
              <a:effectLst/>
              <a:latin typeface="+mn-lt"/>
              <a:ea typeface="+mn-ea"/>
              <a:cs typeface="+mn-cs"/>
            </a:rPr>
            <a:t>や紫式部プロジェクト事業</a:t>
          </a:r>
          <a:r>
            <a:rPr kumimoji="1" lang="ja-JP" altLang="ja-JP" sz="1100">
              <a:solidFill>
                <a:schemeClr val="dk1"/>
              </a:solidFill>
              <a:effectLst/>
              <a:latin typeface="+mn-lt"/>
              <a:ea typeface="+mn-ea"/>
              <a:cs typeface="+mn-cs"/>
            </a:rPr>
            <a:t>の実施に伴い、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百万円を取り崩したことにより、</a:t>
          </a:r>
          <a:r>
            <a:rPr kumimoji="1" lang="en-US" altLang="ja-JP" sz="1100">
              <a:solidFill>
                <a:schemeClr val="dk1"/>
              </a:solidFill>
              <a:effectLst/>
              <a:latin typeface="+mn-lt"/>
              <a:ea typeface="+mn-ea"/>
              <a:cs typeface="+mn-cs"/>
            </a:rPr>
            <a:t>69</a:t>
          </a:r>
          <a:r>
            <a:rPr kumimoji="1" lang="ja-JP" altLang="ja-JP" sz="1100">
              <a:solidFill>
                <a:schemeClr val="dk1"/>
              </a:solidFill>
              <a:effectLst/>
              <a:latin typeface="+mn-lt"/>
              <a:ea typeface="+mn-ea"/>
              <a:cs typeface="+mn-cs"/>
            </a:rPr>
            <a:t>百万円の減となった。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企業版ふるさと納税基金：</a:t>
          </a:r>
          <a:r>
            <a:rPr lang="ja-JP" altLang="ja-JP" sz="1100" b="0" i="0">
              <a:solidFill>
                <a:schemeClr val="dk1"/>
              </a:solidFill>
              <a:effectLst/>
              <a:latin typeface="+mn-lt"/>
              <a:ea typeface="+mn-ea"/>
              <a:cs typeface="+mn-cs"/>
            </a:rPr>
            <a:t>企業版ふるさと納税制度</a:t>
          </a:r>
          <a:r>
            <a:rPr lang="ja-JP" altLang="en-US" sz="1100" b="0" i="0">
              <a:solidFill>
                <a:schemeClr val="dk1"/>
              </a:solidFill>
              <a:effectLst/>
              <a:latin typeface="+mn-lt"/>
              <a:ea typeface="+mn-ea"/>
              <a:cs typeface="+mn-cs"/>
            </a:rPr>
            <a:t>による寄附</a:t>
          </a:r>
          <a:r>
            <a:rPr lang="en-US" altLang="ja-JP" sz="1100" b="0" i="0">
              <a:solidFill>
                <a:schemeClr val="dk1"/>
              </a:solidFill>
              <a:effectLst/>
              <a:latin typeface="+mn-lt"/>
              <a:ea typeface="+mn-ea"/>
              <a:cs typeface="+mn-cs"/>
            </a:rPr>
            <a:t>12</a:t>
          </a:r>
          <a:r>
            <a:rPr lang="ja-JP" altLang="en-US" sz="1100" b="0" i="0">
              <a:solidFill>
                <a:schemeClr val="dk1"/>
              </a:solidFill>
              <a:effectLst/>
              <a:latin typeface="+mn-lt"/>
              <a:ea typeface="+mn-ea"/>
              <a:cs typeface="+mn-cs"/>
            </a:rPr>
            <a:t>百万円を積み立てる一方で、越前鳥の子紙施設整備事業等の実施に伴い、</a:t>
          </a:r>
          <a:endParaRPr lang="en-US" altLang="ja-JP" sz="1100" b="0" i="0">
            <a:solidFill>
              <a:schemeClr val="dk1"/>
            </a:solidFill>
            <a:effectLst/>
            <a:latin typeface="+mn-lt"/>
            <a:ea typeface="+mn-ea"/>
            <a:cs typeface="+mn-cs"/>
          </a:endParaRPr>
        </a:p>
        <a:p>
          <a:pPr eaLnBrk="1" fontAlgn="auto" latinLnBrk="0" hangingPunct="1"/>
          <a:r>
            <a:rPr lang="ja-JP" altLang="en-US" sz="1100" b="0" i="0">
              <a:solidFill>
                <a:schemeClr val="dk1"/>
              </a:solidFill>
              <a:effectLst/>
              <a:latin typeface="+mn-lt"/>
              <a:ea typeface="+mn-ea"/>
              <a:cs typeface="+mn-cs"/>
            </a:rPr>
            <a:t>　　　　　　　　　　　　　　</a:t>
          </a:r>
          <a:r>
            <a:rPr lang="en-US" altLang="ja-JP" sz="1100" b="0" i="0">
              <a:solidFill>
                <a:schemeClr val="dk1"/>
              </a:solidFill>
              <a:effectLst/>
              <a:latin typeface="+mn-lt"/>
              <a:ea typeface="+mn-ea"/>
              <a:cs typeface="+mn-cs"/>
            </a:rPr>
            <a:t>13</a:t>
          </a:r>
          <a:r>
            <a:rPr lang="ja-JP" altLang="en-US" sz="1100" b="0" i="0">
              <a:solidFill>
                <a:schemeClr val="dk1"/>
              </a:solidFill>
              <a:effectLst/>
              <a:latin typeface="+mn-lt"/>
              <a:ea typeface="+mn-ea"/>
              <a:cs typeface="+mn-cs"/>
            </a:rPr>
            <a:t>百万円を取り崩したことにより、</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百万円の減となった。</a:t>
          </a:r>
          <a:endParaRPr lang="en-US" altLang="ja-JP" sz="1100" b="0" i="0">
            <a:solidFill>
              <a:schemeClr val="dk1"/>
            </a:solidFill>
            <a:effectLst/>
            <a:latin typeface="+mn-lt"/>
            <a:ea typeface="+mn-ea"/>
            <a:cs typeface="+mn-cs"/>
          </a:endParaRPr>
        </a:p>
        <a:p>
          <a:pPr eaLnBrk="1" fontAlgn="auto" latinLnBrk="0" hangingPunct="1"/>
          <a:r>
            <a:rPr kumimoji="1" lang="ja-JP" altLang="ja-JP" sz="1100">
              <a:solidFill>
                <a:schemeClr val="dk1"/>
              </a:solidFill>
              <a:effectLst/>
              <a:latin typeface="+mn-lt"/>
              <a:ea typeface="+mn-ea"/>
              <a:cs typeface="+mn-cs"/>
            </a:rPr>
            <a:t>（今後の方針）</a:t>
          </a:r>
          <a:r>
            <a:rPr kumimoji="1" lang="en-US" altLang="ja-JP" sz="1100">
              <a:solidFill>
                <a:schemeClr val="dk1"/>
              </a:solidFill>
              <a:effectLst/>
              <a:latin typeface="+mn-lt"/>
              <a:ea typeface="+mn-ea"/>
              <a:cs typeface="+mn-cs"/>
            </a:rPr>
            <a:t> </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こどもまるごと応援基金：こども・子育て世帯への支援施策</a:t>
          </a:r>
          <a:r>
            <a:rPr kumimoji="1" lang="ja-JP" altLang="en-US" sz="1100">
              <a:solidFill>
                <a:schemeClr val="dk1"/>
              </a:solidFill>
              <a:effectLst/>
              <a:latin typeface="+mn-lt"/>
              <a:ea typeface="+mn-ea"/>
              <a:cs typeface="+mn-cs"/>
            </a:rPr>
            <a:t>を計画的に行っていくため、</a:t>
          </a:r>
          <a:r>
            <a:rPr kumimoji="1" lang="ja-JP" altLang="ja-JP" sz="1100">
              <a:solidFill>
                <a:schemeClr val="dk1"/>
              </a:solidFill>
              <a:effectLst/>
              <a:latin typeface="+mn-lt"/>
              <a:ea typeface="+mn-ea"/>
              <a:cs typeface="+mn-cs"/>
            </a:rPr>
            <a:t>可能な財源が生じた場合は積立てを実施する。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企業誘致基金：</a:t>
          </a:r>
          <a:r>
            <a:rPr lang="ja-JP" altLang="ja-JP" sz="1100" b="0" i="0">
              <a:solidFill>
                <a:schemeClr val="dk1"/>
              </a:solidFill>
              <a:effectLst/>
              <a:latin typeface="+mn-lt"/>
              <a:ea typeface="+mn-ea"/>
              <a:cs typeface="+mn-cs"/>
            </a:rPr>
            <a:t>産業集積を目的として本市に誘致した企業に対し補助金を交付する事業</a:t>
          </a:r>
          <a:r>
            <a:rPr kumimoji="1" lang="ja-JP" altLang="ja-JP" sz="1100">
              <a:solidFill>
                <a:schemeClr val="dk1"/>
              </a:solidFill>
              <a:effectLst/>
              <a:latin typeface="+mn-lt"/>
              <a:ea typeface="+mn-ea"/>
              <a:cs typeface="+mn-cs"/>
            </a:rPr>
            <a:t>を計画的に行っていくため、可能な財源が生じた場合は積立てを実施する。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600" baseline="0">
              <a:solidFill>
                <a:schemeClr val="dk1"/>
              </a:solidFill>
              <a:effectLst/>
              <a:latin typeface="+mn-lt"/>
              <a:ea typeface="+mn-ea"/>
              <a:cs typeface="+mn-cs"/>
            </a:rPr>
            <a:t>　</a:t>
          </a:r>
          <a:r>
            <a:rPr kumimoji="1" lang="ja-JP" altLang="en-US" sz="1600" baseline="0">
              <a:solidFill>
                <a:schemeClr val="dk1"/>
              </a:solidFill>
              <a:effectLst/>
              <a:latin typeface="+mn-lt"/>
              <a:ea typeface="+mn-ea"/>
              <a:cs typeface="+mn-cs"/>
            </a:rPr>
            <a:t>事務事業の見直し等により取崩額を</a:t>
          </a:r>
          <a:r>
            <a:rPr kumimoji="1" lang="en-US" altLang="ja-JP" sz="1600" baseline="0">
              <a:solidFill>
                <a:schemeClr val="dk1"/>
              </a:solidFill>
              <a:effectLst/>
              <a:latin typeface="+mn-lt"/>
              <a:ea typeface="+mn-ea"/>
              <a:cs typeface="+mn-cs"/>
            </a:rPr>
            <a:t>R5</a:t>
          </a:r>
          <a:r>
            <a:rPr kumimoji="1" lang="ja-JP" altLang="en-US" sz="1600" baseline="0">
              <a:solidFill>
                <a:schemeClr val="dk1"/>
              </a:solidFill>
              <a:effectLst/>
              <a:latin typeface="+mn-lt"/>
              <a:ea typeface="+mn-ea"/>
              <a:cs typeface="+mn-cs"/>
            </a:rPr>
            <a:t>の</a:t>
          </a:r>
          <a:r>
            <a:rPr kumimoji="1" lang="en-US" altLang="ja-JP" sz="1600" baseline="0">
              <a:solidFill>
                <a:schemeClr val="dk1"/>
              </a:solidFill>
              <a:effectLst/>
              <a:latin typeface="+mn-lt"/>
              <a:ea typeface="+mn-ea"/>
              <a:cs typeface="+mn-cs"/>
            </a:rPr>
            <a:t>1,180</a:t>
          </a:r>
          <a:r>
            <a:rPr kumimoji="1" lang="ja-JP" altLang="en-US" sz="1600" baseline="0">
              <a:solidFill>
                <a:schemeClr val="dk1"/>
              </a:solidFill>
              <a:effectLst/>
              <a:latin typeface="+mn-lt"/>
              <a:ea typeface="+mn-ea"/>
              <a:cs typeface="+mn-cs"/>
            </a:rPr>
            <a:t>百万円から</a:t>
          </a:r>
          <a:r>
            <a:rPr kumimoji="1" lang="en-US" altLang="ja-JP" sz="1600">
              <a:solidFill>
                <a:schemeClr val="dk1"/>
              </a:solidFill>
              <a:effectLst/>
              <a:latin typeface="+mn-lt"/>
              <a:ea typeface="+mn-ea"/>
              <a:cs typeface="+mn-cs"/>
            </a:rPr>
            <a:t>598</a:t>
          </a:r>
          <a:r>
            <a:rPr kumimoji="1" lang="ja-JP" altLang="ja-JP" sz="1600">
              <a:solidFill>
                <a:schemeClr val="dk1"/>
              </a:solidFill>
              <a:effectLst/>
              <a:latin typeface="+mn-lt"/>
              <a:ea typeface="+mn-ea"/>
              <a:cs typeface="+mn-cs"/>
            </a:rPr>
            <a:t>百万円</a:t>
          </a:r>
          <a:r>
            <a:rPr kumimoji="1" lang="ja-JP" altLang="en-US" sz="1600">
              <a:solidFill>
                <a:schemeClr val="dk1"/>
              </a:solidFill>
              <a:effectLst/>
              <a:latin typeface="+mn-lt"/>
              <a:ea typeface="+mn-ea"/>
              <a:cs typeface="+mn-cs"/>
            </a:rPr>
            <a:t>に減少させたことに加え、</a:t>
          </a:r>
          <a:r>
            <a:rPr kumimoji="1" lang="ja-JP" altLang="ja-JP" sz="1600">
              <a:solidFill>
                <a:schemeClr val="dk1"/>
              </a:solidFill>
              <a:effectLst/>
              <a:latin typeface="+mn-lt"/>
              <a:ea typeface="+mn-ea"/>
              <a:cs typeface="+mn-cs"/>
            </a:rPr>
            <a:t>繰越金の</a:t>
          </a:r>
          <a:r>
            <a:rPr kumimoji="1" lang="en-US" altLang="ja-JP" sz="1600">
              <a:solidFill>
                <a:schemeClr val="dk1"/>
              </a:solidFill>
              <a:effectLst/>
              <a:latin typeface="+mn-lt"/>
              <a:ea typeface="+mn-ea"/>
              <a:cs typeface="+mn-cs"/>
            </a:rPr>
            <a:t>1/2</a:t>
          </a:r>
          <a:r>
            <a:rPr kumimoji="1" lang="ja-JP" altLang="ja-JP" sz="1600">
              <a:solidFill>
                <a:schemeClr val="dk1"/>
              </a:solidFill>
              <a:effectLst/>
              <a:latin typeface="+mn-lt"/>
              <a:ea typeface="+mn-ea"/>
              <a:cs typeface="+mn-cs"/>
            </a:rPr>
            <a:t>及び年度末までに発生した入札差金などの不用額で</a:t>
          </a:r>
          <a:r>
            <a:rPr kumimoji="1" lang="en-US" altLang="ja-JP" sz="1600">
              <a:solidFill>
                <a:schemeClr val="dk1"/>
              </a:solidFill>
              <a:effectLst/>
              <a:latin typeface="+mn-lt"/>
              <a:ea typeface="+mn-ea"/>
              <a:cs typeface="+mn-cs"/>
            </a:rPr>
            <a:t>645</a:t>
          </a:r>
          <a:r>
            <a:rPr kumimoji="1" lang="ja-JP" altLang="ja-JP" sz="1600">
              <a:solidFill>
                <a:schemeClr val="dk1"/>
              </a:solidFill>
              <a:effectLst/>
              <a:latin typeface="+mn-lt"/>
              <a:ea typeface="+mn-ea"/>
              <a:cs typeface="+mn-cs"/>
            </a:rPr>
            <a:t>百万円を</a:t>
          </a:r>
          <a:r>
            <a:rPr kumimoji="1" lang="ja-JP" altLang="en-US" sz="1600">
              <a:solidFill>
                <a:schemeClr val="dk1"/>
              </a:solidFill>
              <a:effectLst/>
              <a:latin typeface="+mn-lt"/>
              <a:ea typeface="+mn-ea"/>
              <a:cs typeface="+mn-cs"/>
            </a:rPr>
            <a:t>積み立てたことにより</a:t>
          </a:r>
          <a:r>
            <a:rPr kumimoji="1" lang="ja-JP" altLang="ja-JP" sz="1600">
              <a:solidFill>
                <a:schemeClr val="dk1"/>
              </a:solidFill>
              <a:effectLst/>
              <a:latin typeface="+mn-lt"/>
              <a:ea typeface="+mn-ea"/>
              <a:cs typeface="+mn-cs"/>
            </a:rPr>
            <a:t>、結果として前年</a:t>
          </a:r>
          <a:r>
            <a:rPr kumimoji="1" lang="ja-JP" altLang="en-US" sz="1600">
              <a:solidFill>
                <a:schemeClr val="dk1"/>
              </a:solidFill>
              <a:effectLst/>
              <a:latin typeface="+mn-lt"/>
              <a:ea typeface="+mn-ea"/>
              <a:cs typeface="+mn-cs"/>
            </a:rPr>
            <a:t>度</a:t>
          </a:r>
          <a:r>
            <a:rPr kumimoji="1" lang="ja-JP" altLang="ja-JP" sz="1600">
              <a:solidFill>
                <a:schemeClr val="dk1"/>
              </a:solidFill>
              <a:effectLst/>
              <a:latin typeface="+mn-lt"/>
              <a:ea typeface="+mn-ea"/>
              <a:cs typeface="+mn-cs"/>
            </a:rPr>
            <a:t>比</a:t>
          </a:r>
          <a:r>
            <a:rPr kumimoji="1" lang="en-US" altLang="ja-JP" sz="1600">
              <a:solidFill>
                <a:schemeClr val="dk1"/>
              </a:solidFill>
              <a:effectLst/>
              <a:latin typeface="+mn-lt"/>
              <a:ea typeface="+mn-ea"/>
              <a:cs typeface="+mn-cs"/>
            </a:rPr>
            <a:t>47</a:t>
          </a:r>
          <a:r>
            <a:rPr kumimoji="1" lang="ja-JP" altLang="ja-JP" sz="1600">
              <a:solidFill>
                <a:schemeClr val="dk1"/>
              </a:solidFill>
              <a:effectLst/>
              <a:latin typeface="+mn-lt"/>
              <a:ea typeface="+mn-ea"/>
              <a:cs typeface="+mn-cs"/>
            </a:rPr>
            <a:t>百万円の</a:t>
          </a:r>
          <a:r>
            <a:rPr kumimoji="1" lang="ja-JP" altLang="en-US" sz="1600">
              <a:solidFill>
                <a:schemeClr val="dk1"/>
              </a:solidFill>
              <a:effectLst/>
              <a:latin typeface="+mn-lt"/>
              <a:ea typeface="+mn-ea"/>
              <a:cs typeface="+mn-cs"/>
            </a:rPr>
            <a:t>増</a:t>
          </a:r>
          <a:r>
            <a:rPr kumimoji="1" lang="ja-JP" altLang="ja-JP" sz="1600">
              <a:solidFill>
                <a:schemeClr val="dk1"/>
              </a:solidFill>
              <a:effectLst/>
              <a:latin typeface="+mn-lt"/>
              <a:ea typeface="+mn-ea"/>
              <a:cs typeface="+mn-cs"/>
            </a:rPr>
            <a:t>となった。</a:t>
          </a:r>
          <a:endParaRPr lang="ja-JP" altLang="ja-JP" sz="1600">
            <a:effectLst/>
          </a:endParaRPr>
        </a:p>
        <a:p>
          <a:endParaRPr kumimoji="1" lang="en-US" altLang="ja-JP" sz="1600">
            <a:solidFill>
              <a:schemeClr val="dk1"/>
            </a:solidFill>
            <a:effectLst/>
            <a:latin typeface="+mn-lt"/>
            <a:ea typeface="+mn-ea"/>
            <a:cs typeface="+mn-cs"/>
          </a:endParaRPr>
        </a:p>
        <a:p>
          <a:r>
            <a:rPr kumimoji="1" lang="ja-JP" altLang="ja-JP" sz="1600">
              <a:solidFill>
                <a:schemeClr val="dk1"/>
              </a:solidFill>
              <a:effectLst/>
              <a:latin typeface="+mn-lt"/>
              <a:ea typeface="+mn-ea"/>
              <a:cs typeface="+mn-cs"/>
            </a:rPr>
            <a:t>（今後の方針）</a:t>
          </a:r>
          <a:endParaRPr lang="ja-JP" altLang="ja-JP" sz="1600">
            <a:effectLst/>
          </a:endParaRPr>
        </a:p>
        <a:p>
          <a:pPr eaLnBrk="1" fontAlgn="auto" latinLnBrk="0" hangingPunct="1"/>
          <a:r>
            <a:rPr kumimoji="1" lang="ja-JP" altLang="ja-JP" sz="1600">
              <a:solidFill>
                <a:schemeClr val="dk1"/>
              </a:solidFill>
              <a:effectLst/>
              <a:latin typeface="+mn-lt"/>
              <a:ea typeface="+mn-ea"/>
              <a:cs typeface="+mn-cs"/>
            </a:rPr>
            <a:t>　年度間の財源不足の調整や災害等に備えるための財源として活用するとともに、</a:t>
          </a:r>
          <a:r>
            <a:rPr kumimoji="1" lang="ja-JP" altLang="en-US" sz="1600">
              <a:solidFill>
                <a:schemeClr val="dk1"/>
              </a:solidFill>
              <a:effectLst/>
              <a:latin typeface="+mn-lt"/>
              <a:ea typeface="+mn-ea"/>
              <a:cs typeface="+mn-cs"/>
            </a:rPr>
            <a:t>標準財政規模の約</a:t>
          </a:r>
          <a:r>
            <a:rPr kumimoji="1" lang="en-US" altLang="ja-JP" sz="1600">
              <a:solidFill>
                <a:schemeClr val="dk1"/>
              </a:solidFill>
              <a:effectLst/>
              <a:latin typeface="+mn-lt"/>
              <a:ea typeface="+mn-ea"/>
              <a:cs typeface="+mn-cs"/>
            </a:rPr>
            <a:t>5</a:t>
          </a:r>
          <a:r>
            <a:rPr kumimoji="1" lang="ja-JP" altLang="en-US" sz="1600">
              <a:solidFill>
                <a:schemeClr val="dk1"/>
              </a:solidFill>
              <a:effectLst/>
              <a:latin typeface="+mn-lt"/>
              <a:ea typeface="+mn-ea"/>
              <a:cs typeface="+mn-cs"/>
            </a:rPr>
            <a:t>％である</a:t>
          </a:r>
          <a:r>
            <a:rPr kumimoji="1" lang="ja-JP" altLang="ja-JP" sz="1600">
              <a:solidFill>
                <a:schemeClr val="dk1"/>
              </a:solidFill>
              <a:effectLst/>
              <a:latin typeface="+mn-lt"/>
              <a:ea typeface="+mn-ea"/>
              <a:cs typeface="+mn-cs"/>
            </a:rPr>
            <a:t>年度末残高</a:t>
          </a:r>
          <a:r>
            <a:rPr kumimoji="1" lang="en-US" altLang="ja-JP" sz="1600">
              <a:solidFill>
                <a:schemeClr val="dk1"/>
              </a:solidFill>
              <a:effectLst/>
              <a:latin typeface="+mn-lt"/>
              <a:ea typeface="+mn-ea"/>
              <a:cs typeface="+mn-cs"/>
            </a:rPr>
            <a:t>10</a:t>
          </a:r>
          <a:r>
            <a:rPr kumimoji="1" lang="ja-JP" altLang="ja-JP" sz="1600">
              <a:solidFill>
                <a:schemeClr val="dk1"/>
              </a:solidFill>
              <a:effectLst/>
              <a:latin typeface="+mn-lt"/>
              <a:ea typeface="+mn-ea"/>
              <a:cs typeface="+mn-cs"/>
            </a:rPr>
            <a:t>億円以上を確保していく。</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chemeClr val="dk1"/>
              </a:solidFill>
              <a:effectLst/>
              <a:latin typeface="+mn-lt"/>
              <a:ea typeface="+mn-ea"/>
              <a:cs typeface="+mn-cs"/>
            </a:rPr>
            <a:t>（増減理由）　</a:t>
          </a:r>
          <a:endParaRPr lang="ja-JP" altLang="ja-JP" sz="1600">
            <a:effectLst/>
          </a:endParaRPr>
        </a:p>
        <a:p>
          <a:r>
            <a:rPr kumimoji="1" lang="ja-JP" altLang="ja-JP" sz="1600">
              <a:solidFill>
                <a:schemeClr val="dk1"/>
              </a:solidFill>
              <a:effectLst/>
              <a:latin typeface="+mn-lt"/>
              <a:ea typeface="+mn-ea"/>
              <a:cs typeface="+mn-cs"/>
            </a:rPr>
            <a:t>　合併特例債</a:t>
          </a:r>
          <a:r>
            <a:rPr kumimoji="1" lang="ja-JP" altLang="en-US" sz="1600">
              <a:solidFill>
                <a:schemeClr val="dk1"/>
              </a:solidFill>
              <a:effectLst/>
              <a:latin typeface="+mn-lt"/>
              <a:ea typeface="+mn-ea"/>
              <a:cs typeface="+mn-cs"/>
            </a:rPr>
            <a:t>や</a:t>
          </a:r>
          <a:r>
            <a:rPr kumimoji="1" lang="ja-JP" altLang="ja-JP" sz="1600">
              <a:solidFill>
                <a:schemeClr val="dk1"/>
              </a:solidFill>
              <a:effectLst/>
              <a:latin typeface="+mn-lt"/>
              <a:ea typeface="+mn-ea"/>
              <a:cs typeface="+mn-cs"/>
            </a:rPr>
            <a:t>臨時財政対策債の償還のため</a:t>
          </a:r>
          <a:r>
            <a:rPr kumimoji="1" lang="en-US" altLang="ja-JP" sz="1600">
              <a:solidFill>
                <a:schemeClr val="dk1"/>
              </a:solidFill>
              <a:effectLst/>
              <a:latin typeface="+mn-lt"/>
              <a:ea typeface="+mn-ea"/>
              <a:cs typeface="+mn-cs"/>
            </a:rPr>
            <a:t>52</a:t>
          </a:r>
          <a:r>
            <a:rPr kumimoji="1" lang="ja-JP" altLang="ja-JP" sz="1600">
              <a:solidFill>
                <a:schemeClr val="dk1"/>
              </a:solidFill>
              <a:effectLst/>
              <a:latin typeface="+mn-lt"/>
              <a:ea typeface="+mn-ea"/>
              <a:cs typeface="+mn-cs"/>
            </a:rPr>
            <a:t>百万円を取り崩</a:t>
          </a:r>
          <a:r>
            <a:rPr kumimoji="1" lang="ja-JP" altLang="en-US" sz="1600">
              <a:solidFill>
                <a:schemeClr val="dk1"/>
              </a:solidFill>
              <a:effectLst/>
              <a:latin typeface="+mn-lt"/>
              <a:ea typeface="+mn-ea"/>
              <a:cs typeface="+mn-cs"/>
            </a:rPr>
            <a:t>す一方、</a:t>
          </a:r>
          <a:r>
            <a:rPr kumimoji="1" lang="ja-JP" altLang="ja-JP" sz="1600">
              <a:solidFill>
                <a:schemeClr val="dk1"/>
              </a:solidFill>
              <a:effectLst/>
              <a:latin typeface="+mn-lt"/>
              <a:ea typeface="+mn-ea"/>
              <a:cs typeface="+mn-cs"/>
            </a:rPr>
            <a:t>将来の起債償還に伴う公債費に対応するため</a:t>
          </a:r>
          <a:r>
            <a:rPr kumimoji="1" lang="en-US" altLang="ja-JP" sz="1600">
              <a:solidFill>
                <a:schemeClr val="dk1"/>
              </a:solidFill>
              <a:effectLst/>
              <a:latin typeface="+mn-lt"/>
              <a:ea typeface="+mn-ea"/>
              <a:cs typeface="+mn-cs"/>
            </a:rPr>
            <a:t>136</a:t>
          </a:r>
          <a:r>
            <a:rPr kumimoji="1" lang="ja-JP" altLang="ja-JP" sz="1600">
              <a:solidFill>
                <a:schemeClr val="dk1"/>
              </a:solidFill>
              <a:effectLst/>
              <a:latin typeface="+mn-lt"/>
              <a:ea typeface="+mn-ea"/>
              <a:cs typeface="+mn-cs"/>
            </a:rPr>
            <a:t>百万円を積み立てたことにより、前年</a:t>
          </a:r>
          <a:r>
            <a:rPr kumimoji="1" lang="ja-JP" altLang="en-US" sz="1600">
              <a:solidFill>
                <a:schemeClr val="dk1"/>
              </a:solidFill>
              <a:effectLst/>
              <a:latin typeface="+mn-lt"/>
              <a:ea typeface="+mn-ea"/>
              <a:cs typeface="+mn-cs"/>
            </a:rPr>
            <a:t>度</a:t>
          </a:r>
          <a:r>
            <a:rPr kumimoji="1" lang="ja-JP" altLang="ja-JP" sz="1600">
              <a:solidFill>
                <a:schemeClr val="dk1"/>
              </a:solidFill>
              <a:effectLst/>
              <a:latin typeface="+mn-lt"/>
              <a:ea typeface="+mn-ea"/>
              <a:cs typeface="+mn-cs"/>
            </a:rPr>
            <a:t>比</a:t>
          </a:r>
          <a:r>
            <a:rPr kumimoji="1" lang="en-US" altLang="ja-JP" sz="1600">
              <a:solidFill>
                <a:schemeClr val="dk1"/>
              </a:solidFill>
              <a:effectLst/>
              <a:latin typeface="+mn-lt"/>
              <a:ea typeface="+mn-ea"/>
              <a:cs typeface="+mn-cs"/>
            </a:rPr>
            <a:t>84</a:t>
          </a:r>
          <a:r>
            <a:rPr kumimoji="1" lang="ja-JP" altLang="ja-JP" sz="1600">
              <a:solidFill>
                <a:schemeClr val="dk1"/>
              </a:solidFill>
              <a:effectLst/>
              <a:latin typeface="+mn-lt"/>
              <a:ea typeface="+mn-ea"/>
              <a:cs typeface="+mn-cs"/>
            </a:rPr>
            <a:t>百万円の</a:t>
          </a:r>
          <a:r>
            <a:rPr kumimoji="1" lang="ja-JP" altLang="en-US" sz="1600">
              <a:solidFill>
                <a:schemeClr val="dk1"/>
              </a:solidFill>
              <a:effectLst/>
              <a:latin typeface="+mn-lt"/>
              <a:ea typeface="+mn-ea"/>
              <a:cs typeface="+mn-cs"/>
            </a:rPr>
            <a:t>増</a:t>
          </a:r>
          <a:r>
            <a:rPr kumimoji="1" lang="ja-JP" altLang="ja-JP" sz="1600">
              <a:solidFill>
                <a:schemeClr val="dk1"/>
              </a:solidFill>
              <a:effectLst/>
              <a:latin typeface="+mn-lt"/>
              <a:ea typeface="+mn-ea"/>
              <a:cs typeface="+mn-cs"/>
            </a:rPr>
            <a:t>となった。</a:t>
          </a:r>
          <a:endParaRPr lang="ja-JP" altLang="ja-JP" sz="1600">
            <a:effectLst/>
          </a:endParaRPr>
        </a:p>
        <a:p>
          <a:endParaRPr kumimoji="1" lang="en-US" altLang="ja-JP" sz="1600">
            <a:solidFill>
              <a:schemeClr val="dk1"/>
            </a:solidFill>
            <a:effectLst/>
            <a:latin typeface="+mn-lt"/>
            <a:ea typeface="+mn-ea"/>
            <a:cs typeface="+mn-cs"/>
          </a:endParaRPr>
        </a:p>
        <a:p>
          <a:r>
            <a:rPr kumimoji="1" lang="ja-JP" altLang="ja-JP" sz="1600">
              <a:solidFill>
                <a:schemeClr val="dk1"/>
              </a:solidFill>
              <a:effectLst/>
              <a:latin typeface="+mn-lt"/>
              <a:ea typeface="+mn-ea"/>
              <a:cs typeface="+mn-cs"/>
            </a:rPr>
            <a:t>（今後の方針）　</a:t>
          </a:r>
          <a:endParaRPr lang="ja-JP" altLang="ja-JP" sz="1600">
            <a:effectLst/>
          </a:endParaRPr>
        </a:p>
        <a:p>
          <a:r>
            <a:rPr kumimoji="1" lang="ja-JP" altLang="ja-JP" sz="1600">
              <a:solidFill>
                <a:schemeClr val="dk1"/>
              </a:solidFill>
              <a:effectLst/>
              <a:latin typeface="+mn-lt"/>
              <a:ea typeface="+mn-ea"/>
              <a:cs typeface="+mn-cs"/>
            </a:rPr>
            <a:t>　積立て可能な財源が生じた場合は積立てを行うことにより、起債の償還財源を確保し</a:t>
          </a:r>
          <a:r>
            <a:rPr kumimoji="1" lang="ja-JP" altLang="en-US" sz="1600">
              <a:solidFill>
                <a:schemeClr val="dk1"/>
              </a:solidFill>
              <a:effectLst/>
              <a:latin typeface="+mn-lt"/>
              <a:ea typeface="+mn-ea"/>
              <a:cs typeface="+mn-cs"/>
            </a:rPr>
            <a:t>、</a:t>
          </a:r>
          <a:r>
            <a:rPr kumimoji="1" lang="ja-JP" altLang="ja-JP" sz="1600">
              <a:solidFill>
                <a:schemeClr val="dk1"/>
              </a:solidFill>
              <a:effectLst/>
              <a:latin typeface="+mn-lt"/>
              <a:ea typeface="+mn-ea"/>
              <a:cs typeface="+mn-cs"/>
            </a:rPr>
            <a:t>負担の平準化を図る。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A77FFF6-2CD3-4938-9ED8-CCE9346C55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26E72F4-E929-4A7B-9E34-34C9783BFE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E8128DE-7D65-4460-A548-1CDA054561FA}"/>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CAC0A0B-51CC-4C60-8AB9-00112E9BB340}"/>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2711029-3BD1-445B-8C89-AFA46396D29E}"/>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B993CEF-8043-44EB-8CD1-53C0432F2C51}"/>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7A2180C-6441-4D94-B9EA-AC9751831522}"/>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C98BC3B-1BEB-4B8C-B8EA-CAF2F3C89F9C}"/>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A8E82C4-4CFC-4249-A7E8-66AA8331AA25}"/>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544EB5A-AA2D-4D84-B029-8DD4CCAE5934}"/>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A28FF85-6C5B-43F0-86B7-D566C3251313}"/>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8422CC4-9B05-4402-A7C3-6D858603D362}"/>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80,418
74,796
230.70
40,572,810
39,872,300
640,011
21,535,579
40,947,948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2BB5AFA-FDD4-473B-B169-F92435316F0C}"/>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8E053E8-5C62-4292-BE98-94F24110EF42}"/>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B5479D1-335B-479F-8EB0-A74DAE73C764}"/>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AB93577-5FAE-4783-9CA1-E741FDADE06C}"/>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D389E9E-2EBE-472C-9C06-4602EA6234F7}"/>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1B47554-A70F-4C0E-AA28-88AA501E7ACC}"/>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71C5B80-5887-46C9-BA03-DA8645F646A3}"/>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FCBFEB6-1124-4F10-8F66-B734B7B48EB2}"/>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678C0E8-F0FE-49B0-B31E-280478A0F62F}"/>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28B971B-EC21-4E7A-9804-B5A4251DE974}"/>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CC9F6B4-FA92-4819-952B-527D5444F6F4}"/>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DC99948-262C-41EA-90BC-EF27F4093908}"/>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346554A-512F-453C-9404-2360B2EF762A}"/>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2B92DFB-4404-4383-889A-3DA8F92EA4AE}"/>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BDF9D27-71C9-47D8-9635-990E9946687A}"/>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66555CB-F2F3-4B16-96B1-998EF42A3940}"/>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BEBCFED-0052-4073-A6FA-5AAB3FC15A48}"/>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D65A32F-1E68-4B37-9320-4FD1DC03E9FE}"/>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6576F93-4075-49F8-B32D-9E05633A098B}"/>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B47D71D-521B-4DDD-A99D-4FEEDFB19E09}"/>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B9F60CD-7800-4D49-B75E-66F72F3E90D3}"/>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988A6AD-51E1-4D0B-9FF4-2F3E04E0D3F0}"/>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0669E8C-E874-4FC3-A40B-D01F715BDBCC}"/>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D50573B-846D-4470-9C81-390D2E0094B3}"/>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B52499A-B02B-4C9D-A439-68C097705300}"/>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1CF89B6-CCF9-4F68-927F-4F8764F0F68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664D6CA-CFB1-43A5-91D5-D1CCEA65AA2A}"/>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7A25CAF-26A0-4779-9018-BAE778D71D27}"/>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0DDC22E-AD70-47EB-A731-BC8CC28A724B}"/>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345965E-6693-4C8F-B783-E93F8ED1F479}"/>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D3818A7-1F72-4C1F-8ED4-5BC90B6C2622}"/>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605A297-F82D-4666-96D0-3D451870CB6D}"/>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D21CD01-EE3D-4CAE-A25F-5E470D54B66C}"/>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D237E41-C347-46EB-A29B-577FDCE38E97}"/>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BDCDBC6-CCD4-49F4-8D20-EC4F558BD48F}"/>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年度に策定（令和</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年度改定）した公共施設等総合管理計画において、公共施設等の延床面積を</a:t>
          </a:r>
          <a:r>
            <a:rPr kumimoji="1" lang="en-US" altLang="ja-JP" sz="900">
              <a:solidFill>
                <a:schemeClr val="dk1"/>
              </a:solidFill>
              <a:effectLst/>
              <a:latin typeface="+mn-lt"/>
              <a:ea typeface="+mn-ea"/>
              <a:cs typeface="+mn-cs"/>
            </a:rPr>
            <a:t>40</a:t>
          </a:r>
          <a:r>
            <a:rPr kumimoji="1" lang="ja-JP" altLang="ja-JP" sz="900">
              <a:solidFill>
                <a:schemeClr val="dk1"/>
              </a:solidFill>
              <a:effectLst/>
              <a:latin typeface="+mn-lt"/>
              <a:ea typeface="+mn-ea"/>
              <a:cs typeface="+mn-cs"/>
            </a:rPr>
            <a:t>年間で</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％削減するという目標を掲げ、老朽化した施設の集約化・複合化、長寿命化や除却を進めている。</a:t>
          </a:r>
          <a:endParaRPr lang="ja-JP" altLang="ja-JP" sz="900">
            <a:effectLst/>
          </a:endParaRPr>
        </a:p>
        <a:p>
          <a:r>
            <a:rPr kumimoji="1" lang="ja-JP" altLang="ja-JP" sz="900">
              <a:solidFill>
                <a:schemeClr val="dk1"/>
              </a:solidFill>
              <a:effectLst/>
              <a:latin typeface="+mn-lt"/>
              <a:ea typeface="+mn-ea"/>
              <a:cs typeface="+mn-cs"/>
            </a:rPr>
            <a:t>　当市の有形固定資産減価償却率は類似団体より低い水準にあ</a:t>
          </a:r>
          <a:r>
            <a:rPr kumimoji="1" lang="ja-JP" altLang="en-US" sz="900">
              <a:solidFill>
                <a:schemeClr val="dk1"/>
              </a:solidFill>
              <a:effectLst/>
              <a:latin typeface="+mn-lt"/>
              <a:ea typeface="+mn-ea"/>
              <a:cs typeface="+mn-cs"/>
            </a:rPr>
            <a:t>り</a:t>
          </a:r>
          <a:r>
            <a:rPr kumimoji="1" lang="ja-JP" altLang="ja-JP" sz="900">
              <a:solidFill>
                <a:schemeClr val="dk1"/>
              </a:solidFill>
              <a:effectLst/>
              <a:latin typeface="+mn-lt"/>
              <a:ea typeface="+mn-ea"/>
              <a:cs typeface="+mn-cs"/>
            </a:rPr>
            <a:t>、資産の大半を占める道路の償却率が低いために全体の償却率も低くなっている</a:t>
          </a:r>
          <a:r>
            <a:rPr kumimoji="1" lang="ja-JP" altLang="en-US" sz="900">
              <a:solidFill>
                <a:schemeClr val="dk1"/>
              </a:solidFill>
              <a:effectLst/>
              <a:latin typeface="+mn-lt"/>
              <a:ea typeface="+mn-ea"/>
              <a:cs typeface="+mn-cs"/>
            </a:rPr>
            <a:t>が、</a:t>
          </a:r>
          <a:r>
            <a:rPr kumimoji="1" lang="en-US" altLang="ja-JP" sz="900">
              <a:solidFill>
                <a:schemeClr val="dk1"/>
              </a:solidFill>
              <a:effectLst/>
              <a:latin typeface="+mn-lt"/>
              <a:ea typeface="+mn-ea"/>
              <a:cs typeface="+mn-cs"/>
            </a:rPr>
            <a:t>【</a:t>
          </a:r>
          <a:r>
            <a:rPr kumimoji="1" lang="ja-JP" altLang="ja-JP" sz="900">
              <a:solidFill>
                <a:sysClr val="windowText" lastClr="000000"/>
              </a:solidFill>
              <a:effectLst/>
              <a:latin typeface="+mn-lt"/>
              <a:ea typeface="+mn-ea"/>
              <a:cs typeface="+mn-cs"/>
            </a:rPr>
            <a:t>学校施設</a:t>
          </a:r>
          <a:r>
            <a:rPr kumimoji="1" lang="en-US"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児童館</a:t>
          </a:r>
          <a:r>
            <a:rPr kumimoji="1" lang="en-US"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市民会館</a:t>
          </a:r>
          <a:r>
            <a:rPr kumimoji="1" lang="en-US" altLang="ja-JP" sz="900">
              <a:solidFill>
                <a:sysClr val="windowText" lastClr="000000"/>
              </a:solidFill>
              <a:effectLst/>
              <a:latin typeface="+mn-lt"/>
              <a:ea typeface="+mn-ea"/>
              <a:cs typeface="+mn-cs"/>
            </a:rPr>
            <a:t>】</a:t>
          </a:r>
          <a:r>
            <a:rPr kumimoji="1" lang="ja-JP" altLang="ja-JP" sz="900">
              <a:solidFill>
                <a:schemeClr val="dk1"/>
              </a:solidFill>
              <a:effectLst/>
              <a:latin typeface="+mn-lt"/>
              <a:ea typeface="+mn-ea"/>
              <a:cs typeface="+mn-cs"/>
            </a:rPr>
            <a:t>は、類似団体よりも高い水準となっており、「教育施設等長寿命化方針」など各施設ごとに個別施設計画を策定し、施設の更新等を計画的に実施している。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070A367-95F0-47D8-A7BB-66A973E91485}"/>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D3E8B25-4E32-4C95-BD04-0DA02F241B5F}"/>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55A5A6C-0B5F-4B1E-8BF2-5B4C9C1CDA8C}"/>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20FE9D4B-2637-41A4-9625-3AEB44AEF476}"/>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D99270B2-E2DF-4041-B3FC-463CB6DDA5C3}"/>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41C60C6-191C-43B9-A72D-2DCC59B5FDFF}"/>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3C0D1E4-C241-48D6-8C98-BC4F43256A69}"/>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24B1F520-BC41-4B53-A05D-9E1866FCF681}"/>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1FB392B6-EEEC-445F-A6E2-1ABDC43C63FD}"/>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24DA1630-65CA-408B-B5CA-C7108C3DA9A6}"/>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FFE9FF0A-AE1B-4690-8EA8-5FA3CE10F8DB}"/>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3D7AEAAD-85D7-4EA8-91FD-5A41634E3353}"/>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F89F03C-3100-4173-B564-BBAFACCA4BC5}"/>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01A458D-9AA8-404E-A983-AE690A7BA07B}"/>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D57C7BBA-10CD-4325-B6FE-433804BDE5BC}"/>
            </a:ext>
          </a:extLst>
        </xdr:cNvPr>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BCAD3AD6-DBC0-4D7D-8220-792A2DADA561}"/>
            </a:ext>
          </a:extLst>
        </xdr:cNvPr>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9051C39A-084A-4F05-807F-861481E06C56}"/>
            </a:ext>
          </a:extLst>
        </xdr:cNvPr>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17C5B99E-5989-4E8C-A7F6-5AD42A151E72}"/>
            </a:ext>
          </a:extLst>
        </xdr:cNvPr>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71B40D8E-A321-49A2-BF4A-AE6CB8321435}"/>
            </a:ext>
          </a:extLst>
        </xdr:cNvPr>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EF6661E7-AE9E-43CD-AA5A-11AC70507888}"/>
            </a:ext>
          </a:extLst>
        </xdr:cNvPr>
        <xdr:cNvSpPr txBox="1"/>
      </xdr:nvSpPr>
      <xdr:spPr>
        <a:xfrm>
          <a:off x="4352925" y="58307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597A6A7D-8C55-451E-80DB-53C8AF2CABEE}"/>
            </a:ext>
          </a:extLst>
        </xdr:cNvPr>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5E792D0B-996B-4FD1-A6D4-6EE32144361B}"/>
            </a:ext>
          </a:extLst>
        </xdr:cNvPr>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E30541A9-38F1-4AD5-81BB-E6053B8131BC}"/>
            </a:ext>
          </a:extLst>
        </xdr:cNvPr>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33C32701-AA27-4F6A-8ED9-CEF106786EBA}"/>
            </a:ext>
          </a:extLst>
        </xdr:cNvPr>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C32E82AD-8217-4F05-A4E7-1FB972D6C422}"/>
            </a:ext>
          </a:extLst>
        </xdr:cNvPr>
        <xdr:cNvSpPr/>
      </xdr:nvSpPr>
      <xdr:spPr>
        <a:xfrm>
          <a:off x="1558925" y="5647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D9C72B5F-2822-4E15-810C-6BBBA3042C4D}"/>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CF0020C-61A1-4110-834E-967DDA8C9E39}"/>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6811B83-3EAA-433D-85A1-7F330B805C47}"/>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9B898F4-7213-4E4D-8089-DB8C6D8BD919}"/>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A5CE5EE-6A2F-49F0-95F0-619549FBB41A}"/>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59817</xdr:rowOff>
    </xdr:from>
    <xdr:to>
      <xdr:col>23</xdr:col>
      <xdr:colOff>136525</xdr:colOff>
      <xdr:row>28</xdr:row>
      <xdr:rowOff>161417</xdr:rowOff>
    </xdr:to>
    <xdr:sp macro="" textlink="">
      <xdr:nvSpPr>
        <xdr:cNvPr id="79" name="楕円 78">
          <a:extLst>
            <a:ext uri="{FF2B5EF4-FFF2-40B4-BE49-F238E27FC236}">
              <a16:creationId xmlns:a16="http://schemas.microsoft.com/office/drawing/2014/main" id="{55FDD656-1D18-40C2-8E70-A3699D3D09A7}"/>
            </a:ext>
          </a:extLst>
        </xdr:cNvPr>
        <xdr:cNvSpPr/>
      </xdr:nvSpPr>
      <xdr:spPr>
        <a:xfrm>
          <a:off x="4251325" y="547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82694</xdr:rowOff>
    </xdr:from>
    <xdr:ext cx="405111" cy="259045"/>
    <xdr:sp macro="" textlink="">
      <xdr:nvSpPr>
        <xdr:cNvPr id="80" name="有形固定資産減価償却率該当値テキスト">
          <a:extLst>
            <a:ext uri="{FF2B5EF4-FFF2-40B4-BE49-F238E27FC236}">
              <a16:creationId xmlns:a16="http://schemas.microsoft.com/office/drawing/2014/main" id="{102351D0-719B-4685-ACC1-6733E7B2ADFA}"/>
            </a:ext>
          </a:extLst>
        </xdr:cNvPr>
        <xdr:cNvSpPr txBox="1"/>
      </xdr:nvSpPr>
      <xdr:spPr>
        <a:xfrm>
          <a:off x="4352925" y="5334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88773</xdr:rowOff>
    </xdr:from>
    <xdr:to>
      <xdr:col>19</xdr:col>
      <xdr:colOff>187325</xdr:colOff>
      <xdr:row>28</xdr:row>
      <xdr:rowOff>18923</xdr:rowOff>
    </xdr:to>
    <xdr:sp macro="" textlink="">
      <xdr:nvSpPr>
        <xdr:cNvPr id="81" name="楕円 80">
          <a:extLst>
            <a:ext uri="{FF2B5EF4-FFF2-40B4-BE49-F238E27FC236}">
              <a16:creationId xmlns:a16="http://schemas.microsoft.com/office/drawing/2014/main" id="{2F246CB6-6D8B-4271-AAD4-5D6B0702F252}"/>
            </a:ext>
          </a:extLst>
        </xdr:cNvPr>
        <xdr:cNvSpPr/>
      </xdr:nvSpPr>
      <xdr:spPr>
        <a:xfrm>
          <a:off x="3616325" y="53402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139573</xdr:rowOff>
    </xdr:from>
    <xdr:to>
      <xdr:col>23</xdr:col>
      <xdr:colOff>85725</xdr:colOff>
      <xdr:row>28</xdr:row>
      <xdr:rowOff>110617</xdr:rowOff>
    </xdr:to>
    <xdr:cxnSp macro="">
      <xdr:nvCxnSpPr>
        <xdr:cNvPr id="82" name="直線コネクタ 81">
          <a:extLst>
            <a:ext uri="{FF2B5EF4-FFF2-40B4-BE49-F238E27FC236}">
              <a16:creationId xmlns:a16="http://schemas.microsoft.com/office/drawing/2014/main" id="{91F8FCE0-42F5-40DB-B460-4DBC74990A26}"/>
            </a:ext>
          </a:extLst>
        </xdr:cNvPr>
        <xdr:cNvCxnSpPr/>
      </xdr:nvCxnSpPr>
      <xdr:spPr>
        <a:xfrm>
          <a:off x="3667125" y="5391023"/>
          <a:ext cx="635000" cy="13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36957</xdr:rowOff>
    </xdr:from>
    <xdr:to>
      <xdr:col>15</xdr:col>
      <xdr:colOff>187325</xdr:colOff>
      <xdr:row>27</xdr:row>
      <xdr:rowOff>138557</xdr:rowOff>
    </xdr:to>
    <xdr:sp macro="" textlink="">
      <xdr:nvSpPr>
        <xdr:cNvPr id="83" name="楕円 82">
          <a:extLst>
            <a:ext uri="{FF2B5EF4-FFF2-40B4-BE49-F238E27FC236}">
              <a16:creationId xmlns:a16="http://schemas.microsoft.com/office/drawing/2014/main" id="{370CEBC5-FD43-4952-8137-7B584A99F45B}"/>
            </a:ext>
          </a:extLst>
        </xdr:cNvPr>
        <xdr:cNvSpPr/>
      </xdr:nvSpPr>
      <xdr:spPr>
        <a:xfrm>
          <a:off x="2930525" y="52884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87757</xdr:rowOff>
    </xdr:from>
    <xdr:to>
      <xdr:col>19</xdr:col>
      <xdr:colOff>136525</xdr:colOff>
      <xdr:row>27</xdr:row>
      <xdr:rowOff>139573</xdr:rowOff>
    </xdr:to>
    <xdr:cxnSp macro="">
      <xdr:nvCxnSpPr>
        <xdr:cNvPr id="84" name="直線コネクタ 83">
          <a:extLst>
            <a:ext uri="{FF2B5EF4-FFF2-40B4-BE49-F238E27FC236}">
              <a16:creationId xmlns:a16="http://schemas.microsoft.com/office/drawing/2014/main" id="{E506B75A-4D13-42F0-8116-8F892608C7D9}"/>
            </a:ext>
          </a:extLst>
        </xdr:cNvPr>
        <xdr:cNvCxnSpPr/>
      </xdr:nvCxnSpPr>
      <xdr:spPr>
        <a:xfrm>
          <a:off x="2981325" y="5339207"/>
          <a:ext cx="6858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160909</xdr:rowOff>
    </xdr:from>
    <xdr:to>
      <xdr:col>11</xdr:col>
      <xdr:colOff>187325</xdr:colOff>
      <xdr:row>27</xdr:row>
      <xdr:rowOff>91059</xdr:rowOff>
    </xdr:to>
    <xdr:sp macro="" textlink="">
      <xdr:nvSpPr>
        <xdr:cNvPr id="85" name="楕円 84">
          <a:extLst>
            <a:ext uri="{FF2B5EF4-FFF2-40B4-BE49-F238E27FC236}">
              <a16:creationId xmlns:a16="http://schemas.microsoft.com/office/drawing/2014/main" id="{F1946EC3-D98F-4019-979A-07A2046507A2}"/>
            </a:ext>
          </a:extLst>
        </xdr:cNvPr>
        <xdr:cNvSpPr/>
      </xdr:nvSpPr>
      <xdr:spPr>
        <a:xfrm>
          <a:off x="2244725" y="52472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40259</xdr:rowOff>
    </xdr:from>
    <xdr:to>
      <xdr:col>15</xdr:col>
      <xdr:colOff>136525</xdr:colOff>
      <xdr:row>27</xdr:row>
      <xdr:rowOff>87757</xdr:rowOff>
    </xdr:to>
    <xdr:cxnSp macro="">
      <xdr:nvCxnSpPr>
        <xdr:cNvPr id="86" name="直線コネクタ 85">
          <a:extLst>
            <a:ext uri="{FF2B5EF4-FFF2-40B4-BE49-F238E27FC236}">
              <a16:creationId xmlns:a16="http://schemas.microsoft.com/office/drawing/2014/main" id="{9E5D0B06-79E7-4DC9-A958-790C77F7C654}"/>
            </a:ext>
          </a:extLst>
        </xdr:cNvPr>
        <xdr:cNvCxnSpPr/>
      </xdr:nvCxnSpPr>
      <xdr:spPr>
        <a:xfrm>
          <a:off x="2295525" y="5291709"/>
          <a:ext cx="6858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100457</xdr:rowOff>
    </xdr:from>
    <xdr:to>
      <xdr:col>7</xdr:col>
      <xdr:colOff>187325</xdr:colOff>
      <xdr:row>27</xdr:row>
      <xdr:rowOff>30607</xdr:rowOff>
    </xdr:to>
    <xdr:sp macro="" textlink="">
      <xdr:nvSpPr>
        <xdr:cNvPr id="87" name="楕円 86">
          <a:extLst>
            <a:ext uri="{FF2B5EF4-FFF2-40B4-BE49-F238E27FC236}">
              <a16:creationId xmlns:a16="http://schemas.microsoft.com/office/drawing/2014/main" id="{D19E7579-19DC-4013-B372-8A67AF2CFD6A}"/>
            </a:ext>
          </a:extLst>
        </xdr:cNvPr>
        <xdr:cNvSpPr/>
      </xdr:nvSpPr>
      <xdr:spPr>
        <a:xfrm>
          <a:off x="1558925" y="51868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151257</xdr:rowOff>
    </xdr:from>
    <xdr:to>
      <xdr:col>11</xdr:col>
      <xdr:colOff>136525</xdr:colOff>
      <xdr:row>27</xdr:row>
      <xdr:rowOff>40259</xdr:rowOff>
    </xdr:to>
    <xdr:cxnSp macro="">
      <xdr:nvCxnSpPr>
        <xdr:cNvPr id="88" name="直線コネクタ 87">
          <a:extLst>
            <a:ext uri="{FF2B5EF4-FFF2-40B4-BE49-F238E27FC236}">
              <a16:creationId xmlns:a16="http://schemas.microsoft.com/office/drawing/2014/main" id="{F4C5DA23-F3A5-4CCC-94CB-02007F08FE3A}"/>
            </a:ext>
          </a:extLst>
        </xdr:cNvPr>
        <xdr:cNvCxnSpPr/>
      </xdr:nvCxnSpPr>
      <xdr:spPr>
        <a:xfrm>
          <a:off x="1609725" y="5237607"/>
          <a:ext cx="6858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B98F9C8C-78A9-485B-A6D4-2F991C4BF8F4}"/>
            </a:ext>
          </a:extLst>
        </xdr:cNvPr>
        <xdr:cNvSpPr txBox="1"/>
      </xdr:nvSpPr>
      <xdr:spPr>
        <a:xfrm>
          <a:off x="3470919" y="5888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EB47AAA3-265C-45E3-9000-8D32CB520D79}"/>
            </a:ext>
          </a:extLst>
        </xdr:cNvPr>
        <xdr:cNvSpPr txBox="1"/>
      </xdr:nvSpPr>
      <xdr:spPr>
        <a:xfrm>
          <a:off x="2797819" y="582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83B4AAEB-06B0-45B2-A4D5-17A94ACACEEB}"/>
            </a:ext>
          </a:extLst>
        </xdr:cNvPr>
        <xdr:cNvSpPr txBox="1"/>
      </xdr:nvSpPr>
      <xdr:spPr>
        <a:xfrm>
          <a:off x="2112019" y="5785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8F57AB66-58E3-49E2-BBAC-9503C78CEC5C}"/>
            </a:ext>
          </a:extLst>
        </xdr:cNvPr>
        <xdr:cNvSpPr txBox="1"/>
      </xdr:nvSpPr>
      <xdr:spPr>
        <a:xfrm>
          <a:off x="1426219" y="573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35450</xdr:rowOff>
    </xdr:from>
    <xdr:ext cx="405111" cy="259045"/>
    <xdr:sp macro="" textlink="">
      <xdr:nvSpPr>
        <xdr:cNvPr id="93" name="n_1mainValue有形固定資産減価償却率">
          <a:extLst>
            <a:ext uri="{FF2B5EF4-FFF2-40B4-BE49-F238E27FC236}">
              <a16:creationId xmlns:a16="http://schemas.microsoft.com/office/drawing/2014/main" id="{6457F14C-5F44-4DA0-8CE3-71E0B809BB9B}"/>
            </a:ext>
          </a:extLst>
        </xdr:cNvPr>
        <xdr:cNvSpPr txBox="1"/>
      </xdr:nvSpPr>
      <xdr:spPr>
        <a:xfrm>
          <a:off x="3470919" y="5121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155084</xdr:rowOff>
    </xdr:from>
    <xdr:ext cx="405111" cy="259045"/>
    <xdr:sp macro="" textlink="">
      <xdr:nvSpPr>
        <xdr:cNvPr id="94" name="n_2mainValue有形固定資産減価償却率">
          <a:extLst>
            <a:ext uri="{FF2B5EF4-FFF2-40B4-BE49-F238E27FC236}">
              <a16:creationId xmlns:a16="http://schemas.microsoft.com/office/drawing/2014/main" id="{6AFC91DA-EB8B-41FA-9199-1AC56B47420E}"/>
            </a:ext>
          </a:extLst>
        </xdr:cNvPr>
        <xdr:cNvSpPr txBox="1"/>
      </xdr:nvSpPr>
      <xdr:spPr>
        <a:xfrm>
          <a:off x="2797819" y="507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107586</xdr:rowOff>
    </xdr:from>
    <xdr:ext cx="405111" cy="259045"/>
    <xdr:sp macro="" textlink="">
      <xdr:nvSpPr>
        <xdr:cNvPr id="95" name="n_3mainValue有形固定資産減価償却率">
          <a:extLst>
            <a:ext uri="{FF2B5EF4-FFF2-40B4-BE49-F238E27FC236}">
              <a16:creationId xmlns:a16="http://schemas.microsoft.com/office/drawing/2014/main" id="{75DAFE59-C2A4-47AA-BEE2-9879EF806432}"/>
            </a:ext>
          </a:extLst>
        </xdr:cNvPr>
        <xdr:cNvSpPr txBox="1"/>
      </xdr:nvSpPr>
      <xdr:spPr>
        <a:xfrm>
          <a:off x="2112019" y="5028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47134</xdr:rowOff>
    </xdr:from>
    <xdr:ext cx="405111" cy="259045"/>
    <xdr:sp macro="" textlink="">
      <xdr:nvSpPr>
        <xdr:cNvPr id="96" name="n_4mainValue有形固定資産減価償却率">
          <a:extLst>
            <a:ext uri="{FF2B5EF4-FFF2-40B4-BE49-F238E27FC236}">
              <a16:creationId xmlns:a16="http://schemas.microsoft.com/office/drawing/2014/main" id="{C90DD0A3-2C62-4BFB-A4E2-912DB0972C40}"/>
            </a:ext>
          </a:extLst>
        </xdr:cNvPr>
        <xdr:cNvSpPr txBox="1"/>
      </xdr:nvSpPr>
      <xdr:spPr>
        <a:xfrm>
          <a:off x="1426219" y="496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3CD988B-1BE0-410F-9987-C8D6814C9615}"/>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ED094C5-72BB-4153-AC5C-5CA62F2F21E1}"/>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ED50CE52-79D0-4E08-B0E7-424B9D817ECC}"/>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B933B5A1-E44D-4A64-BE96-27D435C4F754}"/>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73387C1-EF0C-4B74-B043-BA23DA710C45}"/>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4ACEA1D-131B-4CBF-A95D-3A44A3CD9D97}"/>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B4128BF5-E393-481B-97DD-686C1C090F2C}"/>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AD01F2E-DAD9-48C6-A505-959A60010AE9}"/>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54819276-A410-4174-A497-220AAC90DE2D}"/>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9609FD1A-52B6-46DD-A37C-5A1C9154C0DF}"/>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6314877-98CA-40CE-A63F-41EB02823ABD}"/>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54E12465-B71B-4C90-B8D2-BCDCB4D7161D}"/>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6D53DEC-BDAD-4187-91C4-063AF731C102}"/>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本市では、合併特例債等を活用し、庁舎や中央公園エリアの体育館、プールの整備などの大規模事業を実施してきたことで、地方債残高が上昇し、債務償還比率は類似団体に比して高くなっている。</a:t>
          </a:r>
          <a:endParaRPr lang="ja-JP" altLang="ja-JP" sz="900">
            <a:effectLst/>
          </a:endParaRPr>
        </a:p>
        <a:p>
          <a:r>
            <a:rPr kumimoji="1" lang="ja-JP" altLang="ja-JP" sz="900">
              <a:solidFill>
                <a:sysClr val="windowText" lastClr="000000"/>
              </a:solidFill>
              <a:effectLst/>
              <a:latin typeface="+mn-lt"/>
              <a:ea typeface="+mn-ea"/>
              <a:cs typeface="+mn-cs"/>
            </a:rPr>
            <a:t>　令和</a:t>
          </a:r>
          <a:r>
            <a:rPr kumimoji="1" lang="en-US" altLang="ja-JP" sz="900">
              <a:solidFill>
                <a:sysClr val="windowText" lastClr="000000"/>
              </a:solidFill>
              <a:effectLst/>
              <a:latin typeface="+mn-lt"/>
              <a:ea typeface="+mn-ea"/>
              <a:cs typeface="+mn-cs"/>
            </a:rPr>
            <a:t>6</a:t>
          </a:r>
          <a:r>
            <a:rPr kumimoji="1" lang="ja-JP" altLang="ja-JP" sz="900">
              <a:solidFill>
                <a:sysClr val="windowText" lastClr="000000"/>
              </a:solidFill>
              <a:effectLst/>
              <a:latin typeface="+mn-lt"/>
              <a:ea typeface="+mn-ea"/>
              <a:cs typeface="+mn-cs"/>
            </a:rPr>
            <a:t>年度は、前年度と比較して分子は</a:t>
          </a:r>
          <a:r>
            <a:rPr kumimoji="1" lang="ja-JP" altLang="en-US" sz="900">
              <a:solidFill>
                <a:sysClr val="windowText" lastClr="000000"/>
              </a:solidFill>
              <a:effectLst/>
              <a:latin typeface="+mn-lt"/>
              <a:ea typeface="+mn-ea"/>
              <a:cs typeface="+mn-cs"/>
            </a:rPr>
            <a:t>臨時財政対策債や合併特例債などの起債の償還進行により減少し、分母はこども子育て費や給与改定費の創設等に伴う普通交付税の増などにより増加したため</a:t>
          </a:r>
          <a:r>
            <a:rPr kumimoji="1" lang="ja-JP" altLang="ja-JP" sz="900">
              <a:solidFill>
                <a:sysClr val="windowText" lastClr="000000"/>
              </a:solidFill>
              <a:effectLst/>
              <a:latin typeface="+mn-lt"/>
              <a:ea typeface="+mn-ea"/>
              <a:cs typeface="+mn-cs"/>
            </a:rPr>
            <a:t>、債務</a:t>
          </a:r>
          <a:r>
            <a:rPr kumimoji="1" lang="ja-JP" altLang="en-US" sz="900">
              <a:solidFill>
                <a:sysClr val="windowText" lastClr="000000"/>
              </a:solidFill>
              <a:effectLst/>
              <a:latin typeface="+mn-lt"/>
              <a:ea typeface="+mn-ea"/>
              <a:cs typeface="+mn-cs"/>
            </a:rPr>
            <a:t>償還</a:t>
          </a:r>
          <a:r>
            <a:rPr kumimoji="1" lang="ja-JP" altLang="ja-JP" sz="900">
              <a:solidFill>
                <a:sysClr val="windowText" lastClr="000000"/>
              </a:solidFill>
              <a:effectLst/>
              <a:latin typeface="+mn-lt"/>
              <a:ea typeface="+mn-ea"/>
              <a:cs typeface="+mn-cs"/>
            </a:rPr>
            <a:t>比率は</a:t>
          </a:r>
          <a:r>
            <a:rPr kumimoji="1" lang="ja-JP" altLang="en-US" sz="900">
              <a:solidFill>
                <a:sysClr val="windowText" lastClr="000000"/>
              </a:solidFill>
              <a:effectLst/>
              <a:latin typeface="+mn-lt"/>
              <a:ea typeface="+mn-ea"/>
              <a:cs typeface="+mn-cs"/>
            </a:rPr>
            <a:t>減少</a:t>
          </a:r>
          <a:r>
            <a:rPr kumimoji="1" lang="ja-JP" altLang="ja-JP" sz="900">
              <a:solidFill>
                <a:sysClr val="windowText" lastClr="000000"/>
              </a:solidFill>
              <a:effectLst/>
              <a:latin typeface="+mn-lt"/>
              <a:ea typeface="+mn-ea"/>
              <a:cs typeface="+mn-cs"/>
            </a:rPr>
            <a:t>している。令和</a:t>
          </a:r>
          <a:r>
            <a:rPr kumimoji="1" lang="en-US" altLang="ja-JP" sz="900">
              <a:solidFill>
                <a:sysClr val="windowText" lastClr="000000"/>
              </a:solidFill>
              <a:effectLst/>
              <a:latin typeface="+mn-lt"/>
              <a:ea typeface="+mn-ea"/>
              <a:cs typeface="+mn-cs"/>
            </a:rPr>
            <a:t>7</a:t>
          </a:r>
          <a:r>
            <a:rPr kumimoji="1" lang="ja-JP" altLang="ja-JP" sz="900">
              <a:solidFill>
                <a:sysClr val="windowText" lastClr="000000"/>
              </a:solidFill>
              <a:effectLst/>
              <a:latin typeface="+mn-lt"/>
              <a:ea typeface="+mn-ea"/>
              <a:cs typeface="+mn-cs"/>
            </a:rPr>
            <a:t>年度は、</a:t>
          </a:r>
          <a:r>
            <a:rPr kumimoji="1" lang="ja-JP" altLang="en-US" sz="900">
              <a:solidFill>
                <a:sysClr val="windowText" lastClr="000000"/>
              </a:solidFill>
              <a:effectLst/>
              <a:latin typeface="+mn-lt"/>
              <a:ea typeface="+mn-ea"/>
              <a:cs typeface="+mn-cs"/>
            </a:rPr>
            <a:t>引き続き</a:t>
          </a:r>
          <a:r>
            <a:rPr kumimoji="1" lang="ja-JP" altLang="ja-JP" sz="900">
              <a:solidFill>
                <a:sysClr val="windowText" lastClr="000000"/>
              </a:solidFill>
              <a:effectLst/>
              <a:latin typeface="+mn-lt"/>
              <a:ea typeface="+mn-ea"/>
              <a:cs typeface="+mn-cs"/>
            </a:rPr>
            <a:t>合併特例債をはじめとする起債の償還進行</a:t>
          </a:r>
          <a:r>
            <a:rPr kumimoji="1" lang="ja-JP" altLang="en-US" sz="900">
              <a:solidFill>
                <a:sysClr val="windowText" lastClr="000000"/>
              </a:solidFill>
              <a:effectLst/>
              <a:latin typeface="+mn-lt"/>
              <a:ea typeface="+mn-ea"/>
              <a:cs typeface="+mn-cs"/>
            </a:rPr>
            <a:t>等に</a:t>
          </a:r>
          <a:r>
            <a:rPr kumimoji="1" lang="ja-JP" altLang="ja-JP" sz="900">
              <a:solidFill>
                <a:sysClr val="windowText" lastClr="000000"/>
              </a:solidFill>
              <a:effectLst/>
              <a:latin typeface="+mn-lt"/>
              <a:ea typeface="+mn-ea"/>
              <a:cs typeface="+mn-cs"/>
            </a:rPr>
            <a:t>より、</a:t>
          </a:r>
          <a:r>
            <a:rPr kumimoji="1" lang="ja-JP" altLang="en-US" sz="900">
              <a:solidFill>
                <a:sysClr val="windowText" lastClr="000000"/>
              </a:solidFill>
              <a:effectLst/>
              <a:latin typeface="+mn-lt"/>
              <a:ea typeface="+mn-ea"/>
              <a:cs typeface="+mn-cs"/>
            </a:rPr>
            <a:t>さらに減少</a:t>
          </a:r>
          <a:r>
            <a:rPr kumimoji="1" lang="ja-JP" altLang="ja-JP" sz="900">
              <a:solidFill>
                <a:sysClr val="windowText" lastClr="000000"/>
              </a:solidFill>
              <a:effectLst/>
              <a:latin typeface="+mn-lt"/>
              <a:ea typeface="+mn-ea"/>
              <a:cs typeface="+mn-cs"/>
            </a:rPr>
            <a:t>する見込みである。</a:t>
          </a:r>
          <a:endParaRPr lang="ja-JP" altLang="ja-JP" sz="900">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7A60BC27-0BEA-4152-8E56-4E81C6DF8153}"/>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C249792F-F96A-47D4-94C8-A60DA7D6BEB3}"/>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DECEC32B-2752-4C5B-8A8D-EFA410C03FC3}"/>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FDBCC342-A917-4A14-84C4-EE612847AC6E}"/>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3B2BBCEF-E1B3-4B01-B3B4-8860C0E7FC15}"/>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46DD744B-A88D-4008-B734-33B3CFAE7507}"/>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37B09961-EA9F-4752-8DB1-D0AF8F896D43}"/>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5F3FC2F8-313D-4B24-B8F0-2BB740E8BC1C}"/>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73FD7F2F-2810-40AB-898D-F2497C957F9E}"/>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C69E793A-6719-4E65-8C9A-DE9A7C8538A7}"/>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C455853D-3301-4E11-8A42-657975B87FC8}"/>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2644DC6A-1CD3-43F4-9D9F-005BDCE85CBA}"/>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95F646E0-627C-42C2-B5C6-710655AF1EEB}"/>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DD48F06F-599E-45B8-B96C-C1AD26F15F95}"/>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187CD746-0ADC-4467-ACC6-C764C4EFC953}"/>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9C4EDB43-5EDF-45BA-9BBB-CEE420F665B4}"/>
            </a:ext>
          </a:extLst>
        </xdr:cNvPr>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20911C75-44DF-4239-99A8-031BCDA2935E}"/>
            </a:ext>
          </a:extLst>
        </xdr:cNvPr>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39BF8B9D-5E30-48AC-A617-884346E798B5}"/>
            </a:ext>
          </a:extLst>
        </xdr:cNvPr>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6F0C1AEA-B869-4F8E-927E-12AB912ABC74}"/>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EE94DAEC-D7FF-453A-953F-0F0FA6D1E077}"/>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830934EB-790B-46E7-A194-A87A3ED4AC10}"/>
            </a:ext>
          </a:extLst>
        </xdr:cNvPr>
        <xdr:cNvSpPr txBox="1"/>
      </xdr:nvSpPr>
      <xdr:spPr>
        <a:xfrm>
          <a:off x="13376275" y="5581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AF33F994-FECB-413C-BFF0-04CBFD8B3DBE}"/>
            </a:ext>
          </a:extLst>
        </xdr:cNvPr>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8DBE6D5F-6AB7-4D77-B0F1-78C74BF94B56}"/>
            </a:ext>
          </a:extLst>
        </xdr:cNvPr>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D0BC6857-E056-49C7-AA60-5837BEC4222C}"/>
            </a:ext>
          </a:extLst>
        </xdr:cNvPr>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E9749CAD-AE8D-451C-AAB6-E59B27737B17}"/>
            </a:ext>
          </a:extLst>
        </xdr:cNvPr>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567812D9-5D09-4329-8273-4A7A765265CC}"/>
            </a:ext>
          </a:extLst>
        </xdr:cNvPr>
        <xdr:cNvSpPr/>
      </xdr:nvSpPr>
      <xdr:spPr>
        <a:xfrm>
          <a:off x="10582275" y="58530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1FE3A80-6365-4FD8-B85A-AE3EDD245611}"/>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7F37399-C7EB-4DF1-808E-CFED5D62C69E}"/>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254C041-B59B-4888-868D-6C4A9795DFD4}"/>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F7EAF37-E39E-4EE3-A48C-05AFA0CF715D}"/>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54D5CDC-3A9F-4C24-BFFE-FEC8AB4133D0}"/>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170018</xdr:rowOff>
    </xdr:from>
    <xdr:to>
      <xdr:col>76</xdr:col>
      <xdr:colOff>73025</xdr:colOff>
      <xdr:row>32</xdr:row>
      <xdr:rowOff>100168</xdr:rowOff>
    </xdr:to>
    <xdr:sp macro="" textlink="">
      <xdr:nvSpPr>
        <xdr:cNvPr id="141" name="楕円 140">
          <a:extLst>
            <a:ext uri="{FF2B5EF4-FFF2-40B4-BE49-F238E27FC236}">
              <a16:creationId xmlns:a16="http://schemas.microsoft.com/office/drawing/2014/main" id="{5439B529-7BF7-4E78-ADFD-CD77CB22CF1D}"/>
            </a:ext>
          </a:extLst>
        </xdr:cNvPr>
        <xdr:cNvSpPr/>
      </xdr:nvSpPr>
      <xdr:spPr>
        <a:xfrm>
          <a:off x="13293725" y="60755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148445</xdr:rowOff>
    </xdr:from>
    <xdr:ext cx="469744" cy="259045"/>
    <xdr:sp macro="" textlink="">
      <xdr:nvSpPr>
        <xdr:cNvPr id="142" name="債務償還比率該当値テキスト">
          <a:extLst>
            <a:ext uri="{FF2B5EF4-FFF2-40B4-BE49-F238E27FC236}">
              <a16:creationId xmlns:a16="http://schemas.microsoft.com/office/drawing/2014/main" id="{C8F75CC6-C46A-4CCB-A224-403721541AA3}"/>
            </a:ext>
          </a:extLst>
        </xdr:cNvPr>
        <xdr:cNvSpPr txBox="1"/>
      </xdr:nvSpPr>
      <xdr:spPr>
        <a:xfrm>
          <a:off x="13376275" y="606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149338</xdr:rowOff>
    </xdr:from>
    <xdr:to>
      <xdr:col>72</xdr:col>
      <xdr:colOff>123825</xdr:colOff>
      <xdr:row>33</xdr:row>
      <xdr:rowOff>79488</xdr:rowOff>
    </xdr:to>
    <xdr:sp macro="" textlink="">
      <xdr:nvSpPr>
        <xdr:cNvPr id="143" name="楕円 142">
          <a:extLst>
            <a:ext uri="{FF2B5EF4-FFF2-40B4-BE49-F238E27FC236}">
              <a16:creationId xmlns:a16="http://schemas.microsoft.com/office/drawing/2014/main" id="{11FA75F4-ED54-432A-93FA-16C9BCDD9060}"/>
            </a:ext>
          </a:extLst>
        </xdr:cNvPr>
        <xdr:cNvSpPr/>
      </xdr:nvSpPr>
      <xdr:spPr>
        <a:xfrm>
          <a:off x="12639675" y="62262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49368</xdr:rowOff>
    </xdr:from>
    <xdr:to>
      <xdr:col>76</xdr:col>
      <xdr:colOff>22225</xdr:colOff>
      <xdr:row>33</xdr:row>
      <xdr:rowOff>28688</xdr:rowOff>
    </xdr:to>
    <xdr:cxnSp macro="">
      <xdr:nvCxnSpPr>
        <xdr:cNvPr id="144" name="直線コネクタ 143">
          <a:extLst>
            <a:ext uri="{FF2B5EF4-FFF2-40B4-BE49-F238E27FC236}">
              <a16:creationId xmlns:a16="http://schemas.microsoft.com/office/drawing/2014/main" id="{92648017-FC6A-4838-8E10-B621B143121E}"/>
            </a:ext>
          </a:extLst>
        </xdr:cNvPr>
        <xdr:cNvCxnSpPr/>
      </xdr:nvCxnSpPr>
      <xdr:spPr>
        <a:xfrm flipV="1">
          <a:off x="12690475" y="6126318"/>
          <a:ext cx="635000" cy="14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44147</xdr:rowOff>
    </xdr:from>
    <xdr:to>
      <xdr:col>68</xdr:col>
      <xdr:colOff>123825</xdr:colOff>
      <xdr:row>32</xdr:row>
      <xdr:rowOff>145747</xdr:rowOff>
    </xdr:to>
    <xdr:sp macro="" textlink="">
      <xdr:nvSpPr>
        <xdr:cNvPr id="145" name="楕円 144">
          <a:extLst>
            <a:ext uri="{FF2B5EF4-FFF2-40B4-BE49-F238E27FC236}">
              <a16:creationId xmlns:a16="http://schemas.microsoft.com/office/drawing/2014/main" id="{319812B2-169E-4982-9D4C-7C7BD62E4919}"/>
            </a:ext>
          </a:extLst>
        </xdr:cNvPr>
        <xdr:cNvSpPr/>
      </xdr:nvSpPr>
      <xdr:spPr>
        <a:xfrm>
          <a:off x="11953875" y="612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94947</xdr:rowOff>
    </xdr:from>
    <xdr:to>
      <xdr:col>72</xdr:col>
      <xdr:colOff>73025</xdr:colOff>
      <xdr:row>33</xdr:row>
      <xdr:rowOff>28688</xdr:rowOff>
    </xdr:to>
    <xdr:cxnSp macro="">
      <xdr:nvCxnSpPr>
        <xdr:cNvPr id="146" name="直線コネクタ 145">
          <a:extLst>
            <a:ext uri="{FF2B5EF4-FFF2-40B4-BE49-F238E27FC236}">
              <a16:creationId xmlns:a16="http://schemas.microsoft.com/office/drawing/2014/main" id="{9EC0DCE4-64BA-4052-A609-16FFCCD27DF4}"/>
            </a:ext>
          </a:extLst>
        </xdr:cNvPr>
        <xdr:cNvCxnSpPr/>
      </xdr:nvCxnSpPr>
      <xdr:spPr>
        <a:xfrm>
          <a:off x="12004675" y="6171897"/>
          <a:ext cx="685800" cy="9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155984</xdr:rowOff>
    </xdr:from>
    <xdr:to>
      <xdr:col>64</xdr:col>
      <xdr:colOff>123825</xdr:colOff>
      <xdr:row>32</xdr:row>
      <xdr:rowOff>86134</xdr:rowOff>
    </xdr:to>
    <xdr:sp macro="" textlink="">
      <xdr:nvSpPr>
        <xdr:cNvPr id="147" name="楕円 146">
          <a:extLst>
            <a:ext uri="{FF2B5EF4-FFF2-40B4-BE49-F238E27FC236}">
              <a16:creationId xmlns:a16="http://schemas.microsoft.com/office/drawing/2014/main" id="{8C7EFA96-4810-4D91-ACC5-75D5F429ABAF}"/>
            </a:ext>
          </a:extLst>
        </xdr:cNvPr>
        <xdr:cNvSpPr/>
      </xdr:nvSpPr>
      <xdr:spPr>
        <a:xfrm>
          <a:off x="11268075" y="60678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35334</xdr:rowOff>
    </xdr:from>
    <xdr:to>
      <xdr:col>68</xdr:col>
      <xdr:colOff>73025</xdr:colOff>
      <xdr:row>32</xdr:row>
      <xdr:rowOff>94947</xdr:rowOff>
    </xdr:to>
    <xdr:cxnSp macro="">
      <xdr:nvCxnSpPr>
        <xdr:cNvPr id="148" name="直線コネクタ 147">
          <a:extLst>
            <a:ext uri="{FF2B5EF4-FFF2-40B4-BE49-F238E27FC236}">
              <a16:creationId xmlns:a16="http://schemas.microsoft.com/office/drawing/2014/main" id="{4E4C0663-D603-42BD-9B97-8C480821E6EF}"/>
            </a:ext>
          </a:extLst>
        </xdr:cNvPr>
        <xdr:cNvCxnSpPr/>
      </xdr:nvCxnSpPr>
      <xdr:spPr>
        <a:xfrm>
          <a:off x="11318875" y="6112284"/>
          <a:ext cx="685800" cy="5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124989</xdr:rowOff>
    </xdr:from>
    <xdr:to>
      <xdr:col>60</xdr:col>
      <xdr:colOff>123825</xdr:colOff>
      <xdr:row>33</xdr:row>
      <xdr:rowOff>55139</xdr:rowOff>
    </xdr:to>
    <xdr:sp macro="" textlink="">
      <xdr:nvSpPr>
        <xdr:cNvPr id="149" name="楕円 148">
          <a:extLst>
            <a:ext uri="{FF2B5EF4-FFF2-40B4-BE49-F238E27FC236}">
              <a16:creationId xmlns:a16="http://schemas.microsoft.com/office/drawing/2014/main" id="{A6B19308-9C0F-4209-8FB8-A064B3F3FD83}"/>
            </a:ext>
          </a:extLst>
        </xdr:cNvPr>
        <xdr:cNvSpPr/>
      </xdr:nvSpPr>
      <xdr:spPr>
        <a:xfrm>
          <a:off x="10582275" y="62019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35334</xdr:rowOff>
    </xdr:from>
    <xdr:to>
      <xdr:col>64</xdr:col>
      <xdr:colOff>73025</xdr:colOff>
      <xdr:row>33</xdr:row>
      <xdr:rowOff>4339</xdr:rowOff>
    </xdr:to>
    <xdr:cxnSp macro="">
      <xdr:nvCxnSpPr>
        <xdr:cNvPr id="150" name="直線コネクタ 149">
          <a:extLst>
            <a:ext uri="{FF2B5EF4-FFF2-40B4-BE49-F238E27FC236}">
              <a16:creationId xmlns:a16="http://schemas.microsoft.com/office/drawing/2014/main" id="{8D53E3AD-5D96-48C8-B49A-BD0B9F1CAEDD}"/>
            </a:ext>
          </a:extLst>
        </xdr:cNvPr>
        <xdr:cNvCxnSpPr/>
      </xdr:nvCxnSpPr>
      <xdr:spPr>
        <a:xfrm flipV="1">
          <a:off x="10633075" y="6112284"/>
          <a:ext cx="685800" cy="13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794162BB-2F73-46F2-90EF-E52636DB88DE}"/>
            </a:ext>
          </a:extLst>
        </xdr:cNvPr>
        <xdr:cNvSpPr txBox="1"/>
      </xdr:nvSpPr>
      <xdr:spPr>
        <a:xfrm>
          <a:off x="12461952" y="552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2F27EA9C-486C-4845-A15A-BFC090F6348C}"/>
            </a:ext>
          </a:extLst>
        </xdr:cNvPr>
        <xdr:cNvSpPr txBox="1"/>
      </xdr:nvSpPr>
      <xdr:spPr>
        <a:xfrm>
          <a:off x="11788852" y="551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9F4A7B38-550C-4F2B-9DF7-9F9D8EE9B6D1}"/>
            </a:ext>
          </a:extLst>
        </xdr:cNvPr>
        <xdr:cNvSpPr txBox="1"/>
      </xdr:nvSpPr>
      <xdr:spPr>
        <a:xfrm>
          <a:off x="11103052" y="547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F23C714E-85CF-4DEE-8880-9591F301E8EB}"/>
            </a:ext>
          </a:extLst>
        </xdr:cNvPr>
        <xdr:cNvSpPr txBox="1"/>
      </xdr:nvSpPr>
      <xdr:spPr>
        <a:xfrm>
          <a:off x="10417252" y="563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70615</xdr:rowOff>
    </xdr:from>
    <xdr:ext cx="469744" cy="259045"/>
    <xdr:sp macro="" textlink="">
      <xdr:nvSpPr>
        <xdr:cNvPr id="155" name="n_1mainValue債務償還比率">
          <a:extLst>
            <a:ext uri="{FF2B5EF4-FFF2-40B4-BE49-F238E27FC236}">
              <a16:creationId xmlns:a16="http://schemas.microsoft.com/office/drawing/2014/main" id="{6BC0985E-6F28-448F-9302-DE3982334BFE}"/>
            </a:ext>
          </a:extLst>
        </xdr:cNvPr>
        <xdr:cNvSpPr txBox="1"/>
      </xdr:nvSpPr>
      <xdr:spPr>
        <a:xfrm>
          <a:off x="12461952" y="631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136874</xdr:rowOff>
    </xdr:from>
    <xdr:ext cx="469744" cy="259045"/>
    <xdr:sp macro="" textlink="">
      <xdr:nvSpPr>
        <xdr:cNvPr id="156" name="n_2mainValue債務償還比率">
          <a:extLst>
            <a:ext uri="{FF2B5EF4-FFF2-40B4-BE49-F238E27FC236}">
              <a16:creationId xmlns:a16="http://schemas.microsoft.com/office/drawing/2014/main" id="{D8593CD8-3830-4C8D-AC59-1D3055A65C44}"/>
            </a:ext>
          </a:extLst>
        </xdr:cNvPr>
        <xdr:cNvSpPr txBox="1"/>
      </xdr:nvSpPr>
      <xdr:spPr>
        <a:xfrm>
          <a:off x="11788852" y="621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77261</xdr:rowOff>
    </xdr:from>
    <xdr:ext cx="469744" cy="259045"/>
    <xdr:sp macro="" textlink="">
      <xdr:nvSpPr>
        <xdr:cNvPr id="157" name="n_3mainValue債務償還比率">
          <a:extLst>
            <a:ext uri="{FF2B5EF4-FFF2-40B4-BE49-F238E27FC236}">
              <a16:creationId xmlns:a16="http://schemas.microsoft.com/office/drawing/2014/main" id="{2EE37A6D-13B1-4DB0-87C4-831381601FCD}"/>
            </a:ext>
          </a:extLst>
        </xdr:cNvPr>
        <xdr:cNvSpPr txBox="1"/>
      </xdr:nvSpPr>
      <xdr:spPr>
        <a:xfrm>
          <a:off x="11103052" y="615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46266</xdr:rowOff>
    </xdr:from>
    <xdr:ext cx="469744" cy="259045"/>
    <xdr:sp macro="" textlink="">
      <xdr:nvSpPr>
        <xdr:cNvPr id="158" name="n_4mainValue債務償還比率">
          <a:extLst>
            <a:ext uri="{FF2B5EF4-FFF2-40B4-BE49-F238E27FC236}">
              <a16:creationId xmlns:a16="http://schemas.microsoft.com/office/drawing/2014/main" id="{2946A5E0-34C8-45F8-AC24-D57428089110}"/>
            </a:ext>
          </a:extLst>
        </xdr:cNvPr>
        <xdr:cNvSpPr txBox="1"/>
      </xdr:nvSpPr>
      <xdr:spPr>
        <a:xfrm>
          <a:off x="10417252" y="628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1399E609-31E6-414F-B6DB-DCA09042431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FB110942-A33A-4A6A-8D87-4CCD5F45CA06}"/>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80F1D5E5-B3FC-4050-B357-AE50E853DE5B}"/>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4CEC319-881C-4A87-9B30-6786FC9A0463}"/>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DF25389-1622-4555-90B2-25ABDD2DEC40}"/>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40CC22C8-FAA2-4C6F-BEA1-03DAF9898D43}"/>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D73C29-7256-4487-AAB6-D542D9DC902C}"/>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3BE803-E6D2-4073-9894-DAC3C2C0B44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2F70F9-DD06-41A8-82E9-938A739CB3FD}"/>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AC53E0-DB7E-45B8-BFD1-F53AC730F57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2E343FD-323C-4D21-B421-25C6C3DD1DD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6ECE85-A4DE-4860-B41C-9E55C86A1B2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2E46500-EDB2-4354-8655-7001AFBB3A32}"/>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AA6EFA-DB7B-47A4-AF3C-F3F8D132365E}"/>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74D68B-0F56-4629-B833-B7460FE01BED}"/>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F2D0F0-6F0A-4B87-AEB9-EB1282A7C609}"/>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80,418
74,796
230.70
40,572,810
39,872,300
640,011
21,535,579
40,947,948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B1759C-3ABF-4491-9686-ACB2DF0F12EC}"/>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ECAB2B-D9DA-40E2-896F-001A6F4DA394}"/>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879B6A-2195-4AE7-8739-C3EADEA8D13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90BF81D-DB9C-41D7-99BE-589C2E01C47E}"/>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E4831F-19A9-49C0-92DC-4EB167D2D5F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AD41A5-9F79-4BC9-9862-282087C7DAFB}"/>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8512BB-E36B-41A6-9CAD-BA0539E7E8DF}"/>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00A02F-0FDD-4842-BCDD-FC103A559A1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51A686-448F-477C-ACD4-6E850B349204}"/>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B45152-1FE6-42E1-AE92-87A7955EF77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A70B66-DE2B-4C39-B591-795BDD4F67BB}"/>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D20265-5A67-4AF0-902B-45107B2AB20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61F9B9-AA84-42B5-84FD-C84F4192F891}"/>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D6DFD7-2159-4F56-AF59-349F6CFB577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ACAA28-8A3A-4017-A954-44BD413AA9B9}"/>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6E0C66-4A6A-42EA-97C2-8E404903E2F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CBFFBA-6A49-41A1-9153-E21F01A1F8C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E33A81D-A7BE-4A43-8697-29AA17B0267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A01CE0-156B-481D-B1AE-AFBF37EDA5C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5407C5-7B6B-4BEA-8C37-64D1E3268A32}"/>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27001E-445C-4660-9458-168798961011}"/>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6A22D47-BE36-44E4-9B71-A8B88B2FBAE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9625EF-9EF9-4DA5-82D4-D5C62529A754}"/>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BF1C4AE-7F5C-4472-A4A7-2129BA78A879}"/>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135E2A3-96FD-4373-9413-D85F9775F519}"/>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6FAEEC-8434-420E-87EE-FB9714D2A34F}"/>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54EE66B-CF6D-4A63-8F50-540D3E84C6AA}"/>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F0044A-20C0-4F64-8590-06D1ABA8E23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CD417C-DAA1-42F8-875E-B47BE0402F7A}"/>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DAB828C-FEF4-4F91-8A1A-AC806A3E38E4}"/>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47F7C0-73B6-48D3-AF56-815D71C93C70}"/>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74374E-240F-4A9F-A3B7-AEE7FCBD2991}"/>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FD7C3EC-958E-4582-BFA3-ACFEC0D5059E}"/>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EA683DB-098E-40C6-8F00-DA7F86162F9A}"/>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33D387D-D516-4CCE-BEC2-B9C5CB180C34}"/>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196CA39-2B96-4050-8E9D-09D03B42418C}"/>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713F00A-5CB8-4226-A405-304C6AE388CD}"/>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2B65C24-4296-4F9C-AE42-131CC31C1067}"/>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19A09FE-9EDB-4C4D-A6C8-D12A71EF86FC}"/>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E842AB0-3FA9-456C-A624-2D4F986C9894}"/>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F06B522-23A6-4568-8714-E43AF52324C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8016F65-A41E-40DF-A461-640C59557D0F}"/>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26EAFA8-9F22-4016-AA74-70A1643589EF}"/>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F1682F0A-5306-4C33-AA98-DEEF0E13B494}"/>
            </a:ext>
          </a:extLst>
        </xdr:cNvPr>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B0636781-779F-4A00-B572-64B5B8021805}"/>
            </a:ext>
          </a:extLst>
        </xdr:cNvPr>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A9FD1603-64BE-47A6-B26B-F2A6853ECC6D}"/>
            </a:ext>
          </a:extLst>
        </xdr:cNvPr>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89443D44-043E-45F5-918C-EF9769002025}"/>
            </a:ext>
          </a:extLst>
        </xdr:cNvPr>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7CDBEE6B-A564-491F-B4DD-9ECEDF18D0C8}"/>
            </a:ext>
          </a:extLst>
        </xdr:cNvPr>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5513AB7-DB38-4CDF-B6C4-BFF7C35609D9}"/>
            </a:ext>
          </a:extLst>
        </xdr:cNvPr>
        <xdr:cNvSpPr txBox="1"/>
      </xdr:nvSpPr>
      <xdr:spPr>
        <a:xfrm>
          <a:off x="4216400" y="6132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81A8A55E-D7D3-4F4C-91FD-F50395BA9941}"/>
            </a:ext>
          </a:extLst>
        </xdr:cNvPr>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432305FB-AAB5-48D9-B700-610B4EDF5046}"/>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FBA15819-6E0E-4840-9F65-6F4C86C3E708}"/>
            </a:ext>
          </a:extLst>
        </xdr:cNvPr>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324DC7B9-F62F-4C93-B533-A00C34DC21A7}"/>
            </a:ext>
          </a:extLst>
        </xdr:cNvPr>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5186DEB4-737F-47E9-8E86-0E37780870B6}"/>
            </a:ext>
          </a:extLst>
        </xdr:cNvPr>
        <xdr:cNvSpPr/>
      </xdr:nvSpPr>
      <xdr:spPr>
        <a:xfrm>
          <a:off x="984250" y="5998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A0ECD95-7542-4DC8-BFB0-17EEE4DCF5B4}"/>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5AD9E51-B797-4F13-8393-FCB2B74FBEC5}"/>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D41B8DD-79E5-45D3-B17C-52770622E02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604601-9090-48BF-AA7B-DED6C701B2F3}"/>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2A240DC-854F-419A-98A8-DBA74E14A02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146558</xdr:rowOff>
    </xdr:from>
    <xdr:to>
      <xdr:col>24</xdr:col>
      <xdr:colOff>114300</xdr:colOff>
      <xdr:row>35</xdr:row>
      <xdr:rowOff>76708</xdr:rowOff>
    </xdr:to>
    <xdr:sp macro="" textlink="">
      <xdr:nvSpPr>
        <xdr:cNvPr id="71" name="楕円 70">
          <a:extLst>
            <a:ext uri="{FF2B5EF4-FFF2-40B4-BE49-F238E27FC236}">
              <a16:creationId xmlns:a16="http://schemas.microsoft.com/office/drawing/2014/main" id="{A3DBC7A9-98FD-4052-B814-9DBFA1410D90}"/>
            </a:ext>
          </a:extLst>
        </xdr:cNvPr>
        <xdr:cNvSpPr/>
      </xdr:nvSpPr>
      <xdr:spPr>
        <a:xfrm>
          <a:off x="4127500" y="57663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169435</xdr:rowOff>
    </xdr:from>
    <xdr:ext cx="405111" cy="259045"/>
    <xdr:sp macro="" textlink="">
      <xdr:nvSpPr>
        <xdr:cNvPr id="72" name="【道路】&#10;有形固定資産減価償却率該当値テキスト">
          <a:extLst>
            <a:ext uri="{FF2B5EF4-FFF2-40B4-BE49-F238E27FC236}">
              <a16:creationId xmlns:a16="http://schemas.microsoft.com/office/drawing/2014/main" id="{E9A71E80-020D-443B-BB31-C7D3CCC8A76D}"/>
            </a:ext>
          </a:extLst>
        </xdr:cNvPr>
        <xdr:cNvSpPr txBox="1"/>
      </xdr:nvSpPr>
      <xdr:spPr>
        <a:xfrm>
          <a:off x="4216400" y="561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105410</xdr:rowOff>
    </xdr:from>
    <xdr:to>
      <xdr:col>20</xdr:col>
      <xdr:colOff>38100</xdr:colOff>
      <xdr:row>35</xdr:row>
      <xdr:rowOff>35560</xdr:rowOff>
    </xdr:to>
    <xdr:sp macro="" textlink="">
      <xdr:nvSpPr>
        <xdr:cNvPr id="73" name="楕円 72">
          <a:extLst>
            <a:ext uri="{FF2B5EF4-FFF2-40B4-BE49-F238E27FC236}">
              <a16:creationId xmlns:a16="http://schemas.microsoft.com/office/drawing/2014/main" id="{B8CE5628-160B-4976-BFB8-ADE558AB29A2}"/>
            </a:ext>
          </a:extLst>
        </xdr:cNvPr>
        <xdr:cNvSpPr/>
      </xdr:nvSpPr>
      <xdr:spPr>
        <a:xfrm>
          <a:off x="3384550" y="57251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156210</xdr:rowOff>
    </xdr:from>
    <xdr:to>
      <xdr:col>24</xdr:col>
      <xdr:colOff>63500</xdr:colOff>
      <xdr:row>35</xdr:row>
      <xdr:rowOff>25908</xdr:rowOff>
    </xdr:to>
    <xdr:cxnSp macro="">
      <xdr:nvCxnSpPr>
        <xdr:cNvPr id="74" name="直線コネクタ 73">
          <a:extLst>
            <a:ext uri="{FF2B5EF4-FFF2-40B4-BE49-F238E27FC236}">
              <a16:creationId xmlns:a16="http://schemas.microsoft.com/office/drawing/2014/main" id="{B188EB8B-11D3-4FC8-8D29-5348ECDD59A9}"/>
            </a:ext>
          </a:extLst>
        </xdr:cNvPr>
        <xdr:cNvCxnSpPr/>
      </xdr:nvCxnSpPr>
      <xdr:spPr>
        <a:xfrm>
          <a:off x="3429000" y="5775960"/>
          <a:ext cx="7493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73406</xdr:rowOff>
    </xdr:from>
    <xdr:to>
      <xdr:col>15</xdr:col>
      <xdr:colOff>101600</xdr:colOff>
      <xdr:row>35</xdr:row>
      <xdr:rowOff>3556</xdr:rowOff>
    </xdr:to>
    <xdr:sp macro="" textlink="">
      <xdr:nvSpPr>
        <xdr:cNvPr id="75" name="楕円 74">
          <a:extLst>
            <a:ext uri="{FF2B5EF4-FFF2-40B4-BE49-F238E27FC236}">
              <a16:creationId xmlns:a16="http://schemas.microsoft.com/office/drawing/2014/main" id="{C0FB93F7-6E96-4EFA-8020-9ED6E6FE8A23}"/>
            </a:ext>
          </a:extLst>
        </xdr:cNvPr>
        <xdr:cNvSpPr/>
      </xdr:nvSpPr>
      <xdr:spPr>
        <a:xfrm>
          <a:off x="2571750" y="56931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124206</xdr:rowOff>
    </xdr:from>
    <xdr:to>
      <xdr:col>19</xdr:col>
      <xdr:colOff>177800</xdr:colOff>
      <xdr:row>34</xdr:row>
      <xdr:rowOff>156210</xdr:rowOff>
    </xdr:to>
    <xdr:cxnSp macro="">
      <xdr:nvCxnSpPr>
        <xdr:cNvPr id="76" name="直線コネクタ 75">
          <a:extLst>
            <a:ext uri="{FF2B5EF4-FFF2-40B4-BE49-F238E27FC236}">
              <a16:creationId xmlns:a16="http://schemas.microsoft.com/office/drawing/2014/main" id="{BF728186-9246-46EA-81EF-EE20E6B79DFE}"/>
            </a:ext>
          </a:extLst>
        </xdr:cNvPr>
        <xdr:cNvCxnSpPr/>
      </xdr:nvCxnSpPr>
      <xdr:spPr>
        <a:xfrm>
          <a:off x="2622550" y="5743956"/>
          <a:ext cx="8064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39116</xdr:rowOff>
    </xdr:from>
    <xdr:to>
      <xdr:col>10</xdr:col>
      <xdr:colOff>165100</xdr:colOff>
      <xdr:row>34</xdr:row>
      <xdr:rowOff>140716</xdr:rowOff>
    </xdr:to>
    <xdr:sp macro="" textlink="">
      <xdr:nvSpPr>
        <xdr:cNvPr id="77" name="楕円 76">
          <a:extLst>
            <a:ext uri="{FF2B5EF4-FFF2-40B4-BE49-F238E27FC236}">
              <a16:creationId xmlns:a16="http://schemas.microsoft.com/office/drawing/2014/main" id="{F1D2CE03-1C18-4E18-982F-E63FCFB105CB}"/>
            </a:ext>
          </a:extLst>
        </xdr:cNvPr>
        <xdr:cNvSpPr/>
      </xdr:nvSpPr>
      <xdr:spPr>
        <a:xfrm>
          <a:off x="1778000" y="565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89916</xdr:rowOff>
    </xdr:from>
    <xdr:to>
      <xdr:col>15</xdr:col>
      <xdr:colOff>50800</xdr:colOff>
      <xdr:row>34</xdr:row>
      <xdr:rowOff>124206</xdr:rowOff>
    </xdr:to>
    <xdr:cxnSp macro="">
      <xdr:nvCxnSpPr>
        <xdr:cNvPr id="78" name="直線コネクタ 77">
          <a:extLst>
            <a:ext uri="{FF2B5EF4-FFF2-40B4-BE49-F238E27FC236}">
              <a16:creationId xmlns:a16="http://schemas.microsoft.com/office/drawing/2014/main" id="{100087F4-BF6A-4F46-B1B4-FA4AE0382CC3}"/>
            </a:ext>
          </a:extLst>
        </xdr:cNvPr>
        <xdr:cNvCxnSpPr/>
      </xdr:nvCxnSpPr>
      <xdr:spPr>
        <a:xfrm>
          <a:off x="1828800" y="5709666"/>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254</xdr:rowOff>
    </xdr:from>
    <xdr:to>
      <xdr:col>6</xdr:col>
      <xdr:colOff>38100</xdr:colOff>
      <xdr:row>34</xdr:row>
      <xdr:rowOff>101854</xdr:rowOff>
    </xdr:to>
    <xdr:sp macro="" textlink="">
      <xdr:nvSpPr>
        <xdr:cNvPr id="79" name="楕円 78">
          <a:extLst>
            <a:ext uri="{FF2B5EF4-FFF2-40B4-BE49-F238E27FC236}">
              <a16:creationId xmlns:a16="http://schemas.microsoft.com/office/drawing/2014/main" id="{3D95B40E-017B-43DF-9ED9-4B9D5E8C2206}"/>
            </a:ext>
          </a:extLst>
        </xdr:cNvPr>
        <xdr:cNvSpPr/>
      </xdr:nvSpPr>
      <xdr:spPr>
        <a:xfrm>
          <a:off x="984250" y="56200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51054</xdr:rowOff>
    </xdr:from>
    <xdr:to>
      <xdr:col>10</xdr:col>
      <xdr:colOff>114300</xdr:colOff>
      <xdr:row>34</xdr:row>
      <xdr:rowOff>89916</xdr:rowOff>
    </xdr:to>
    <xdr:cxnSp macro="">
      <xdr:nvCxnSpPr>
        <xdr:cNvPr id="80" name="直線コネクタ 79">
          <a:extLst>
            <a:ext uri="{FF2B5EF4-FFF2-40B4-BE49-F238E27FC236}">
              <a16:creationId xmlns:a16="http://schemas.microsoft.com/office/drawing/2014/main" id="{DAF7C7E8-886A-4404-856A-CC32FE9BAE2B}"/>
            </a:ext>
          </a:extLst>
        </xdr:cNvPr>
        <xdr:cNvCxnSpPr/>
      </xdr:nvCxnSpPr>
      <xdr:spPr>
        <a:xfrm>
          <a:off x="1028700" y="5670804"/>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9A045535-EE62-4D49-A9C7-A21B6FE994C5}"/>
            </a:ext>
          </a:extLst>
        </xdr:cNvPr>
        <xdr:cNvSpPr txBox="1"/>
      </xdr:nvSpPr>
      <xdr:spPr>
        <a:xfrm>
          <a:off x="32391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2A2A7A3A-6819-4E63-959A-B88B19AFD63B}"/>
            </a:ext>
          </a:extLst>
        </xdr:cNvPr>
        <xdr:cNvSpPr txBox="1"/>
      </xdr:nvSpPr>
      <xdr:spPr>
        <a:xfrm>
          <a:off x="2439044" y="616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9CADC6C8-6004-4AEC-9EF0-046497A5C939}"/>
            </a:ext>
          </a:extLst>
        </xdr:cNvPr>
        <xdr:cNvSpPr txBox="1"/>
      </xdr:nvSpPr>
      <xdr:spPr>
        <a:xfrm>
          <a:off x="1645294" y="612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96DDC093-80D7-441C-BF49-2FBD1EDED52A}"/>
            </a:ext>
          </a:extLst>
        </xdr:cNvPr>
        <xdr:cNvSpPr txBox="1"/>
      </xdr:nvSpPr>
      <xdr:spPr>
        <a:xfrm>
          <a:off x="8515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52087</xdr:rowOff>
    </xdr:from>
    <xdr:ext cx="405111" cy="259045"/>
    <xdr:sp macro="" textlink="">
      <xdr:nvSpPr>
        <xdr:cNvPr id="85" name="n_1mainValue【道路】&#10;有形固定資産減価償却率">
          <a:extLst>
            <a:ext uri="{FF2B5EF4-FFF2-40B4-BE49-F238E27FC236}">
              <a16:creationId xmlns:a16="http://schemas.microsoft.com/office/drawing/2014/main" id="{7F432701-68BD-48F2-A7C2-A5306C8901EB}"/>
            </a:ext>
          </a:extLst>
        </xdr:cNvPr>
        <xdr:cNvSpPr txBox="1"/>
      </xdr:nvSpPr>
      <xdr:spPr>
        <a:xfrm>
          <a:off x="3239144" y="5506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20083</xdr:rowOff>
    </xdr:from>
    <xdr:ext cx="405111" cy="259045"/>
    <xdr:sp macro="" textlink="">
      <xdr:nvSpPr>
        <xdr:cNvPr id="86" name="n_2mainValue【道路】&#10;有形固定資産減価償却率">
          <a:extLst>
            <a:ext uri="{FF2B5EF4-FFF2-40B4-BE49-F238E27FC236}">
              <a16:creationId xmlns:a16="http://schemas.microsoft.com/office/drawing/2014/main" id="{739732E8-58F6-4563-B0CE-89CB4557CC05}"/>
            </a:ext>
          </a:extLst>
        </xdr:cNvPr>
        <xdr:cNvSpPr txBox="1"/>
      </xdr:nvSpPr>
      <xdr:spPr>
        <a:xfrm>
          <a:off x="2439044" y="5474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157243</xdr:rowOff>
    </xdr:from>
    <xdr:ext cx="405111" cy="259045"/>
    <xdr:sp macro="" textlink="">
      <xdr:nvSpPr>
        <xdr:cNvPr id="87" name="n_3mainValue【道路】&#10;有形固定資産減価償却率">
          <a:extLst>
            <a:ext uri="{FF2B5EF4-FFF2-40B4-BE49-F238E27FC236}">
              <a16:creationId xmlns:a16="http://schemas.microsoft.com/office/drawing/2014/main" id="{508FAA28-E467-405D-8F20-7454ADC45989}"/>
            </a:ext>
          </a:extLst>
        </xdr:cNvPr>
        <xdr:cNvSpPr txBox="1"/>
      </xdr:nvSpPr>
      <xdr:spPr>
        <a:xfrm>
          <a:off x="1645294" y="5446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118381</xdr:rowOff>
    </xdr:from>
    <xdr:ext cx="405111" cy="259045"/>
    <xdr:sp macro="" textlink="">
      <xdr:nvSpPr>
        <xdr:cNvPr id="88" name="n_4mainValue【道路】&#10;有形固定資産減価償却率">
          <a:extLst>
            <a:ext uri="{FF2B5EF4-FFF2-40B4-BE49-F238E27FC236}">
              <a16:creationId xmlns:a16="http://schemas.microsoft.com/office/drawing/2014/main" id="{729B6713-44F9-4509-9998-6664F1D2C8B0}"/>
            </a:ext>
          </a:extLst>
        </xdr:cNvPr>
        <xdr:cNvSpPr txBox="1"/>
      </xdr:nvSpPr>
      <xdr:spPr>
        <a:xfrm>
          <a:off x="851544" y="5407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2353389-DD74-437B-88B8-FCBD14B9B996}"/>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DB27370-90A3-4E59-BBED-2E641C948FE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2F48E23-67CC-4315-BF4E-5253684E4754}"/>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C634C6F-D3F9-42ED-8F76-1D1BCE57B5F8}"/>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9ADC0B3-2CB6-44DF-9689-C56CCD140FF8}"/>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881EC11-F44D-40AA-9FEA-77DDB08A4CFA}"/>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B0EB96D-6C90-436B-B5D0-F552D0EA6408}"/>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2924885-5B5C-4E84-8A2F-98594A74562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4C5787A-84F1-426C-9C8C-DCE5E4B84034}"/>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6E0B2A8-5FBB-486A-95B0-5E99B993C44B}"/>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904DE04-71B9-497B-A5A7-01A5AB942826}"/>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3346667-B407-4FF2-9C51-0427BAD588B1}"/>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26192B6-65BF-430A-AFD3-F82C9D076045}"/>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5911A06-3148-4B3D-B6D7-7CE657A3AB63}"/>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F3BCFD7-98BD-4BB2-8CCA-DD6748FB6140}"/>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575292D-6047-42A0-A24B-1047B67D9F63}"/>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586DCA9-2AD1-43E9-A024-6D906C47DF81}"/>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5066E2F-F661-4BB0-9089-4F3416E3290D}"/>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E94DF53-BBC4-4AB1-8716-B213BFD83B9F}"/>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253B186-9461-4ABC-BA62-471FFE489F7E}"/>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25E3555-BD38-4275-B817-FB24C396E87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3115D08-C1DD-4591-A600-A3F50DE55981}"/>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24950DA-B75A-4DE0-845A-89DE5105555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422ABF6-8722-4A93-9C7E-ACE95A76D797}"/>
            </a:ext>
          </a:extLst>
        </xdr:cNvPr>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9B68A8C-C716-4A49-8817-7CAEF3C37503}"/>
            </a:ext>
          </a:extLst>
        </xdr:cNvPr>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DB1CC767-CBE3-40D4-B5E0-CFF15B3A19A6}"/>
            </a:ext>
          </a:extLst>
        </xdr:cNvPr>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8595FCA1-8A08-45BE-BCC2-7BAF7CE7A2B8}"/>
            </a:ext>
          </a:extLst>
        </xdr:cNvPr>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FF135F15-667A-4AFB-ACCD-57DBBDC70CFE}"/>
            </a:ext>
          </a:extLst>
        </xdr:cNvPr>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EC3B89F3-8A02-487E-BF56-26C94506E116}"/>
            </a:ext>
          </a:extLst>
        </xdr:cNvPr>
        <xdr:cNvSpPr txBox="1"/>
      </xdr:nvSpPr>
      <xdr:spPr>
        <a:xfrm>
          <a:off x="9467850" y="6414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CA8A0837-B850-4D21-B370-D8F26FABADC1}"/>
            </a:ext>
          </a:extLst>
        </xdr:cNvPr>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9EB7CD59-EF51-4535-9AB6-0D085835ACEC}"/>
            </a:ext>
          </a:extLst>
        </xdr:cNvPr>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C6DDAD4A-6A82-46B7-8EC7-27C49615FB31}"/>
            </a:ext>
          </a:extLst>
        </xdr:cNvPr>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4F2E3118-23D8-41EA-A802-3B8D515B8A86}"/>
            </a:ext>
          </a:extLst>
        </xdr:cNvPr>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97FB8B97-98AC-41AE-A6AE-E70F089D3D22}"/>
            </a:ext>
          </a:extLst>
        </xdr:cNvPr>
        <xdr:cNvSpPr/>
      </xdr:nvSpPr>
      <xdr:spPr>
        <a:xfrm>
          <a:off x="62357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5DF5057-CAE2-437C-8B93-0AAFC4D5AFBE}"/>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2C69365-17BD-480B-A448-C37A77EE8CA1}"/>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0699C3D-C8B2-4BD8-906C-A8BFB89F9282}"/>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1749151-E9DD-49AC-BAC2-B7857C859848}"/>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C98D3A-C4CD-436C-A8DB-A6C817740326}"/>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85065</xdr:rowOff>
    </xdr:from>
    <xdr:to>
      <xdr:col>55</xdr:col>
      <xdr:colOff>50800</xdr:colOff>
      <xdr:row>39</xdr:row>
      <xdr:rowOff>15215</xdr:rowOff>
    </xdr:to>
    <xdr:sp macro="" textlink="">
      <xdr:nvSpPr>
        <xdr:cNvPr id="128" name="楕円 127">
          <a:extLst>
            <a:ext uri="{FF2B5EF4-FFF2-40B4-BE49-F238E27FC236}">
              <a16:creationId xmlns:a16="http://schemas.microsoft.com/office/drawing/2014/main" id="{8DF48647-A71A-459B-8AEA-C1F8C0B2F6F5}"/>
            </a:ext>
          </a:extLst>
        </xdr:cNvPr>
        <xdr:cNvSpPr/>
      </xdr:nvSpPr>
      <xdr:spPr>
        <a:xfrm>
          <a:off x="9398000" y="63652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107942</xdr:rowOff>
    </xdr:from>
    <xdr:ext cx="534377" cy="259045"/>
    <xdr:sp macro="" textlink="">
      <xdr:nvSpPr>
        <xdr:cNvPr id="129" name="【道路】&#10;一人当たり延長該当値テキスト">
          <a:extLst>
            <a:ext uri="{FF2B5EF4-FFF2-40B4-BE49-F238E27FC236}">
              <a16:creationId xmlns:a16="http://schemas.microsoft.com/office/drawing/2014/main" id="{3AB57928-014B-4FBE-82D4-DD2F2FAC3BDC}"/>
            </a:ext>
          </a:extLst>
        </xdr:cNvPr>
        <xdr:cNvSpPr txBox="1"/>
      </xdr:nvSpPr>
      <xdr:spPr>
        <a:xfrm>
          <a:off x="9467850" y="6222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81635</xdr:rowOff>
    </xdr:from>
    <xdr:to>
      <xdr:col>50</xdr:col>
      <xdr:colOff>165100</xdr:colOff>
      <xdr:row>39</xdr:row>
      <xdr:rowOff>11785</xdr:rowOff>
    </xdr:to>
    <xdr:sp macro="" textlink="">
      <xdr:nvSpPr>
        <xdr:cNvPr id="130" name="楕円 129">
          <a:extLst>
            <a:ext uri="{FF2B5EF4-FFF2-40B4-BE49-F238E27FC236}">
              <a16:creationId xmlns:a16="http://schemas.microsoft.com/office/drawing/2014/main" id="{7A13FD19-E551-49F4-898F-AD942B02B495}"/>
            </a:ext>
          </a:extLst>
        </xdr:cNvPr>
        <xdr:cNvSpPr/>
      </xdr:nvSpPr>
      <xdr:spPr>
        <a:xfrm>
          <a:off x="8636000" y="6361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132435</xdr:rowOff>
    </xdr:from>
    <xdr:to>
      <xdr:col>55</xdr:col>
      <xdr:colOff>0</xdr:colOff>
      <xdr:row>38</xdr:row>
      <xdr:rowOff>135865</xdr:rowOff>
    </xdr:to>
    <xdr:cxnSp macro="">
      <xdr:nvCxnSpPr>
        <xdr:cNvPr id="131" name="直線コネクタ 130">
          <a:extLst>
            <a:ext uri="{FF2B5EF4-FFF2-40B4-BE49-F238E27FC236}">
              <a16:creationId xmlns:a16="http://schemas.microsoft.com/office/drawing/2014/main" id="{86F80238-BE56-4603-B8CB-54589BB3150A}"/>
            </a:ext>
          </a:extLst>
        </xdr:cNvPr>
        <xdr:cNvCxnSpPr/>
      </xdr:nvCxnSpPr>
      <xdr:spPr>
        <a:xfrm>
          <a:off x="8686800" y="6412585"/>
          <a:ext cx="74295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88112</xdr:rowOff>
    </xdr:from>
    <xdr:to>
      <xdr:col>46</xdr:col>
      <xdr:colOff>38100</xdr:colOff>
      <xdr:row>39</xdr:row>
      <xdr:rowOff>18262</xdr:rowOff>
    </xdr:to>
    <xdr:sp macro="" textlink="">
      <xdr:nvSpPr>
        <xdr:cNvPr id="132" name="楕円 131">
          <a:extLst>
            <a:ext uri="{FF2B5EF4-FFF2-40B4-BE49-F238E27FC236}">
              <a16:creationId xmlns:a16="http://schemas.microsoft.com/office/drawing/2014/main" id="{644A2CAA-2420-40B9-B9C5-6ACA2BBB5318}"/>
            </a:ext>
          </a:extLst>
        </xdr:cNvPr>
        <xdr:cNvSpPr/>
      </xdr:nvSpPr>
      <xdr:spPr>
        <a:xfrm>
          <a:off x="7842250" y="63682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132435</xdr:rowOff>
    </xdr:from>
    <xdr:to>
      <xdr:col>50</xdr:col>
      <xdr:colOff>114300</xdr:colOff>
      <xdr:row>38</xdr:row>
      <xdr:rowOff>138912</xdr:rowOff>
    </xdr:to>
    <xdr:cxnSp macro="">
      <xdr:nvCxnSpPr>
        <xdr:cNvPr id="133" name="直線コネクタ 132">
          <a:extLst>
            <a:ext uri="{FF2B5EF4-FFF2-40B4-BE49-F238E27FC236}">
              <a16:creationId xmlns:a16="http://schemas.microsoft.com/office/drawing/2014/main" id="{7FC251BD-0CFD-4D13-AECB-2FE071EBA411}"/>
            </a:ext>
          </a:extLst>
        </xdr:cNvPr>
        <xdr:cNvCxnSpPr/>
      </xdr:nvCxnSpPr>
      <xdr:spPr>
        <a:xfrm flipV="1">
          <a:off x="7886700" y="6412585"/>
          <a:ext cx="8001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98361</xdr:rowOff>
    </xdr:from>
    <xdr:to>
      <xdr:col>41</xdr:col>
      <xdr:colOff>101600</xdr:colOff>
      <xdr:row>39</xdr:row>
      <xdr:rowOff>28511</xdr:rowOff>
    </xdr:to>
    <xdr:sp macro="" textlink="">
      <xdr:nvSpPr>
        <xdr:cNvPr id="134" name="楕円 133">
          <a:extLst>
            <a:ext uri="{FF2B5EF4-FFF2-40B4-BE49-F238E27FC236}">
              <a16:creationId xmlns:a16="http://schemas.microsoft.com/office/drawing/2014/main" id="{51E84966-5C23-43AD-A03F-6FD271EBF236}"/>
            </a:ext>
          </a:extLst>
        </xdr:cNvPr>
        <xdr:cNvSpPr/>
      </xdr:nvSpPr>
      <xdr:spPr>
        <a:xfrm>
          <a:off x="7029450" y="63785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138912</xdr:rowOff>
    </xdr:from>
    <xdr:to>
      <xdr:col>45</xdr:col>
      <xdr:colOff>177800</xdr:colOff>
      <xdr:row>38</xdr:row>
      <xdr:rowOff>149161</xdr:rowOff>
    </xdr:to>
    <xdr:cxnSp macro="">
      <xdr:nvCxnSpPr>
        <xdr:cNvPr id="135" name="直線コネクタ 134">
          <a:extLst>
            <a:ext uri="{FF2B5EF4-FFF2-40B4-BE49-F238E27FC236}">
              <a16:creationId xmlns:a16="http://schemas.microsoft.com/office/drawing/2014/main" id="{A00D6686-CFA2-45EA-8EEE-726CEEFC86C5}"/>
            </a:ext>
          </a:extLst>
        </xdr:cNvPr>
        <xdr:cNvCxnSpPr/>
      </xdr:nvCxnSpPr>
      <xdr:spPr>
        <a:xfrm flipV="1">
          <a:off x="7080250" y="6419062"/>
          <a:ext cx="80645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100457</xdr:rowOff>
    </xdr:from>
    <xdr:to>
      <xdr:col>36</xdr:col>
      <xdr:colOff>165100</xdr:colOff>
      <xdr:row>39</xdr:row>
      <xdr:rowOff>30607</xdr:rowOff>
    </xdr:to>
    <xdr:sp macro="" textlink="">
      <xdr:nvSpPr>
        <xdr:cNvPr id="136" name="楕円 135">
          <a:extLst>
            <a:ext uri="{FF2B5EF4-FFF2-40B4-BE49-F238E27FC236}">
              <a16:creationId xmlns:a16="http://schemas.microsoft.com/office/drawing/2014/main" id="{16BCBEAC-8445-4116-B57C-746020771A32}"/>
            </a:ext>
          </a:extLst>
        </xdr:cNvPr>
        <xdr:cNvSpPr/>
      </xdr:nvSpPr>
      <xdr:spPr>
        <a:xfrm>
          <a:off x="6235700" y="63806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149161</xdr:rowOff>
    </xdr:from>
    <xdr:to>
      <xdr:col>41</xdr:col>
      <xdr:colOff>50800</xdr:colOff>
      <xdr:row>38</xdr:row>
      <xdr:rowOff>151257</xdr:rowOff>
    </xdr:to>
    <xdr:cxnSp macro="">
      <xdr:nvCxnSpPr>
        <xdr:cNvPr id="137" name="直線コネクタ 136">
          <a:extLst>
            <a:ext uri="{FF2B5EF4-FFF2-40B4-BE49-F238E27FC236}">
              <a16:creationId xmlns:a16="http://schemas.microsoft.com/office/drawing/2014/main" id="{5B2C70F7-6DF6-4C35-A5EF-8F596E9892F2}"/>
            </a:ext>
          </a:extLst>
        </xdr:cNvPr>
        <xdr:cNvCxnSpPr/>
      </xdr:nvCxnSpPr>
      <xdr:spPr>
        <a:xfrm flipV="1">
          <a:off x="6286500" y="6429311"/>
          <a:ext cx="79375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AA5B9EBD-5455-41F3-ABF1-53E4D5A91B9B}"/>
            </a:ext>
          </a:extLst>
        </xdr:cNvPr>
        <xdr:cNvSpPr txBox="1"/>
      </xdr:nvSpPr>
      <xdr:spPr>
        <a:xfrm>
          <a:off x="8425961" y="65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96F302D3-2B80-405F-B7B8-C02BB3F02D1F}"/>
            </a:ext>
          </a:extLst>
        </xdr:cNvPr>
        <xdr:cNvSpPr txBox="1"/>
      </xdr:nvSpPr>
      <xdr:spPr>
        <a:xfrm>
          <a:off x="7644911" y="64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DD6D585F-C79D-488D-923D-36D71690161C}"/>
            </a:ext>
          </a:extLst>
        </xdr:cNvPr>
        <xdr:cNvSpPr txBox="1"/>
      </xdr:nvSpPr>
      <xdr:spPr>
        <a:xfrm>
          <a:off x="685116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09F2C92E-AB99-40C4-8AA0-962590BA31C3}"/>
            </a:ext>
          </a:extLst>
        </xdr:cNvPr>
        <xdr:cNvSpPr txBox="1"/>
      </xdr:nvSpPr>
      <xdr:spPr>
        <a:xfrm>
          <a:off x="603836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28313</xdr:rowOff>
    </xdr:from>
    <xdr:ext cx="534377" cy="259045"/>
    <xdr:sp macro="" textlink="">
      <xdr:nvSpPr>
        <xdr:cNvPr id="142" name="n_1mainValue【道路】&#10;一人当たり延長">
          <a:extLst>
            <a:ext uri="{FF2B5EF4-FFF2-40B4-BE49-F238E27FC236}">
              <a16:creationId xmlns:a16="http://schemas.microsoft.com/office/drawing/2014/main" id="{4DAB2DCE-AC08-4C7F-9316-9D59DC1C21E3}"/>
            </a:ext>
          </a:extLst>
        </xdr:cNvPr>
        <xdr:cNvSpPr txBox="1"/>
      </xdr:nvSpPr>
      <xdr:spPr>
        <a:xfrm>
          <a:off x="8425961" y="614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34789</xdr:rowOff>
    </xdr:from>
    <xdr:ext cx="534377" cy="259045"/>
    <xdr:sp macro="" textlink="">
      <xdr:nvSpPr>
        <xdr:cNvPr id="143" name="n_2mainValue【道路】&#10;一人当たり延長">
          <a:extLst>
            <a:ext uri="{FF2B5EF4-FFF2-40B4-BE49-F238E27FC236}">
              <a16:creationId xmlns:a16="http://schemas.microsoft.com/office/drawing/2014/main" id="{3D507491-02E5-4902-B16E-94413554E8D5}"/>
            </a:ext>
          </a:extLst>
        </xdr:cNvPr>
        <xdr:cNvSpPr txBox="1"/>
      </xdr:nvSpPr>
      <xdr:spPr>
        <a:xfrm>
          <a:off x="7644911" y="61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45038</xdr:rowOff>
    </xdr:from>
    <xdr:ext cx="534377" cy="259045"/>
    <xdr:sp macro="" textlink="">
      <xdr:nvSpPr>
        <xdr:cNvPr id="144" name="n_3mainValue【道路】&#10;一人当たり延長">
          <a:extLst>
            <a:ext uri="{FF2B5EF4-FFF2-40B4-BE49-F238E27FC236}">
              <a16:creationId xmlns:a16="http://schemas.microsoft.com/office/drawing/2014/main" id="{731593A3-F6BC-4A6A-BB6C-C3BECC25EF96}"/>
            </a:ext>
          </a:extLst>
        </xdr:cNvPr>
        <xdr:cNvSpPr txBox="1"/>
      </xdr:nvSpPr>
      <xdr:spPr>
        <a:xfrm>
          <a:off x="6851161" y="616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47134</xdr:rowOff>
    </xdr:from>
    <xdr:ext cx="534377" cy="259045"/>
    <xdr:sp macro="" textlink="">
      <xdr:nvSpPr>
        <xdr:cNvPr id="145" name="n_4mainValue【道路】&#10;一人当たり延長">
          <a:extLst>
            <a:ext uri="{FF2B5EF4-FFF2-40B4-BE49-F238E27FC236}">
              <a16:creationId xmlns:a16="http://schemas.microsoft.com/office/drawing/2014/main" id="{CADDE82D-1C2E-4339-BE90-0763D930BC90}"/>
            </a:ext>
          </a:extLst>
        </xdr:cNvPr>
        <xdr:cNvSpPr txBox="1"/>
      </xdr:nvSpPr>
      <xdr:spPr>
        <a:xfrm>
          <a:off x="6038361" y="616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169F462-85F3-40A1-8A2C-872C2DFFDF0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434EE6F-5079-48C7-9475-2E1BF1BF969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DE1C24C-0A47-4BE4-913D-5DE7D3E59E83}"/>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68896E6-2278-445D-873E-C92B8126DF1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8495868-3D8B-4E21-A2CF-B5A0ED59774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1752222-765A-4AF6-B307-672B9E84E15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AFA279E-EB99-45EA-BA12-7347592CF1D5}"/>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AF97AA0-6322-47A8-A753-9DCA921FA66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8CADA4A-F44B-4CA8-8B5E-D89C446D8BFB}"/>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0FEDD77-F638-4647-B20B-E6C760A9C10C}"/>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994BCD5-A401-432F-95B7-5FC5113E2FA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1CD55A0-D5C8-4EFF-B716-F1FBDDA91E23}"/>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72829AE-FD2F-4440-B93A-865EED2A6ADB}"/>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FA1287C-8D1A-4EB0-B1E8-D5FBA0623B0E}"/>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7B23C10-16D6-41EF-9475-587CD7130188}"/>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8B78C45-B811-44B5-B771-C5ECD3BBCF97}"/>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7EC99D7-E18F-4388-B1D3-B618EC549E51}"/>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5C3295A-A8A2-4ED8-9126-ADE8AEFE7E51}"/>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C31AB48-E15E-4CFA-967D-8D78AA444EBA}"/>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14F2B71-7EED-4A73-A916-67DD303F3D44}"/>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438AABF-DFF4-46A6-8105-B63B89111082}"/>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0F3D35C-D3D3-4557-B058-16203E2CE861}"/>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388B515-D8F0-48FC-A19B-F4A6EC82C73F}"/>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A6CBD0B-6266-4EC1-9E27-051759BD9ED6}"/>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BCA2E95-0049-4FAC-BD04-CBBE805F0D8D}"/>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19DABCF7-619A-4A3C-9D3B-28E4540A50CF}"/>
            </a:ext>
          </a:extLst>
        </xdr:cNvPr>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434D25F1-8B4A-46FA-8A35-5851BCE2E5E8}"/>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042FEA1A-D890-429D-AFC0-E39406660E7B}"/>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FB00FD3-0FDD-4281-8F82-6A89317D0BF8}"/>
            </a:ext>
          </a:extLst>
        </xdr:cNvPr>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D477DEEF-1F9B-408B-AFAD-B148E0ED357B}"/>
            </a:ext>
          </a:extLst>
        </xdr:cNvPr>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6713D0B-6B1E-4CBA-B3B1-4DEC5B309A08}"/>
            </a:ext>
          </a:extLst>
        </xdr:cNvPr>
        <xdr:cNvSpPr txBox="1"/>
      </xdr:nvSpPr>
      <xdr:spPr>
        <a:xfrm>
          <a:off x="4216400" y="9941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D00F7458-9D3A-4AD6-ABBF-5D995F9F38F4}"/>
            </a:ext>
          </a:extLst>
        </xdr:cNvPr>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0D18431A-0D16-4059-9657-4DA9FECD508C}"/>
            </a:ext>
          </a:extLst>
        </xdr:cNvPr>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3FD45B61-D7F8-4387-943A-06FB21EF938B}"/>
            </a:ext>
          </a:extLst>
        </xdr:cNvPr>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93B60889-590E-4006-84C1-3B090214B82C}"/>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B5B274A5-1926-44BB-A163-A1BADE082A1A}"/>
            </a:ext>
          </a:extLst>
        </xdr:cNvPr>
        <xdr:cNvSpPr/>
      </xdr:nvSpPr>
      <xdr:spPr>
        <a:xfrm>
          <a:off x="984250" y="10021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BE2E95D-725A-4E8C-90E9-FED418A473E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4C270BB-EDD6-42EE-BA0C-DC70AF5B0C21}"/>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621B897-E477-4AC3-ABD3-E8021E027DA4}"/>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8434538-5976-42EF-92AD-E0D78B6C801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580E096-BA90-4EE5-A404-E5128B0494AE}"/>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187" name="楕円 186">
          <a:extLst>
            <a:ext uri="{FF2B5EF4-FFF2-40B4-BE49-F238E27FC236}">
              <a16:creationId xmlns:a16="http://schemas.microsoft.com/office/drawing/2014/main" id="{73D8E1CA-89B8-4BC6-A3FD-E9430799E79B}"/>
            </a:ext>
          </a:extLst>
        </xdr:cNvPr>
        <xdr:cNvSpPr/>
      </xdr:nvSpPr>
      <xdr:spPr>
        <a:xfrm>
          <a:off x="4127500" y="10220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B9E810D-0952-40BF-9731-B93876722FF1}"/>
            </a:ext>
          </a:extLst>
        </xdr:cNvPr>
        <xdr:cNvSpPr txBox="1"/>
      </xdr:nvSpPr>
      <xdr:spPr>
        <a:xfrm>
          <a:off x="4216400"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153307</xdr:rowOff>
    </xdr:from>
    <xdr:to>
      <xdr:col>20</xdr:col>
      <xdr:colOff>38100</xdr:colOff>
      <xdr:row>62</xdr:row>
      <xdr:rowOff>83457</xdr:rowOff>
    </xdr:to>
    <xdr:sp macro="" textlink="">
      <xdr:nvSpPr>
        <xdr:cNvPr id="189" name="楕円 188">
          <a:extLst>
            <a:ext uri="{FF2B5EF4-FFF2-40B4-BE49-F238E27FC236}">
              <a16:creationId xmlns:a16="http://schemas.microsoft.com/office/drawing/2014/main" id="{FAC5C12A-90B3-4363-986D-405EE93D69EA}"/>
            </a:ext>
          </a:extLst>
        </xdr:cNvPr>
        <xdr:cNvSpPr/>
      </xdr:nvSpPr>
      <xdr:spPr>
        <a:xfrm>
          <a:off x="3384550" y="102307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22860</xdr:rowOff>
    </xdr:from>
    <xdr:to>
      <xdr:col>24</xdr:col>
      <xdr:colOff>63500</xdr:colOff>
      <xdr:row>62</xdr:row>
      <xdr:rowOff>32657</xdr:rowOff>
    </xdr:to>
    <xdr:cxnSp macro="">
      <xdr:nvCxnSpPr>
        <xdr:cNvPr id="190" name="直線コネクタ 189">
          <a:extLst>
            <a:ext uri="{FF2B5EF4-FFF2-40B4-BE49-F238E27FC236}">
              <a16:creationId xmlns:a16="http://schemas.microsoft.com/office/drawing/2014/main" id="{9B4059E6-9BB5-453F-B9EA-AAB3DDCCFA0E}"/>
            </a:ext>
          </a:extLst>
        </xdr:cNvPr>
        <xdr:cNvCxnSpPr/>
      </xdr:nvCxnSpPr>
      <xdr:spPr>
        <a:xfrm flipV="1">
          <a:off x="3429000" y="10265410"/>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127181</xdr:rowOff>
    </xdr:from>
    <xdr:to>
      <xdr:col>15</xdr:col>
      <xdr:colOff>101600</xdr:colOff>
      <xdr:row>62</xdr:row>
      <xdr:rowOff>57331</xdr:rowOff>
    </xdr:to>
    <xdr:sp macro="" textlink="">
      <xdr:nvSpPr>
        <xdr:cNvPr id="191" name="楕円 190">
          <a:extLst>
            <a:ext uri="{FF2B5EF4-FFF2-40B4-BE49-F238E27FC236}">
              <a16:creationId xmlns:a16="http://schemas.microsoft.com/office/drawing/2014/main" id="{A2D0322F-947C-4871-8FCC-F71E7E993158}"/>
            </a:ext>
          </a:extLst>
        </xdr:cNvPr>
        <xdr:cNvSpPr/>
      </xdr:nvSpPr>
      <xdr:spPr>
        <a:xfrm>
          <a:off x="2571750" y="102046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6531</xdr:rowOff>
    </xdr:from>
    <xdr:to>
      <xdr:col>19</xdr:col>
      <xdr:colOff>177800</xdr:colOff>
      <xdr:row>62</xdr:row>
      <xdr:rowOff>32657</xdr:rowOff>
    </xdr:to>
    <xdr:cxnSp macro="">
      <xdr:nvCxnSpPr>
        <xdr:cNvPr id="192" name="直線コネクタ 191">
          <a:extLst>
            <a:ext uri="{FF2B5EF4-FFF2-40B4-BE49-F238E27FC236}">
              <a16:creationId xmlns:a16="http://schemas.microsoft.com/office/drawing/2014/main" id="{9D823FBD-771F-4AE3-85AE-8AB5DF44A65D}"/>
            </a:ext>
          </a:extLst>
        </xdr:cNvPr>
        <xdr:cNvCxnSpPr/>
      </xdr:nvCxnSpPr>
      <xdr:spPr>
        <a:xfrm>
          <a:off x="2622550" y="10249081"/>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99423</xdr:rowOff>
    </xdr:from>
    <xdr:to>
      <xdr:col>10</xdr:col>
      <xdr:colOff>165100</xdr:colOff>
      <xdr:row>62</xdr:row>
      <xdr:rowOff>29573</xdr:rowOff>
    </xdr:to>
    <xdr:sp macro="" textlink="">
      <xdr:nvSpPr>
        <xdr:cNvPr id="193" name="楕円 192">
          <a:extLst>
            <a:ext uri="{FF2B5EF4-FFF2-40B4-BE49-F238E27FC236}">
              <a16:creationId xmlns:a16="http://schemas.microsoft.com/office/drawing/2014/main" id="{79CC52D6-2AED-4225-B156-EAB06303B682}"/>
            </a:ext>
          </a:extLst>
        </xdr:cNvPr>
        <xdr:cNvSpPr/>
      </xdr:nvSpPr>
      <xdr:spPr>
        <a:xfrm>
          <a:off x="1778000" y="101768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150223</xdr:rowOff>
    </xdr:from>
    <xdr:to>
      <xdr:col>15</xdr:col>
      <xdr:colOff>50800</xdr:colOff>
      <xdr:row>62</xdr:row>
      <xdr:rowOff>6531</xdr:rowOff>
    </xdr:to>
    <xdr:cxnSp macro="">
      <xdr:nvCxnSpPr>
        <xdr:cNvPr id="194" name="直線コネクタ 193">
          <a:extLst>
            <a:ext uri="{FF2B5EF4-FFF2-40B4-BE49-F238E27FC236}">
              <a16:creationId xmlns:a16="http://schemas.microsoft.com/office/drawing/2014/main" id="{ADCE35FE-A3C5-467D-8B3B-3FA6DCF3970D}"/>
            </a:ext>
          </a:extLst>
        </xdr:cNvPr>
        <xdr:cNvCxnSpPr/>
      </xdr:nvCxnSpPr>
      <xdr:spPr>
        <a:xfrm>
          <a:off x="1828800" y="10227673"/>
          <a:ext cx="79375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5" name="楕円 194">
          <a:extLst>
            <a:ext uri="{FF2B5EF4-FFF2-40B4-BE49-F238E27FC236}">
              <a16:creationId xmlns:a16="http://schemas.microsoft.com/office/drawing/2014/main" id="{9983E227-1B84-4EBE-B139-5A721A0481EE}"/>
            </a:ext>
          </a:extLst>
        </xdr:cNvPr>
        <xdr:cNvSpPr/>
      </xdr:nvSpPr>
      <xdr:spPr>
        <a:xfrm>
          <a:off x="984250" y="10106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150223</xdr:rowOff>
    </xdr:to>
    <xdr:cxnSp macro="">
      <xdr:nvCxnSpPr>
        <xdr:cNvPr id="196" name="直線コネクタ 195">
          <a:extLst>
            <a:ext uri="{FF2B5EF4-FFF2-40B4-BE49-F238E27FC236}">
              <a16:creationId xmlns:a16="http://schemas.microsoft.com/office/drawing/2014/main" id="{A3B1D1A0-AADD-4495-B40A-393A7A5099A2}"/>
            </a:ext>
          </a:extLst>
        </xdr:cNvPr>
        <xdr:cNvCxnSpPr/>
      </xdr:nvCxnSpPr>
      <xdr:spPr>
        <a:xfrm>
          <a:off x="1028700" y="10157460"/>
          <a:ext cx="8001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BC46020-7D24-4D41-8BC8-888F72FD6DDA}"/>
            </a:ext>
          </a:extLst>
        </xdr:cNvPr>
        <xdr:cNvSpPr txBox="1"/>
      </xdr:nvSpPr>
      <xdr:spPr>
        <a:xfrm>
          <a:off x="3239144" y="9852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718ABA3-3C56-4B36-89BB-679D1E269620}"/>
            </a:ext>
          </a:extLst>
        </xdr:cNvPr>
        <xdr:cNvSpPr txBox="1"/>
      </xdr:nvSpPr>
      <xdr:spPr>
        <a:xfrm>
          <a:off x="2439044" y="98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1F2FA55-1AFB-43EE-9071-88FD2B9554D8}"/>
            </a:ext>
          </a:extLst>
        </xdr:cNvPr>
        <xdr:cNvSpPr txBox="1"/>
      </xdr:nvSpPr>
      <xdr:spPr>
        <a:xfrm>
          <a:off x="164529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517D9CA-9AB0-4D07-BE7C-266FC7879B81}"/>
            </a:ext>
          </a:extLst>
        </xdr:cNvPr>
        <xdr:cNvSpPr txBox="1"/>
      </xdr:nvSpPr>
      <xdr:spPr>
        <a:xfrm>
          <a:off x="8515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74584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D91C280-79EA-4747-9A67-817964627D44}"/>
            </a:ext>
          </a:extLst>
        </xdr:cNvPr>
        <xdr:cNvSpPr txBox="1"/>
      </xdr:nvSpPr>
      <xdr:spPr>
        <a:xfrm>
          <a:off x="3239144" y="10317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48458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2CBFA0B-C240-43F8-BA97-5C3370187C45}"/>
            </a:ext>
          </a:extLst>
        </xdr:cNvPr>
        <xdr:cNvSpPr txBox="1"/>
      </xdr:nvSpPr>
      <xdr:spPr>
        <a:xfrm>
          <a:off x="2439044" y="1029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20700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413FD76-5A92-4576-926B-B647869389E0}"/>
            </a:ext>
          </a:extLst>
        </xdr:cNvPr>
        <xdr:cNvSpPr txBox="1"/>
      </xdr:nvSpPr>
      <xdr:spPr>
        <a:xfrm>
          <a:off x="1645294" y="10263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7B2A34D-ACC5-449C-A209-04B8191BC571}"/>
            </a:ext>
          </a:extLst>
        </xdr:cNvPr>
        <xdr:cNvSpPr txBox="1"/>
      </xdr:nvSpPr>
      <xdr:spPr>
        <a:xfrm>
          <a:off x="8515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172B990-8793-4B88-A1F5-10901798B167}"/>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CB57CB0-B3FD-4566-8220-220CB39C0FAF}"/>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1E69390-FA6A-471F-BD30-22B641E0836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BD0BE0B-7034-46A6-BB42-CAFDFC3664C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F8C3C48-D06F-46BA-BB8B-1AF1C5D7BD16}"/>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BF6378A-909C-403B-B90A-AA868D12F517}"/>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BEE1143-EDCB-4A3F-B2CF-844A35B63545}"/>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FFDCB0B-A876-4648-8546-1B93AC671EDB}"/>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14FD769-CC43-431B-A68B-6EB4DD38FCB3}"/>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BF29861-128F-433B-B844-ED4802A37FE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438E565-6999-40DC-9243-15672EF1CAE7}"/>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7F78D45-B9DD-4A60-80D3-7B937EF6DC83}"/>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FC9E00C-AF85-4942-BC73-5389B9F616D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1E50D87-CB93-4EDD-BB88-10CBEA3C86EC}"/>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4B7AB13-02E7-48E6-9032-638A815F3D06}"/>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16853B2-E35A-4245-97F5-83B0BA4F4240}"/>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20E14C2-1344-43E8-A315-DE34360751B2}"/>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290E5FAF-0CFB-4649-838D-3DD8B97481E4}"/>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253D65E-9CDB-4620-8853-FBD195EB2146}"/>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2C1D526-3610-4A15-BD59-5D0426228AE6}"/>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6D0C385-CBB8-4457-A57E-55736E38611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6A3EB0C7-3776-4223-B64F-B05E21F8A837}"/>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44B3E6A-A4AD-41DA-A2F3-26D7C252EED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F0A1C9A9-8C4A-4A7B-AD1C-4EA5B92786E5}"/>
            </a:ext>
          </a:extLst>
        </xdr:cNvPr>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70E9906-F904-4D56-8029-808F52E7D0E4}"/>
            </a:ext>
          </a:extLst>
        </xdr:cNvPr>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594374CE-968A-49F1-BA60-B9A8EA17F7AE}"/>
            </a:ext>
          </a:extLst>
        </xdr:cNvPr>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293B5288-5E1E-4717-950D-6FBF4B17BE8A}"/>
            </a:ext>
          </a:extLst>
        </xdr:cNvPr>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54AFDF65-E37D-48FB-A7B9-F108452262B5}"/>
            </a:ext>
          </a:extLst>
        </xdr:cNvPr>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F0EF77F-4644-42A7-AFDF-315C79AF8D4C}"/>
            </a:ext>
          </a:extLst>
        </xdr:cNvPr>
        <xdr:cNvSpPr txBox="1"/>
      </xdr:nvSpPr>
      <xdr:spPr>
        <a:xfrm>
          <a:off x="9467850" y="1019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98E5B587-CAFC-4652-B5F9-6C29A58F810D}"/>
            </a:ext>
          </a:extLst>
        </xdr:cNvPr>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6ECAA070-A9DB-4F4B-8594-73692064A527}"/>
            </a:ext>
          </a:extLst>
        </xdr:cNvPr>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607AE185-994F-41B1-BD34-8A3C227C9DCD}"/>
            </a:ext>
          </a:extLst>
        </xdr:cNvPr>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B729FF22-B8A1-46B5-9FA0-39054CD8D5AF}"/>
            </a:ext>
          </a:extLst>
        </xdr:cNvPr>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F65B1465-C4E1-43DB-A74A-7862E4E23237}"/>
            </a:ext>
          </a:extLst>
        </xdr:cNvPr>
        <xdr:cNvSpPr/>
      </xdr:nvSpPr>
      <xdr:spPr>
        <a:xfrm>
          <a:off x="6235700" y="103543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E780ECA-0510-4A3A-BA78-0CCCDC73F16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F901723-43EA-43BF-A324-C7CA3913C6A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9B3A600-FC86-4044-83A3-E4FCF2C90E56}"/>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1E40A5-885A-48A4-AB32-3B4572717F8F}"/>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993B5AD-2F35-481B-877A-708F5130E911}"/>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21988</xdr:rowOff>
    </xdr:from>
    <xdr:to>
      <xdr:col>55</xdr:col>
      <xdr:colOff>50800</xdr:colOff>
      <xdr:row>63</xdr:row>
      <xdr:rowOff>123588</xdr:rowOff>
    </xdr:to>
    <xdr:sp macro="" textlink="">
      <xdr:nvSpPr>
        <xdr:cNvPr id="244" name="楕円 243">
          <a:extLst>
            <a:ext uri="{FF2B5EF4-FFF2-40B4-BE49-F238E27FC236}">
              <a16:creationId xmlns:a16="http://schemas.microsoft.com/office/drawing/2014/main" id="{51938839-26DE-4597-818F-15A1F76347E0}"/>
            </a:ext>
          </a:extLst>
        </xdr:cNvPr>
        <xdr:cNvSpPr/>
      </xdr:nvSpPr>
      <xdr:spPr>
        <a:xfrm>
          <a:off x="9398000" y="104296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EBB076F-4DA6-43E8-8FD1-115E05436163}"/>
            </a:ext>
          </a:extLst>
        </xdr:cNvPr>
        <xdr:cNvSpPr txBox="1"/>
      </xdr:nvSpPr>
      <xdr:spPr>
        <a:xfrm>
          <a:off x="9467850" y="10408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19565</xdr:rowOff>
    </xdr:from>
    <xdr:to>
      <xdr:col>50</xdr:col>
      <xdr:colOff>165100</xdr:colOff>
      <xdr:row>63</xdr:row>
      <xdr:rowOff>121165</xdr:rowOff>
    </xdr:to>
    <xdr:sp macro="" textlink="">
      <xdr:nvSpPr>
        <xdr:cNvPr id="246" name="楕円 245">
          <a:extLst>
            <a:ext uri="{FF2B5EF4-FFF2-40B4-BE49-F238E27FC236}">
              <a16:creationId xmlns:a16="http://schemas.microsoft.com/office/drawing/2014/main" id="{93E5B367-BCEA-479C-9D3A-18DA26A519AD}"/>
            </a:ext>
          </a:extLst>
        </xdr:cNvPr>
        <xdr:cNvSpPr/>
      </xdr:nvSpPr>
      <xdr:spPr>
        <a:xfrm>
          <a:off x="8636000" y="104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70365</xdr:rowOff>
    </xdr:from>
    <xdr:to>
      <xdr:col>55</xdr:col>
      <xdr:colOff>0</xdr:colOff>
      <xdr:row>63</xdr:row>
      <xdr:rowOff>72788</xdr:rowOff>
    </xdr:to>
    <xdr:cxnSp macro="">
      <xdr:nvCxnSpPr>
        <xdr:cNvPr id="247" name="直線コネクタ 246">
          <a:extLst>
            <a:ext uri="{FF2B5EF4-FFF2-40B4-BE49-F238E27FC236}">
              <a16:creationId xmlns:a16="http://schemas.microsoft.com/office/drawing/2014/main" id="{8454810E-787F-4848-AA59-16E02F5A4D0F}"/>
            </a:ext>
          </a:extLst>
        </xdr:cNvPr>
        <xdr:cNvCxnSpPr/>
      </xdr:nvCxnSpPr>
      <xdr:spPr>
        <a:xfrm>
          <a:off x="8686800" y="10478015"/>
          <a:ext cx="74295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21365</xdr:rowOff>
    </xdr:from>
    <xdr:to>
      <xdr:col>46</xdr:col>
      <xdr:colOff>38100</xdr:colOff>
      <xdr:row>63</xdr:row>
      <xdr:rowOff>122965</xdr:rowOff>
    </xdr:to>
    <xdr:sp macro="" textlink="">
      <xdr:nvSpPr>
        <xdr:cNvPr id="248" name="楕円 247">
          <a:extLst>
            <a:ext uri="{FF2B5EF4-FFF2-40B4-BE49-F238E27FC236}">
              <a16:creationId xmlns:a16="http://schemas.microsoft.com/office/drawing/2014/main" id="{F6F06A14-292F-413C-B33A-D86195C797B9}"/>
            </a:ext>
          </a:extLst>
        </xdr:cNvPr>
        <xdr:cNvSpPr/>
      </xdr:nvSpPr>
      <xdr:spPr>
        <a:xfrm>
          <a:off x="7842250" y="104290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70365</xdr:rowOff>
    </xdr:from>
    <xdr:to>
      <xdr:col>50</xdr:col>
      <xdr:colOff>114300</xdr:colOff>
      <xdr:row>63</xdr:row>
      <xdr:rowOff>72165</xdr:rowOff>
    </xdr:to>
    <xdr:cxnSp macro="">
      <xdr:nvCxnSpPr>
        <xdr:cNvPr id="249" name="直線コネクタ 248">
          <a:extLst>
            <a:ext uri="{FF2B5EF4-FFF2-40B4-BE49-F238E27FC236}">
              <a16:creationId xmlns:a16="http://schemas.microsoft.com/office/drawing/2014/main" id="{74EBFD52-51D6-4E21-80A1-676C1A9B7F13}"/>
            </a:ext>
          </a:extLst>
        </xdr:cNvPr>
        <xdr:cNvCxnSpPr/>
      </xdr:nvCxnSpPr>
      <xdr:spPr>
        <a:xfrm flipV="1">
          <a:off x="7886700" y="10478015"/>
          <a:ext cx="800100" cy="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24023</xdr:rowOff>
    </xdr:from>
    <xdr:to>
      <xdr:col>41</xdr:col>
      <xdr:colOff>101600</xdr:colOff>
      <xdr:row>63</xdr:row>
      <xdr:rowOff>125623</xdr:rowOff>
    </xdr:to>
    <xdr:sp macro="" textlink="">
      <xdr:nvSpPr>
        <xdr:cNvPr id="250" name="楕円 249">
          <a:extLst>
            <a:ext uri="{FF2B5EF4-FFF2-40B4-BE49-F238E27FC236}">
              <a16:creationId xmlns:a16="http://schemas.microsoft.com/office/drawing/2014/main" id="{F39A29C7-E6E3-4F8E-AB02-473AE3B05D3F}"/>
            </a:ext>
          </a:extLst>
        </xdr:cNvPr>
        <xdr:cNvSpPr/>
      </xdr:nvSpPr>
      <xdr:spPr>
        <a:xfrm>
          <a:off x="7029450" y="1043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72165</xdr:rowOff>
    </xdr:from>
    <xdr:to>
      <xdr:col>45</xdr:col>
      <xdr:colOff>177800</xdr:colOff>
      <xdr:row>63</xdr:row>
      <xdr:rowOff>74823</xdr:rowOff>
    </xdr:to>
    <xdr:cxnSp macro="">
      <xdr:nvCxnSpPr>
        <xdr:cNvPr id="251" name="直線コネクタ 250">
          <a:extLst>
            <a:ext uri="{FF2B5EF4-FFF2-40B4-BE49-F238E27FC236}">
              <a16:creationId xmlns:a16="http://schemas.microsoft.com/office/drawing/2014/main" id="{1DE95CCF-F56C-4B02-B9A9-59CC1C8DB469}"/>
            </a:ext>
          </a:extLst>
        </xdr:cNvPr>
        <xdr:cNvCxnSpPr/>
      </xdr:nvCxnSpPr>
      <xdr:spPr>
        <a:xfrm flipV="1">
          <a:off x="7080250" y="10479815"/>
          <a:ext cx="80645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5719</xdr:rowOff>
    </xdr:from>
    <xdr:to>
      <xdr:col>36</xdr:col>
      <xdr:colOff>165100</xdr:colOff>
      <xdr:row>63</xdr:row>
      <xdr:rowOff>107319</xdr:rowOff>
    </xdr:to>
    <xdr:sp macro="" textlink="">
      <xdr:nvSpPr>
        <xdr:cNvPr id="252" name="楕円 251">
          <a:extLst>
            <a:ext uri="{FF2B5EF4-FFF2-40B4-BE49-F238E27FC236}">
              <a16:creationId xmlns:a16="http://schemas.microsoft.com/office/drawing/2014/main" id="{A100653E-A0C8-438C-8A3A-94196FEF8759}"/>
            </a:ext>
          </a:extLst>
        </xdr:cNvPr>
        <xdr:cNvSpPr/>
      </xdr:nvSpPr>
      <xdr:spPr>
        <a:xfrm>
          <a:off x="6235700" y="104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56519</xdr:rowOff>
    </xdr:from>
    <xdr:to>
      <xdr:col>41</xdr:col>
      <xdr:colOff>50800</xdr:colOff>
      <xdr:row>63</xdr:row>
      <xdr:rowOff>74823</xdr:rowOff>
    </xdr:to>
    <xdr:cxnSp macro="">
      <xdr:nvCxnSpPr>
        <xdr:cNvPr id="253" name="直線コネクタ 252">
          <a:extLst>
            <a:ext uri="{FF2B5EF4-FFF2-40B4-BE49-F238E27FC236}">
              <a16:creationId xmlns:a16="http://schemas.microsoft.com/office/drawing/2014/main" id="{68674AFB-2E88-4E6D-A91E-549811E114C6}"/>
            </a:ext>
          </a:extLst>
        </xdr:cNvPr>
        <xdr:cNvCxnSpPr/>
      </xdr:nvCxnSpPr>
      <xdr:spPr>
        <a:xfrm>
          <a:off x="6286500" y="10464169"/>
          <a:ext cx="793750" cy="1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3843558-9F50-4BCA-B467-50D2E2CD3078}"/>
            </a:ext>
          </a:extLst>
        </xdr:cNvPr>
        <xdr:cNvSpPr txBox="1"/>
      </xdr:nvSpPr>
      <xdr:spPr>
        <a:xfrm>
          <a:off x="8399995" y="1012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02FE19F-06A3-4745-9AF0-8C11A77FE978}"/>
            </a:ext>
          </a:extLst>
        </xdr:cNvPr>
        <xdr:cNvSpPr txBox="1"/>
      </xdr:nvSpPr>
      <xdr:spPr>
        <a:xfrm>
          <a:off x="7612595" y="1012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8BE7656-97B6-40B9-9B78-EF29EEAEFED0}"/>
            </a:ext>
          </a:extLst>
        </xdr:cNvPr>
        <xdr:cNvSpPr txBox="1"/>
      </xdr:nvSpPr>
      <xdr:spPr>
        <a:xfrm>
          <a:off x="6818845" y="1012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465921D1-0688-42DD-8B8A-53C25A4E0702}"/>
            </a:ext>
          </a:extLst>
        </xdr:cNvPr>
        <xdr:cNvSpPr txBox="1"/>
      </xdr:nvSpPr>
      <xdr:spPr>
        <a:xfrm>
          <a:off x="6006045" y="1013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112292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100F3BBC-48FB-4B20-9140-9EDE0E52D39B}"/>
            </a:ext>
          </a:extLst>
        </xdr:cNvPr>
        <xdr:cNvSpPr txBox="1"/>
      </xdr:nvSpPr>
      <xdr:spPr>
        <a:xfrm>
          <a:off x="8399995" y="1051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114092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A1B60493-3148-452E-A29A-22D2E274E595}"/>
            </a:ext>
          </a:extLst>
        </xdr:cNvPr>
        <xdr:cNvSpPr txBox="1"/>
      </xdr:nvSpPr>
      <xdr:spPr>
        <a:xfrm>
          <a:off x="7612595" y="10521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116750</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78CC5E74-4DA1-4EB4-8E7E-2BA795EDD756}"/>
            </a:ext>
          </a:extLst>
        </xdr:cNvPr>
        <xdr:cNvSpPr txBox="1"/>
      </xdr:nvSpPr>
      <xdr:spPr>
        <a:xfrm>
          <a:off x="6818845" y="1052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98446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ED88B8D8-46A6-46FD-A6A3-C30BAD2FFF7E}"/>
            </a:ext>
          </a:extLst>
        </xdr:cNvPr>
        <xdr:cNvSpPr txBox="1"/>
      </xdr:nvSpPr>
      <xdr:spPr>
        <a:xfrm>
          <a:off x="6006045" y="1050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C46CA2A-C018-4516-8FE0-0F5F8FA8B2A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1140584-DD5D-4E3B-943F-28FC3CDBD3F8}"/>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2E7D7FF-763E-4E04-8716-56D808B9BED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E1D604F-562F-414F-8FC4-C8FD514633F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B9901A8-2504-424E-AC70-450D1DB1978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1B6458B-9909-4ADC-8D4D-3C5C9E38044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837E55D-B2A1-4058-9705-FE58A0DAB04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7012708-15AF-4C08-9963-8ABE2E01FA7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31B6230-B215-4AC1-82AF-10B1C9E736B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03877FC-F109-421B-AB41-8E8DBE05EE14}"/>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FD49D8D-2D30-4349-A0C1-1A63E43E2C0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EF43C12B-11E6-4444-A52E-DF74C6495288}"/>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AB6CB0BE-B97F-475D-8469-E616AE11183D}"/>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8868BF85-19ED-4539-9998-D40AA9C43BBD}"/>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3FF6059F-A6D4-4852-89B4-A8BC35E546B4}"/>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4F2A0EF0-52E3-4EE6-8B17-A90F1E23DDED}"/>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5BA621FB-1AB0-421B-AE1A-275EFDC2019F}"/>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E1DC7C91-29BD-44A5-8271-833C79760AEE}"/>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C5EB2D34-AF2C-4803-B424-4846E8AA01C3}"/>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023B082-CBB7-4153-A9F7-14CBE3E7475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CDD45C8-7349-43C2-8D99-FF8F934B8B38}"/>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E0F2C07-0BB4-48A8-9EBB-0AF46FADFF2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80816DF-F1EE-4CF4-A10C-EF7DA7D6B93D}"/>
            </a:ext>
          </a:extLst>
        </xdr:cNvPr>
        <xdr:cNvCxnSpPr/>
      </xdr:nvCxnSpPr>
      <xdr:spPr>
        <a:xfrm flipV="1">
          <a:off x="4177665" y="1310563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DDD6636C-39CB-4D27-82E4-1D128917DE3D}"/>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64411E24-B413-4240-AF12-2C51511BDAE0}"/>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FB78E1A-BE08-49CB-92F7-57CF06AB3CEA}"/>
            </a:ext>
          </a:extLst>
        </xdr:cNvPr>
        <xdr:cNvSpPr txBox="1"/>
      </xdr:nvSpPr>
      <xdr:spPr>
        <a:xfrm>
          <a:off x="4216400" y="1288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D2A70669-BB21-43DF-A66C-B61220D1F35B}"/>
            </a:ext>
          </a:extLst>
        </xdr:cNvPr>
        <xdr:cNvCxnSpPr/>
      </xdr:nvCxnSpPr>
      <xdr:spPr>
        <a:xfrm>
          <a:off x="4108450" y="13105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23215AD-0C89-47E5-8F40-AC98DBF3A3FB}"/>
            </a:ext>
          </a:extLst>
        </xdr:cNvPr>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807F2740-E04F-4DA7-9AD8-7D30C6357592}"/>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2139EC6B-7987-419A-B40C-A7618D5E82E1}"/>
            </a:ext>
          </a:extLst>
        </xdr:cNvPr>
        <xdr:cNvSpPr/>
      </xdr:nvSpPr>
      <xdr:spPr>
        <a:xfrm>
          <a:off x="3384550" y="13593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89600F33-1A5C-40CC-AE91-FBA38CFB01F1}"/>
            </a:ext>
          </a:extLst>
        </xdr:cNvPr>
        <xdr:cNvSpPr/>
      </xdr:nvSpPr>
      <xdr:spPr>
        <a:xfrm>
          <a:off x="257175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8BB9433B-B90C-4961-98AC-93C42FEB30B7}"/>
            </a:ext>
          </a:extLst>
        </xdr:cNvPr>
        <xdr:cNvSpPr/>
      </xdr:nvSpPr>
      <xdr:spPr>
        <a:xfrm>
          <a:off x="1778000" y="1356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D1720F33-F62D-411C-B9D0-9B55834B795E}"/>
            </a:ext>
          </a:extLst>
        </xdr:cNvPr>
        <xdr:cNvSpPr/>
      </xdr:nvSpPr>
      <xdr:spPr>
        <a:xfrm>
          <a:off x="984250" y="13533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6037129-91DC-4C19-A1F5-944BC8FE902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9130E43-EFDD-4079-B192-C2BCC09FE867}"/>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272FF03-5976-4251-A33B-2A5FE7EF4223}"/>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267F90B-2C31-4A53-8A2E-F5D0F1A5A868}"/>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C44146E-FB6A-4693-8D98-99DF1447BCAB}"/>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35306</xdr:rowOff>
    </xdr:from>
    <xdr:to>
      <xdr:col>24</xdr:col>
      <xdr:colOff>114300</xdr:colOff>
      <xdr:row>84</xdr:row>
      <xdr:rowOff>136906</xdr:rowOff>
    </xdr:to>
    <xdr:sp macro="" textlink="">
      <xdr:nvSpPr>
        <xdr:cNvPr id="300" name="楕円 299">
          <a:extLst>
            <a:ext uri="{FF2B5EF4-FFF2-40B4-BE49-F238E27FC236}">
              <a16:creationId xmlns:a16="http://schemas.microsoft.com/office/drawing/2014/main" id="{538D86ED-306D-4DF6-B12D-87F797750604}"/>
            </a:ext>
          </a:extLst>
        </xdr:cNvPr>
        <xdr:cNvSpPr/>
      </xdr:nvSpPr>
      <xdr:spPr>
        <a:xfrm>
          <a:off x="4127500" y="1391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13733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B32CFCD-EA25-4C06-922C-120E1BF7DB26}"/>
            </a:ext>
          </a:extLst>
        </xdr:cNvPr>
        <xdr:cNvSpPr txBox="1"/>
      </xdr:nvSpPr>
      <xdr:spPr>
        <a:xfrm>
          <a:off x="4216400" y="1388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19304</xdr:rowOff>
    </xdr:from>
    <xdr:to>
      <xdr:col>20</xdr:col>
      <xdr:colOff>38100</xdr:colOff>
      <xdr:row>84</xdr:row>
      <xdr:rowOff>120904</xdr:rowOff>
    </xdr:to>
    <xdr:sp macro="" textlink="">
      <xdr:nvSpPr>
        <xdr:cNvPr id="302" name="楕円 301">
          <a:extLst>
            <a:ext uri="{FF2B5EF4-FFF2-40B4-BE49-F238E27FC236}">
              <a16:creationId xmlns:a16="http://schemas.microsoft.com/office/drawing/2014/main" id="{01844574-758D-4A93-B7EE-54B094EED445}"/>
            </a:ext>
          </a:extLst>
        </xdr:cNvPr>
        <xdr:cNvSpPr/>
      </xdr:nvSpPr>
      <xdr:spPr>
        <a:xfrm>
          <a:off x="3384550" y="138940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70104</xdr:rowOff>
    </xdr:from>
    <xdr:to>
      <xdr:col>24</xdr:col>
      <xdr:colOff>63500</xdr:colOff>
      <xdr:row>84</xdr:row>
      <xdr:rowOff>86106</xdr:rowOff>
    </xdr:to>
    <xdr:cxnSp macro="">
      <xdr:nvCxnSpPr>
        <xdr:cNvPr id="303" name="直線コネクタ 302">
          <a:extLst>
            <a:ext uri="{FF2B5EF4-FFF2-40B4-BE49-F238E27FC236}">
              <a16:creationId xmlns:a16="http://schemas.microsoft.com/office/drawing/2014/main" id="{2704CEA8-E046-43B4-9F84-B312A6FC8B02}"/>
            </a:ext>
          </a:extLst>
        </xdr:cNvPr>
        <xdr:cNvCxnSpPr/>
      </xdr:nvCxnSpPr>
      <xdr:spPr>
        <a:xfrm>
          <a:off x="3429000" y="13944854"/>
          <a:ext cx="7493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165608</xdr:rowOff>
    </xdr:from>
    <xdr:to>
      <xdr:col>15</xdr:col>
      <xdr:colOff>101600</xdr:colOff>
      <xdr:row>84</xdr:row>
      <xdr:rowOff>95758</xdr:rowOff>
    </xdr:to>
    <xdr:sp macro="" textlink="">
      <xdr:nvSpPr>
        <xdr:cNvPr id="304" name="楕円 303">
          <a:extLst>
            <a:ext uri="{FF2B5EF4-FFF2-40B4-BE49-F238E27FC236}">
              <a16:creationId xmlns:a16="http://schemas.microsoft.com/office/drawing/2014/main" id="{45234EBF-1F28-4797-8705-35D58DC9FDF9}"/>
            </a:ext>
          </a:extLst>
        </xdr:cNvPr>
        <xdr:cNvSpPr/>
      </xdr:nvSpPr>
      <xdr:spPr>
        <a:xfrm>
          <a:off x="2571750" y="138752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44958</xdr:rowOff>
    </xdr:from>
    <xdr:to>
      <xdr:col>19</xdr:col>
      <xdr:colOff>177800</xdr:colOff>
      <xdr:row>84</xdr:row>
      <xdr:rowOff>70104</xdr:rowOff>
    </xdr:to>
    <xdr:cxnSp macro="">
      <xdr:nvCxnSpPr>
        <xdr:cNvPr id="305" name="直線コネクタ 304">
          <a:extLst>
            <a:ext uri="{FF2B5EF4-FFF2-40B4-BE49-F238E27FC236}">
              <a16:creationId xmlns:a16="http://schemas.microsoft.com/office/drawing/2014/main" id="{4B0FDE68-A6CF-4B04-BEB0-A8A7486E65C9}"/>
            </a:ext>
          </a:extLst>
        </xdr:cNvPr>
        <xdr:cNvCxnSpPr/>
      </xdr:nvCxnSpPr>
      <xdr:spPr>
        <a:xfrm>
          <a:off x="2622550" y="13919708"/>
          <a:ext cx="8064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5587</xdr:rowOff>
    </xdr:from>
    <xdr:to>
      <xdr:col>10</xdr:col>
      <xdr:colOff>165100</xdr:colOff>
      <xdr:row>84</xdr:row>
      <xdr:rowOff>107187</xdr:rowOff>
    </xdr:to>
    <xdr:sp macro="" textlink="">
      <xdr:nvSpPr>
        <xdr:cNvPr id="306" name="楕円 305">
          <a:extLst>
            <a:ext uri="{FF2B5EF4-FFF2-40B4-BE49-F238E27FC236}">
              <a16:creationId xmlns:a16="http://schemas.microsoft.com/office/drawing/2014/main" id="{882BBFBC-9AE9-4038-B352-17EF6A9714FE}"/>
            </a:ext>
          </a:extLst>
        </xdr:cNvPr>
        <xdr:cNvSpPr/>
      </xdr:nvSpPr>
      <xdr:spPr>
        <a:xfrm>
          <a:off x="1778000" y="138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44958</xdr:rowOff>
    </xdr:from>
    <xdr:to>
      <xdr:col>15</xdr:col>
      <xdr:colOff>50800</xdr:colOff>
      <xdr:row>84</xdr:row>
      <xdr:rowOff>56387</xdr:rowOff>
    </xdr:to>
    <xdr:cxnSp macro="">
      <xdr:nvCxnSpPr>
        <xdr:cNvPr id="307" name="直線コネクタ 306">
          <a:extLst>
            <a:ext uri="{FF2B5EF4-FFF2-40B4-BE49-F238E27FC236}">
              <a16:creationId xmlns:a16="http://schemas.microsoft.com/office/drawing/2014/main" id="{AFED387E-6C10-4236-A22D-B341E31423EE}"/>
            </a:ext>
          </a:extLst>
        </xdr:cNvPr>
        <xdr:cNvCxnSpPr/>
      </xdr:nvCxnSpPr>
      <xdr:spPr>
        <a:xfrm flipV="1">
          <a:off x="1828800" y="13919708"/>
          <a:ext cx="79375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145035</xdr:rowOff>
    </xdr:from>
    <xdr:to>
      <xdr:col>6</xdr:col>
      <xdr:colOff>38100</xdr:colOff>
      <xdr:row>84</xdr:row>
      <xdr:rowOff>75185</xdr:rowOff>
    </xdr:to>
    <xdr:sp macro="" textlink="">
      <xdr:nvSpPr>
        <xdr:cNvPr id="308" name="楕円 307">
          <a:extLst>
            <a:ext uri="{FF2B5EF4-FFF2-40B4-BE49-F238E27FC236}">
              <a16:creationId xmlns:a16="http://schemas.microsoft.com/office/drawing/2014/main" id="{2ACEE233-E80F-481D-9E9C-2FF54EDB27EE}"/>
            </a:ext>
          </a:extLst>
        </xdr:cNvPr>
        <xdr:cNvSpPr/>
      </xdr:nvSpPr>
      <xdr:spPr>
        <a:xfrm>
          <a:off x="984250" y="138546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24385</xdr:rowOff>
    </xdr:from>
    <xdr:to>
      <xdr:col>10</xdr:col>
      <xdr:colOff>114300</xdr:colOff>
      <xdr:row>84</xdr:row>
      <xdr:rowOff>56387</xdr:rowOff>
    </xdr:to>
    <xdr:cxnSp macro="">
      <xdr:nvCxnSpPr>
        <xdr:cNvPr id="309" name="直線コネクタ 308">
          <a:extLst>
            <a:ext uri="{FF2B5EF4-FFF2-40B4-BE49-F238E27FC236}">
              <a16:creationId xmlns:a16="http://schemas.microsoft.com/office/drawing/2014/main" id="{F99F2788-A848-4A71-BA1A-5E88A864ABF6}"/>
            </a:ext>
          </a:extLst>
        </xdr:cNvPr>
        <xdr:cNvCxnSpPr/>
      </xdr:nvCxnSpPr>
      <xdr:spPr>
        <a:xfrm>
          <a:off x="1028700" y="13899135"/>
          <a:ext cx="8001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59C12155-316B-4148-93A1-79B790BC9ADA}"/>
            </a:ext>
          </a:extLst>
        </xdr:cNvPr>
        <xdr:cNvSpPr txBox="1"/>
      </xdr:nvSpPr>
      <xdr:spPr>
        <a:xfrm>
          <a:off x="3239144" y="1338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C33872C2-E0CC-41E1-B49A-4A56BBB3CF56}"/>
            </a:ext>
          </a:extLst>
        </xdr:cNvPr>
        <xdr:cNvSpPr txBox="1"/>
      </xdr:nvSpPr>
      <xdr:spPr>
        <a:xfrm>
          <a:off x="2439044" y="13370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D59B95DB-C1F9-4FFC-9535-2B77158C5AB4}"/>
            </a:ext>
          </a:extLst>
        </xdr:cNvPr>
        <xdr:cNvSpPr txBox="1"/>
      </xdr:nvSpPr>
      <xdr:spPr>
        <a:xfrm>
          <a:off x="1645294" y="1335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815E1FD9-F50F-4761-A517-59ADC3152FBE}"/>
            </a:ext>
          </a:extLst>
        </xdr:cNvPr>
        <xdr:cNvSpPr txBox="1"/>
      </xdr:nvSpPr>
      <xdr:spPr>
        <a:xfrm>
          <a:off x="851544" y="1331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112031</xdr:rowOff>
    </xdr:from>
    <xdr:ext cx="405111" cy="259045"/>
    <xdr:sp macro="" textlink="">
      <xdr:nvSpPr>
        <xdr:cNvPr id="314" name="n_1mainValue【公営住宅】&#10;有形固定資産減価償却率">
          <a:extLst>
            <a:ext uri="{FF2B5EF4-FFF2-40B4-BE49-F238E27FC236}">
              <a16:creationId xmlns:a16="http://schemas.microsoft.com/office/drawing/2014/main" id="{C5A7183B-EA57-4C77-953A-5379D142BBF0}"/>
            </a:ext>
          </a:extLst>
        </xdr:cNvPr>
        <xdr:cNvSpPr txBox="1"/>
      </xdr:nvSpPr>
      <xdr:spPr>
        <a:xfrm>
          <a:off x="3239144" y="13986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86885</xdr:rowOff>
    </xdr:from>
    <xdr:ext cx="405111" cy="259045"/>
    <xdr:sp macro="" textlink="">
      <xdr:nvSpPr>
        <xdr:cNvPr id="315" name="n_2mainValue【公営住宅】&#10;有形固定資産減価償却率">
          <a:extLst>
            <a:ext uri="{FF2B5EF4-FFF2-40B4-BE49-F238E27FC236}">
              <a16:creationId xmlns:a16="http://schemas.microsoft.com/office/drawing/2014/main" id="{2A25C706-9923-4FDF-B40E-43C1A7D21354}"/>
            </a:ext>
          </a:extLst>
        </xdr:cNvPr>
        <xdr:cNvSpPr txBox="1"/>
      </xdr:nvSpPr>
      <xdr:spPr>
        <a:xfrm>
          <a:off x="2439044" y="13961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98314</xdr:rowOff>
    </xdr:from>
    <xdr:ext cx="405111" cy="259045"/>
    <xdr:sp macro="" textlink="">
      <xdr:nvSpPr>
        <xdr:cNvPr id="316" name="n_3mainValue【公営住宅】&#10;有形固定資産減価償却率">
          <a:extLst>
            <a:ext uri="{FF2B5EF4-FFF2-40B4-BE49-F238E27FC236}">
              <a16:creationId xmlns:a16="http://schemas.microsoft.com/office/drawing/2014/main" id="{9B20D9C6-CDA8-4693-B579-9D8EE138EC57}"/>
            </a:ext>
          </a:extLst>
        </xdr:cNvPr>
        <xdr:cNvSpPr txBox="1"/>
      </xdr:nvSpPr>
      <xdr:spPr>
        <a:xfrm>
          <a:off x="1645294" y="139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66312</xdr:rowOff>
    </xdr:from>
    <xdr:ext cx="405111" cy="259045"/>
    <xdr:sp macro="" textlink="">
      <xdr:nvSpPr>
        <xdr:cNvPr id="317" name="n_4mainValue【公営住宅】&#10;有形固定資産減価償却率">
          <a:extLst>
            <a:ext uri="{FF2B5EF4-FFF2-40B4-BE49-F238E27FC236}">
              <a16:creationId xmlns:a16="http://schemas.microsoft.com/office/drawing/2014/main" id="{3ECB3F5C-B6CB-47B7-8EA2-45DDA6207849}"/>
            </a:ext>
          </a:extLst>
        </xdr:cNvPr>
        <xdr:cNvSpPr txBox="1"/>
      </xdr:nvSpPr>
      <xdr:spPr>
        <a:xfrm>
          <a:off x="851544" y="1394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4D98F85C-44AF-4960-A3D6-D241E413A87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2D594BB-A4E4-480A-BD99-CDD58967F27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890D99C-BD82-4264-B4A9-4003CB082A6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24FC84F3-6C53-4BD2-B5BC-F6C303BF06F0}"/>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8B06FBF9-DB9A-4DCC-B734-249274E11052}"/>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16DDD6A6-B45D-43FC-A572-ED2E793BB4BB}"/>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F0F28D91-1F10-4B44-A40B-F97FC323920C}"/>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7F5D31B8-B5F5-482F-B4A2-A1B788A23A2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C9696120-8957-4B3A-B3AC-0C724F6F399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198D4B5D-F1D4-4751-B57D-BCC673496F9A}"/>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5477D35B-2CAF-47EB-A7CF-E11617F3D94E}"/>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735B46F6-E600-4429-9621-646BBBE715F3}"/>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DA668090-C0C6-48ED-886A-CB00B0104AC5}"/>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4690D0D8-5D6A-463B-8CCC-A2602C991F0F}"/>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F7072CC1-FCD6-4F76-A412-42ED598216A6}"/>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BCA4F734-94CE-49AE-9293-6B7258AF22BE}"/>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60940051-7D34-4810-B8C2-575A737AD64C}"/>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66C65B4E-5BE6-4BAA-8191-70CFDFFFF7C1}"/>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4C1925AD-D84E-49CA-9CE4-AACAF8B2C258}"/>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DA6138D7-3B41-4C12-B893-7B604999BCA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1B73025-152A-4F49-8536-7F72DAE52F9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6F1DDDD-5CAA-46DA-892A-ACC149A4BA2A}"/>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C7BDB8D-E022-4637-8821-17DBEBBFC184}"/>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F2DAC51D-0BD6-4ECB-88AF-799BAA0F4C9B}"/>
            </a:ext>
          </a:extLst>
        </xdr:cNvPr>
        <xdr:cNvCxnSpPr/>
      </xdr:nvCxnSpPr>
      <xdr:spPr>
        <a:xfrm flipV="1">
          <a:off x="9429115" y="1291843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E5BD3C0D-7146-45AA-A535-4776EE3B31A0}"/>
            </a:ext>
          </a:extLst>
        </xdr:cNvPr>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227DB8B7-2EE9-4954-9217-5AB53240C291}"/>
            </a:ext>
          </a:extLst>
        </xdr:cNvPr>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CFCC23A1-68F8-4E95-94F1-E929EDDE2326}"/>
            </a:ext>
          </a:extLst>
        </xdr:cNvPr>
        <xdr:cNvSpPr txBox="1"/>
      </xdr:nvSpPr>
      <xdr:spPr>
        <a:xfrm>
          <a:off x="9467850" y="127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2BF06733-0CC2-4BAB-9D55-8F9A30BA3D44}"/>
            </a:ext>
          </a:extLst>
        </xdr:cNvPr>
        <xdr:cNvCxnSpPr/>
      </xdr:nvCxnSpPr>
      <xdr:spPr>
        <a:xfrm>
          <a:off x="9359900" y="1291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7996F8B1-8DE8-48E1-8E34-1A799C4A9A55}"/>
            </a:ext>
          </a:extLst>
        </xdr:cNvPr>
        <xdr:cNvSpPr txBox="1"/>
      </xdr:nvSpPr>
      <xdr:spPr>
        <a:xfrm>
          <a:off x="9467850" y="13862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B7C049D4-113E-4A26-B18A-918CD47EC2C1}"/>
            </a:ext>
          </a:extLst>
        </xdr:cNvPr>
        <xdr:cNvSpPr/>
      </xdr:nvSpPr>
      <xdr:spPr>
        <a:xfrm>
          <a:off x="9398000" y="13878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B8B24669-B53B-483F-B3D7-994B63604CA7}"/>
            </a:ext>
          </a:extLst>
        </xdr:cNvPr>
        <xdr:cNvSpPr/>
      </xdr:nvSpPr>
      <xdr:spPr>
        <a:xfrm>
          <a:off x="86360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FBF24414-BED5-4221-BA21-E37285B9CE41}"/>
            </a:ext>
          </a:extLst>
        </xdr:cNvPr>
        <xdr:cNvSpPr/>
      </xdr:nvSpPr>
      <xdr:spPr>
        <a:xfrm>
          <a:off x="7842250" y="13883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B2D72B25-FF49-45CB-B855-8084F093F7B1}"/>
            </a:ext>
          </a:extLst>
        </xdr:cNvPr>
        <xdr:cNvSpPr/>
      </xdr:nvSpPr>
      <xdr:spPr>
        <a:xfrm>
          <a:off x="70294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AF3B6B0B-EBAC-4847-90BA-87009377DE51}"/>
            </a:ext>
          </a:extLst>
        </xdr:cNvPr>
        <xdr:cNvSpPr/>
      </xdr:nvSpPr>
      <xdr:spPr>
        <a:xfrm>
          <a:off x="6235700" y="1388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A4EBF12-2204-455E-B504-292E33FF993C}"/>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DAD33D0-84C7-43FB-A214-1D8212C71C8C}"/>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E863236-BE03-4316-8C34-F392447BDF5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99479FA-8933-4FDD-852E-F9E57666CDBD}"/>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CCBAEEA-8AD7-4201-A2C4-3BF506E6F29D}"/>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115315</xdr:rowOff>
    </xdr:from>
    <xdr:to>
      <xdr:col>55</xdr:col>
      <xdr:colOff>50800</xdr:colOff>
      <xdr:row>84</xdr:row>
      <xdr:rowOff>45465</xdr:rowOff>
    </xdr:to>
    <xdr:sp macro="" textlink="">
      <xdr:nvSpPr>
        <xdr:cNvPr id="357" name="楕円 356">
          <a:extLst>
            <a:ext uri="{FF2B5EF4-FFF2-40B4-BE49-F238E27FC236}">
              <a16:creationId xmlns:a16="http://schemas.microsoft.com/office/drawing/2014/main" id="{C7E4AF17-FD2F-42D5-967B-FF80E42D2EC0}"/>
            </a:ext>
          </a:extLst>
        </xdr:cNvPr>
        <xdr:cNvSpPr/>
      </xdr:nvSpPr>
      <xdr:spPr>
        <a:xfrm>
          <a:off x="9398000" y="13824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138192</xdr:rowOff>
    </xdr:from>
    <xdr:ext cx="469744" cy="259045"/>
    <xdr:sp macro="" textlink="">
      <xdr:nvSpPr>
        <xdr:cNvPr id="358" name="【公営住宅】&#10;一人当たり面積該当値テキスト">
          <a:extLst>
            <a:ext uri="{FF2B5EF4-FFF2-40B4-BE49-F238E27FC236}">
              <a16:creationId xmlns:a16="http://schemas.microsoft.com/office/drawing/2014/main" id="{72CBEB6B-24FF-48FA-ABEE-739478D5F913}"/>
            </a:ext>
          </a:extLst>
        </xdr:cNvPr>
        <xdr:cNvSpPr txBox="1"/>
      </xdr:nvSpPr>
      <xdr:spPr>
        <a:xfrm>
          <a:off x="9467850" y="1368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112268</xdr:rowOff>
    </xdr:from>
    <xdr:to>
      <xdr:col>50</xdr:col>
      <xdr:colOff>165100</xdr:colOff>
      <xdr:row>84</xdr:row>
      <xdr:rowOff>42418</xdr:rowOff>
    </xdr:to>
    <xdr:sp macro="" textlink="">
      <xdr:nvSpPr>
        <xdr:cNvPr id="359" name="楕円 358">
          <a:extLst>
            <a:ext uri="{FF2B5EF4-FFF2-40B4-BE49-F238E27FC236}">
              <a16:creationId xmlns:a16="http://schemas.microsoft.com/office/drawing/2014/main" id="{3D754B06-7E90-4425-A062-AC44AB66815F}"/>
            </a:ext>
          </a:extLst>
        </xdr:cNvPr>
        <xdr:cNvSpPr/>
      </xdr:nvSpPr>
      <xdr:spPr>
        <a:xfrm>
          <a:off x="8636000" y="138219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163068</xdr:rowOff>
    </xdr:from>
    <xdr:to>
      <xdr:col>55</xdr:col>
      <xdr:colOff>0</xdr:colOff>
      <xdr:row>83</xdr:row>
      <xdr:rowOff>166115</xdr:rowOff>
    </xdr:to>
    <xdr:cxnSp macro="">
      <xdr:nvCxnSpPr>
        <xdr:cNvPr id="360" name="直線コネクタ 359">
          <a:extLst>
            <a:ext uri="{FF2B5EF4-FFF2-40B4-BE49-F238E27FC236}">
              <a16:creationId xmlns:a16="http://schemas.microsoft.com/office/drawing/2014/main" id="{C54ABD8E-FDC7-4724-998D-69C028F962D9}"/>
            </a:ext>
          </a:extLst>
        </xdr:cNvPr>
        <xdr:cNvCxnSpPr/>
      </xdr:nvCxnSpPr>
      <xdr:spPr>
        <a:xfrm>
          <a:off x="8686800" y="13872718"/>
          <a:ext cx="74295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116078</xdr:rowOff>
    </xdr:from>
    <xdr:to>
      <xdr:col>46</xdr:col>
      <xdr:colOff>38100</xdr:colOff>
      <xdr:row>84</xdr:row>
      <xdr:rowOff>46228</xdr:rowOff>
    </xdr:to>
    <xdr:sp macro="" textlink="">
      <xdr:nvSpPr>
        <xdr:cNvPr id="361" name="楕円 360">
          <a:extLst>
            <a:ext uri="{FF2B5EF4-FFF2-40B4-BE49-F238E27FC236}">
              <a16:creationId xmlns:a16="http://schemas.microsoft.com/office/drawing/2014/main" id="{73E4523F-16D9-4C77-85F6-8CFC3125D4F9}"/>
            </a:ext>
          </a:extLst>
        </xdr:cNvPr>
        <xdr:cNvSpPr/>
      </xdr:nvSpPr>
      <xdr:spPr>
        <a:xfrm>
          <a:off x="7842250" y="138257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163068</xdr:rowOff>
    </xdr:from>
    <xdr:to>
      <xdr:col>50</xdr:col>
      <xdr:colOff>114300</xdr:colOff>
      <xdr:row>83</xdr:row>
      <xdr:rowOff>166878</xdr:rowOff>
    </xdr:to>
    <xdr:cxnSp macro="">
      <xdr:nvCxnSpPr>
        <xdr:cNvPr id="362" name="直線コネクタ 361">
          <a:extLst>
            <a:ext uri="{FF2B5EF4-FFF2-40B4-BE49-F238E27FC236}">
              <a16:creationId xmlns:a16="http://schemas.microsoft.com/office/drawing/2014/main" id="{6AD3FC69-4EF7-47EA-8A66-B0057773ECD6}"/>
            </a:ext>
          </a:extLst>
        </xdr:cNvPr>
        <xdr:cNvCxnSpPr/>
      </xdr:nvCxnSpPr>
      <xdr:spPr>
        <a:xfrm flipV="1">
          <a:off x="7886700" y="13872718"/>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121413</xdr:rowOff>
    </xdr:from>
    <xdr:to>
      <xdr:col>41</xdr:col>
      <xdr:colOff>101600</xdr:colOff>
      <xdr:row>84</xdr:row>
      <xdr:rowOff>51563</xdr:rowOff>
    </xdr:to>
    <xdr:sp macro="" textlink="">
      <xdr:nvSpPr>
        <xdr:cNvPr id="363" name="楕円 362">
          <a:extLst>
            <a:ext uri="{FF2B5EF4-FFF2-40B4-BE49-F238E27FC236}">
              <a16:creationId xmlns:a16="http://schemas.microsoft.com/office/drawing/2014/main" id="{9AC769B5-E021-4F16-B9C0-68CE72CBECCB}"/>
            </a:ext>
          </a:extLst>
        </xdr:cNvPr>
        <xdr:cNvSpPr/>
      </xdr:nvSpPr>
      <xdr:spPr>
        <a:xfrm>
          <a:off x="7029450" y="138310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166878</xdr:rowOff>
    </xdr:from>
    <xdr:to>
      <xdr:col>45</xdr:col>
      <xdr:colOff>177800</xdr:colOff>
      <xdr:row>84</xdr:row>
      <xdr:rowOff>763</xdr:rowOff>
    </xdr:to>
    <xdr:cxnSp macro="">
      <xdr:nvCxnSpPr>
        <xdr:cNvPr id="364" name="直線コネクタ 363">
          <a:extLst>
            <a:ext uri="{FF2B5EF4-FFF2-40B4-BE49-F238E27FC236}">
              <a16:creationId xmlns:a16="http://schemas.microsoft.com/office/drawing/2014/main" id="{1585F9D5-3B83-494D-95AD-B71D7670F7A4}"/>
            </a:ext>
          </a:extLst>
        </xdr:cNvPr>
        <xdr:cNvCxnSpPr/>
      </xdr:nvCxnSpPr>
      <xdr:spPr>
        <a:xfrm flipV="1">
          <a:off x="7080250" y="138765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121413</xdr:rowOff>
    </xdr:from>
    <xdr:to>
      <xdr:col>36</xdr:col>
      <xdr:colOff>165100</xdr:colOff>
      <xdr:row>84</xdr:row>
      <xdr:rowOff>51563</xdr:rowOff>
    </xdr:to>
    <xdr:sp macro="" textlink="">
      <xdr:nvSpPr>
        <xdr:cNvPr id="365" name="楕円 364">
          <a:extLst>
            <a:ext uri="{FF2B5EF4-FFF2-40B4-BE49-F238E27FC236}">
              <a16:creationId xmlns:a16="http://schemas.microsoft.com/office/drawing/2014/main" id="{EFC121C7-5458-4B73-B8E8-EE82DA0A0552}"/>
            </a:ext>
          </a:extLst>
        </xdr:cNvPr>
        <xdr:cNvSpPr/>
      </xdr:nvSpPr>
      <xdr:spPr>
        <a:xfrm>
          <a:off x="6235700" y="138310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763</xdr:rowOff>
    </xdr:from>
    <xdr:to>
      <xdr:col>41</xdr:col>
      <xdr:colOff>50800</xdr:colOff>
      <xdr:row>84</xdr:row>
      <xdr:rowOff>763</xdr:rowOff>
    </xdr:to>
    <xdr:cxnSp macro="">
      <xdr:nvCxnSpPr>
        <xdr:cNvPr id="366" name="直線コネクタ 365">
          <a:extLst>
            <a:ext uri="{FF2B5EF4-FFF2-40B4-BE49-F238E27FC236}">
              <a16:creationId xmlns:a16="http://schemas.microsoft.com/office/drawing/2014/main" id="{B4A97314-54A1-4BC8-AF72-BCD3668625DC}"/>
            </a:ext>
          </a:extLst>
        </xdr:cNvPr>
        <xdr:cNvCxnSpPr/>
      </xdr:nvCxnSpPr>
      <xdr:spPr>
        <a:xfrm>
          <a:off x="6286500" y="1387551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9A6CCF1D-0089-4C56-95F4-09AA0327DDD1}"/>
            </a:ext>
          </a:extLst>
        </xdr:cNvPr>
        <xdr:cNvSpPr txBox="1"/>
      </xdr:nvSpPr>
      <xdr:spPr>
        <a:xfrm>
          <a:off x="8458277"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F7D2D039-0FCF-4599-9A85-0E952E5FF5AD}"/>
            </a:ext>
          </a:extLst>
        </xdr:cNvPr>
        <xdr:cNvSpPr txBox="1"/>
      </xdr:nvSpPr>
      <xdr:spPr>
        <a:xfrm>
          <a:off x="7677227" y="139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5F5EFAC9-A5F1-49D1-90C8-8329CC191E25}"/>
            </a:ext>
          </a:extLst>
        </xdr:cNvPr>
        <xdr:cNvSpPr txBox="1"/>
      </xdr:nvSpPr>
      <xdr:spPr>
        <a:xfrm>
          <a:off x="6864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5FB42716-FA0A-4D2B-BFA4-3F2FA90C65F8}"/>
            </a:ext>
          </a:extLst>
        </xdr:cNvPr>
        <xdr:cNvSpPr txBox="1"/>
      </xdr:nvSpPr>
      <xdr:spPr>
        <a:xfrm>
          <a:off x="6070677" y="1398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58945</xdr:rowOff>
    </xdr:from>
    <xdr:ext cx="469744" cy="259045"/>
    <xdr:sp macro="" textlink="">
      <xdr:nvSpPr>
        <xdr:cNvPr id="371" name="n_1mainValue【公営住宅】&#10;一人当たり面積">
          <a:extLst>
            <a:ext uri="{FF2B5EF4-FFF2-40B4-BE49-F238E27FC236}">
              <a16:creationId xmlns:a16="http://schemas.microsoft.com/office/drawing/2014/main" id="{A1E70A8F-0D89-4C94-BC31-3D6B3ADD69A9}"/>
            </a:ext>
          </a:extLst>
        </xdr:cNvPr>
        <xdr:cNvSpPr txBox="1"/>
      </xdr:nvSpPr>
      <xdr:spPr>
        <a:xfrm>
          <a:off x="8458277" y="1360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62755</xdr:rowOff>
    </xdr:from>
    <xdr:ext cx="469744" cy="259045"/>
    <xdr:sp macro="" textlink="">
      <xdr:nvSpPr>
        <xdr:cNvPr id="372" name="n_2mainValue【公営住宅】&#10;一人当たり面積">
          <a:extLst>
            <a:ext uri="{FF2B5EF4-FFF2-40B4-BE49-F238E27FC236}">
              <a16:creationId xmlns:a16="http://schemas.microsoft.com/office/drawing/2014/main" id="{8ECE56E1-0CE5-4A51-A8CF-920610D38B1A}"/>
            </a:ext>
          </a:extLst>
        </xdr:cNvPr>
        <xdr:cNvSpPr txBox="1"/>
      </xdr:nvSpPr>
      <xdr:spPr>
        <a:xfrm>
          <a:off x="7677227" y="1360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68090</xdr:rowOff>
    </xdr:from>
    <xdr:ext cx="469744" cy="259045"/>
    <xdr:sp macro="" textlink="">
      <xdr:nvSpPr>
        <xdr:cNvPr id="373" name="n_3mainValue【公営住宅】&#10;一人当たり面積">
          <a:extLst>
            <a:ext uri="{FF2B5EF4-FFF2-40B4-BE49-F238E27FC236}">
              <a16:creationId xmlns:a16="http://schemas.microsoft.com/office/drawing/2014/main" id="{79FD045C-EFED-413D-88CE-EBBC44C5525F}"/>
            </a:ext>
          </a:extLst>
        </xdr:cNvPr>
        <xdr:cNvSpPr txBox="1"/>
      </xdr:nvSpPr>
      <xdr:spPr>
        <a:xfrm>
          <a:off x="6864427" y="1361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68090</xdr:rowOff>
    </xdr:from>
    <xdr:ext cx="469744" cy="259045"/>
    <xdr:sp macro="" textlink="">
      <xdr:nvSpPr>
        <xdr:cNvPr id="374" name="n_4mainValue【公営住宅】&#10;一人当たり面積">
          <a:extLst>
            <a:ext uri="{FF2B5EF4-FFF2-40B4-BE49-F238E27FC236}">
              <a16:creationId xmlns:a16="http://schemas.microsoft.com/office/drawing/2014/main" id="{9B638C02-1722-4EF9-84DB-C06421660CF3}"/>
            </a:ext>
          </a:extLst>
        </xdr:cNvPr>
        <xdr:cNvSpPr txBox="1"/>
      </xdr:nvSpPr>
      <xdr:spPr>
        <a:xfrm>
          <a:off x="6070677" y="1361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CC33202-7212-46C1-BC18-D7A0ACBACB2F}"/>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5F67F9C-C270-4767-B030-58D6CB7DEC7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BE55276-55A3-48C6-AE1D-5954B1934A57}"/>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4AE8696-FB81-4A73-AC0D-A25A92E7A70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FB40AA6-56D2-40EB-9365-6FB50B074AAF}"/>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A28CE12-774B-4181-BC3F-7A67930E9A24}"/>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293E91F-6205-483E-AB88-57D4539973E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3A6CF93-CD90-495E-93AD-D24DA4B29071}"/>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1C533B62-D85C-485D-9A55-37083ED654D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2F70829-5523-4BCF-B55F-CE6A1ECF9E4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1C177D2D-4E88-4BDA-8C60-30424527E207}"/>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344268E-F7C7-4E46-B22E-09AA1335DA12}"/>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1A86676-D5E4-416D-BE65-2BDB4585DA48}"/>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4FB7493-CC6C-4655-B3CF-FB380C9AC543}"/>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43DAC1B-B6AB-44E6-A533-E0768798B907}"/>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2D32C320-3534-4917-A1EE-0D4FA1863C6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C22B302-F487-4D46-976B-C6D2EE483EC5}"/>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93D469C-C2F9-48C8-BE59-8E74AA79448B}"/>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6458254-59D0-412B-B1A9-1A29CB1CD819}"/>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9D501E4-4996-4F47-8821-C33AB61F4A29}"/>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85A389C-62E3-414B-81CF-33B5A6893B08}"/>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7F445AC-F092-43DE-8D1E-22ED43B0CAD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300A7A9-5A9F-4A25-A0D9-A7E3A7EE37BE}"/>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A223485-C710-4FC9-95C9-6ADF31B19EDA}"/>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3988EE6-6FDE-4FB0-8AF9-01C9A550EA0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1FD7D05-76B3-415A-8448-9558D742493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CD96DB77-C60B-46BE-90F9-BFFC8D2BF765}"/>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F23F1D7-EBFE-4042-8C09-38E9AE6F954E}"/>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6402774-BEBF-4236-B26D-71D66E4EAFC4}"/>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983F512C-CBAB-409C-A09A-169205C844A1}"/>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143310E-59CE-4CC2-A02D-B07245C941F8}"/>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0F3F290-16CD-4751-81C8-9E8C14F050D7}"/>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953911B4-6BFA-4908-A0E9-BE3868AB0B03}"/>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3B75F27-9D4B-48DB-9802-46EEC7BA686A}"/>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7FB7BF81-121B-47CE-879A-0A07BCF0E2A5}"/>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3F4FD7B-D252-4FDE-8943-5CE0E753232B}"/>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2B6E4BB-9649-498D-B1E9-7D2280F9BC9F}"/>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33FDBD97-0911-489E-8321-ADBB691BA3A1}"/>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5020631F-30B1-4283-9D8B-53F16892413B}"/>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E74582BC-D5F7-4457-9BF6-0A8B3E3DA6DB}"/>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A2D731FC-4647-4770-A8F3-19B1C55EC7AA}"/>
            </a:ext>
          </a:extLst>
        </xdr:cNvPr>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6A4A2749-E5A9-43D0-8F90-7AFBFE8D0FD3}"/>
            </a:ext>
          </a:extLst>
        </xdr:cNvPr>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CD9F759D-54EF-4D48-BB90-0A36655E59A4}"/>
            </a:ext>
          </a:extLst>
        </xdr:cNvPr>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CDAFDF6C-0D9F-4CBB-9A3E-AECB080DED63}"/>
            </a:ext>
          </a:extLst>
        </xdr:cNvPr>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47580497-0BA8-4E86-BBE7-99D9F19347D2}"/>
            </a:ext>
          </a:extLst>
        </xdr:cNvPr>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6C72EA9D-0EC0-41BD-B025-8DE0D9E27239}"/>
            </a:ext>
          </a:extLst>
        </xdr:cNvPr>
        <xdr:cNvSpPr txBox="1"/>
      </xdr:nvSpPr>
      <xdr:spPr>
        <a:xfrm>
          <a:off x="14738350" y="620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552933B1-C08E-414C-A960-88CD84B91B47}"/>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526B341F-8F85-4086-BC3B-73059F141D98}"/>
            </a:ext>
          </a:extLst>
        </xdr:cNvPr>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AE12AA47-48F3-4475-9761-D8FCF4015A8C}"/>
            </a:ext>
          </a:extLst>
        </xdr:cNvPr>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A52FF27A-261E-4480-975A-FBC405414B0D}"/>
            </a:ext>
          </a:extLst>
        </xdr:cNvPr>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98564654-AC92-48CF-A9A9-99269EC6A5B3}"/>
            </a:ext>
          </a:extLst>
        </xdr:cNvPr>
        <xdr:cNvSpPr/>
      </xdr:nvSpPr>
      <xdr:spPr>
        <a:xfrm>
          <a:off x="11487150" y="626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961164F-4D3B-4C77-B4FB-FD6175AA59DE}"/>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E0CA4A2-35CA-4778-BE7F-4BD9E06A047A}"/>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7726C5F-F1AF-4BDC-9578-43BF62127556}"/>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EA01D9F-7A57-4E14-95B2-0147A623AE39}"/>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F857550-6906-45E8-A439-0D225065EA23}"/>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168275</xdr:rowOff>
    </xdr:from>
    <xdr:to>
      <xdr:col>85</xdr:col>
      <xdr:colOff>177800</xdr:colOff>
      <xdr:row>37</xdr:row>
      <xdr:rowOff>98425</xdr:rowOff>
    </xdr:to>
    <xdr:sp macro="" textlink="">
      <xdr:nvSpPr>
        <xdr:cNvPr id="431" name="楕円 430">
          <a:extLst>
            <a:ext uri="{FF2B5EF4-FFF2-40B4-BE49-F238E27FC236}">
              <a16:creationId xmlns:a16="http://schemas.microsoft.com/office/drawing/2014/main" id="{CF63F19D-D303-4969-B667-ECE21A5F2D5E}"/>
            </a:ext>
          </a:extLst>
        </xdr:cNvPr>
        <xdr:cNvSpPr/>
      </xdr:nvSpPr>
      <xdr:spPr>
        <a:xfrm>
          <a:off x="14649450" y="61118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19702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9984F171-C3EF-4346-92B5-1029DB4497C5}"/>
            </a:ext>
          </a:extLst>
        </xdr:cNvPr>
        <xdr:cNvSpPr txBox="1"/>
      </xdr:nvSpPr>
      <xdr:spPr>
        <a:xfrm>
          <a:off x="14738350" y="596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143510</xdr:rowOff>
    </xdr:from>
    <xdr:to>
      <xdr:col>81</xdr:col>
      <xdr:colOff>101600</xdr:colOff>
      <xdr:row>37</xdr:row>
      <xdr:rowOff>73660</xdr:rowOff>
    </xdr:to>
    <xdr:sp macro="" textlink="">
      <xdr:nvSpPr>
        <xdr:cNvPr id="433" name="楕円 432">
          <a:extLst>
            <a:ext uri="{FF2B5EF4-FFF2-40B4-BE49-F238E27FC236}">
              <a16:creationId xmlns:a16="http://schemas.microsoft.com/office/drawing/2014/main" id="{F938B5E5-80BA-472B-B6CE-B0AE1A527303}"/>
            </a:ext>
          </a:extLst>
        </xdr:cNvPr>
        <xdr:cNvSpPr/>
      </xdr:nvSpPr>
      <xdr:spPr>
        <a:xfrm>
          <a:off x="13887450" y="6093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22860</xdr:rowOff>
    </xdr:from>
    <xdr:to>
      <xdr:col>85</xdr:col>
      <xdr:colOff>127000</xdr:colOff>
      <xdr:row>37</xdr:row>
      <xdr:rowOff>47625</xdr:rowOff>
    </xdr:to>
    <xdr:cxnSp macro="">
      <xdr:nvCxnSpPr>
        <xdr:cNvPr id="434" name="直線コネクタ 433">
          <a:extLst>
            <a:ext uri="{FF2B5EF4-FFF2-40B4-BE49-F238E27FC236}">
              <a16:creationId xmlns:a16="http://schemas.microsoft.com/office/drawing/2014/main" id="{78FFCD61-54CB-481F-B899-342B30A68731}"/>
            </a:ext>
          </a:extLst>
        </xdr:cNvPr>
        <xdr:cNvCxnSpPr/>
      </xdr:nvCxnSpPr>
      <xdr:spPr>
        <a:xfrm>
          <a:off x="13938250" y="613791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164465</xdr:rowOff>
    </xdr:from>
    <xdr:to>
      <xdr:col>76</xdr:col>
      <xdr:colOff>165100</xdr:colOff>
      <xdr:row>40</xdr:row>
      <xdr:rowOff>94615</xdr:rowOff>
    </xdr:to>
    <xdr:sp macro="" textlink="">
      <xdr:nvSpPr>
        <xdr:cNvPr id="435" name="楕円 434">
          <a:extLst>
            <a:ext uri="{FF2B5EF4-FFF2-40B4-BE49-F238E27FC236}">
              <a16:creationId xmlns:a16="http://schemas.microsoft.com/office/drawing/2014/main" id="{082672ED-46D7-4984-B42F-D715D38F387D}"/>
            </a:ext>
          </a:extLst>
        </xdr:cNvPr>
        <xdr:cNvSpPr/>
      </xdr:nvSpPr>
      <xdr:spPr>
        <a:xfrm>
          <a:off x="13093700" y="6609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22860</xdr:rowOff>
    </xdr:from>
    <xdr:to>
      <xdr:col>81</xdr:col>
      <xdr:colOff>50800</xdr:colOff>
      <xdr:row>40</xdr:row>
      <xdr:rowOff>43815</xdr:rowOff>
    </xdr:to>
    <xdr:cxnSp macro="">
      <xdr:nvCxnSpPr>
        <xdr:cNvPr id="436" name="直線コネクタ 435">
          <a:extLst>
            <a:ext uri="{FF2B5EF4-FFF2-40B4-BE49-F238E27FC236}">
              <a16:creationId xmlns:a16="http://schemas.microsoft.com/office/drawing/2014/main" id="{6EC7986D-0E29-4B58-9A17-B7C2D0EFEE9B}"/>
            </a:ext>
          </a:extLst>
        </xdr:cNvPr>
        <xdr:cNvCxnSpPr/>
      </xdr:nvCxnSpPr>
      <xdr:spPr>
        <a:xfrm flipV="1">
          <a:off x="13144500" y="6137910"/>
          <a:ext cx="793750" cy="51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160655</xdr:rowOff>
    </xdr:from>
    <xdr:to>
      <xdr:col>72</xdr:col>
      <xdr:colOff>38100</xdr:colOff>
      <xdr:row>40</xdr:row>
      <xdr:rowOff>90805</xdr:rowOff>
    </xdr:to>
    <xdr:sp macro="" textlink="">
      <xdr:nvSpPr>
        <xdr:cNvPr id="437" name="楕円 436">
          <a:extLst>
            <a:ext uri="{FF2B5EF4-FFF2-40B4-BE49-F238E27FC236}">
              <a16:creationId xmlns:a16="http://schemas.microsoft.com/office/drawing/2014/main" id="{932550D1-A866-488F-B1AF-9BDACDDBC01D}"/>
            </a:ext>
          </a:extLst>
        </xdr:cNvPr>
        <xdr:cNvSpPr/>
      </xdr:nvSpPr>
      <xdr:spPr>
        <a:xfrm>
          <a:off x="12299950" y="66059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40005</xdr:rowOff>
    </xdr:from>
    <xdr:to>
      <xdr:col>76</xdr:col>
      <xdr:colOff>114300</xdr:colOff>
      <xdr:row>40</xdr:row>
      <xdr:rowOff>43815</xdr:rowOff>
    </xdr:to>
    <xdr:cxnSp macro="">
      <xdr:nvCxnSpPr>
        <xdr:cNvPr id="438" name="直線コネクタ 437">
          <a:extLst>
            <a:ext uri="{FF2B5EF4-FFF2-40B4-BE49-F238E27FC236}">
              <a16:creationId xmlns:a16="http://schemas.microsoft.com/office/drawing/2014/main" id="{AFA1647E-7366-490D-AA74-8198657F2189}"/>
            </a:ext>
          </a:extLst>
        </xdr:cNvPr>
        <xdr:cNvCxnSpPr/>
      </xdr:nvCxnSpPr>
      <xdr:spPr>
        <a:xfrm>
          <a:off x="12344400" y="665035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133985</xdr:rowOff>
    </xdr:from>
    <xdr:to>
      <xdr:col>67</xdr:col>
      <xdr:colOff>101600</xdr:colOff>
      <xdr:row>40</xdr:row>
      <xdr:rowOff>64135</xdr:rowOff>
    </xdr:to>
    <xdr:sp macro="" textlink="">
      <xdr:nvSpPr>
        <xdr:cNvPr id="439" name="楕円 438">
          <a:extLst>
            <a:ext uri="{FF2B5EF4-FFF2-40B4-BE49-F238E27FC236}">
              <a16:creationId xmlns:a16="http://schemas.microsoft.com/office/drawing/2014/main" id="{511A44AB-23FE-4D08-A916-95C4F48B36BE}"/>
            </a:ext>
          </a:extLst>
        </xdr:cNvPr>
        <xdr:cNvSpPr/>
      </xdr:nvSpPr>
      <xdr:spPr>
        <a:xfrm>
          <a:off x="11487150" y="65792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xdr:rowOff>
    </xdr:from>
    <xdr:to>
      <xdr:col>71</xdr:col>
      <xdr:colOff>177800</xdr:colOff>
      <xdr:row>40</xdr:row>
      <xdr:rowOff>40005</xdr:rowOff>
    </xdr:to>
    <xdr:cxnSp macro="">
      <xdr:nvCxnSpPr>
        <xdr:cNvPr id="440" name="直線コネクタ 439">
          <a:extLst>
            <a:ext uri="{FF2B5EF4-FFF2-40B4-BE49-F238E27FC236}">
              <a16:creationId xmlns:a16="http://schemas.microsoft.com/office/drawing/2014/main" id="{8E4FE5D8-8E10-48E1-8ECA-70CB3DE4B5FA}"/>
            </a:ext>
          </a:extLst>
        </xdr:cNvPr>
        <xdr:cNvCxnSpPr/>
      </xdr:nvCxnSpPr>
      <xdr:spPr>
        <a:xfrm>
          <a:off x="11537950" y="6623685"/>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F857FD0-3F9E-4457-9DF3-8BD7881F3197}"/>
            </a:ext>
          </a:extLst>
        </xdr:cNvPr>
        <xdr:cNvSpPr txBox="1"/>
      </xdr:nvSpPr>
      <xdr:spPr>
        <a:xfrm>
          <a:off x="137420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B12664EE-9155-4A19-AA5D-AC86AEBDA7DA}"/>
            </a:ext>
          </a:extLst>
        </xdr:cNvPr>
        <xdr:cNvSpPr txBox="1"/>
      </xdr:nvSpPr>
      <xdr:spPr>
        <a:xfrm>
          <a:off x="1296099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59611C1A-23B0-4328-A724-775A60A75043}"/>
            </a:ext>
          </a:extLst>
        </xdr:cNvPr>
        <xdr:cNvSpPr txBox="1"/>
      </xdr:nvSpPr>
      <xdr:spPr>
        <a:xfrm>
          <a:off x="121672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373453B-2077-4599-8714-B14BD7887B4C}"/>
            </a:ext>
          </a:extLst>
        </xdr:cNvPr>
        <xdr:cNvSpPr txBox="1"/>
      </xdr:nvSpPr>
      <xdr:spPr>
        <a:xfrm>
          <a:off x="11354444" y="604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90187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C32C5626-DD8F-4737-BFD0-BFCECB814968}"/>
            </a:ext>
          </a:extLst>
        </xdr:cNvPr>
        <xdr:cNvSpPr txBox="1"/>
      </xdr:nvSpPr>
      <xdr:spPr>
        <a:xfrm>
          <a:off x="1374204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85742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BA4FACE1-04EA-4765-B252-44FB0B48445E}"/>
            </a:ext>
          </a:extLst>
        </xdr:cNvPr>
        <xdr:cNvSpPr txBox="1"/>
      </xdr:nvSpPr>
      <xdr:spPr>
        <a:xfrm>
          <a:off x="1296099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81932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82282EBF-49DE-4459-877B-45EFEEDA1E3E}"/>
            </a:ext>
          </a:extLst>
        </xdr:cNvPr>
        <xdr:cNvSpPr txBox="1"/>
      </xdr:nvSpPr>
      <xdr:spPr>
        <a:xfrm>
          <a:off x="121672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55262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9F001C61-AC30-4420-97D8-F69351BFFFF0}"/>
            </a:ext>
          </a:extLst>
        </xdr:cNvPr>
        <xdr:cNvSpPr txBox="1"/>
      </xdr:nvSpPr>
      <xdr:spPr>
        <a:xfrm>
          <a:off x="113544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90F990D-E182-4316-9D29-0CFAA4E97AB1}"/>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0D8C952-39D0-4CB5-A5F1-CFE4DA382809}"/>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6FE19CD-9805-4A5C-AAB1-ED2AF53BDEA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45434CB-55AC-427E-8C48-4C00571D85A9}"/>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324D874-BE62-40CC-8EB5-66B57BCD60C3}"/>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ACCFD03-F691-4695-9513-7C7BC816B93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A5A10EC2-4BF2-4938-90AD-976499EE5EAF}"/>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BE43CB96-9382-4407-9AF4-4D6867CF935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88EBE07-4831-4E69-B7C8-B8594B4E5DE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624E33C-A6B6-47B2-90AE-72889F709DB3}"/>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451C379-6D80-45E9-BF40-C4D79BA5873F}"/>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ACC90A04-CA64-4841-A4B7-FDC401CE5011}"/>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B09C3456-9EC1-4A75-8A28-BAF09BAFDDE8}"/>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49ADAD65-342F-43EA-92F9-FBF65FA634F8}"/>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A95AC710-F9CB-4447-83F1-690D8B970E50}"/>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7337039-9C29-494A-93DB-3D07D5F753A6}"/>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76FA1EBA-AE8D-4598-AF89-66F7E818FEE2}"/>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E737567D-11C0-43D2-A8E4-9DAACA5553EC}"/>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C4B7FF92-09A5-45F7-B9E0-DD1260B90427}"/>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DBE6BF02-E86C-4225-869A-AAA449A56994}"/>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E349788-E2A0-46A2-BF21-82FBF8376D7A}"/>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50462CD-59E9-4078-BB89-7117ABF08161}"/>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8166016-56B2-4A87-8635-D2612B680741}"/>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84D2BCDE-8DAF-4020-A8D6-47DE731EA79F}"/>
            </a:ext>
          </a:extLst>
        </xdr:cNvPr>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329AA6D-F1CA-4136-9356-FCA3D057731C}"/>
            </a:ext>
          </a:extLst>
        </xdr:cNvPr>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EC35B2E5-41A1-4259-BCA0-EF458806ED63}"/>
            </a:ext>
          </a:extLst>
        </xdr:cNvPr>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1E84CD9-CA89-487D-9AC1-5D2FDB3D422A}"/>
            </a:ext>
          </a:extLst>
        </xdr:cNvPr>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CB4CEFB4-AC54-48EF-9A7F-73A63CD6AC8F}"/>
            </a:ext>
          </a:extLst>
        </xdr:cNvPr>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F0A2572-7100-4677-814B-D4E146C01364}"/>
            </a:ext>
          </a:extLst>
        </xdr:cNvPr>
        <xdr:cNvSpPr txBox="1"/>
      </xdr:nvSpPr>
      <xdr:spPr>
        <a:xfrm>
          <a:off x="199898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65E3EDA1-546D-4F4E-A609-91E8889AF933}"/>
            </a:ext>
          </a:extLst>
        </xdr:cNvPr>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5744FBF4-8AC0-4276-A30B-A255F881AC95}"/>
            </a:ext>
          </a:extLst>
        </xdr:cNvPr>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7C8E5AAD-6661-4BC1-8C0F-9FCD27E7D8D0}"/>
            </a:ext>
          </a:extLst>
        </xdr:cNvPr>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C06A8521-A695-498B-855A-146C322127A5}"/>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2729A563-EB28-4E2F-9D1C-832E04BEBB27}"/>
            </a:ext>
          </a:extLst>
        </xdr:cNvPr>
        <xdr:cNvSpPr/>
      </xdr:nvSpPr>
      <xdr:spPr>
        <a:xfrm>
          <a:off x="16757650" y="6404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1A72EA9-25F8-4A0A-B010-AC20F1D2A99F}"/>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972996E-C438-463F-A482-3417D9C7DD5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6560B22-AF4D-4334-9F17-4C3ED6C4977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8C19DE7-2051-4DB4-864D-83D2F5465028}"/>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63D4A5B-336E-4213-849B-27250714226F}"/>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88" name="楕円 487">
          <a:extLst>
            <a:ext uri="{FF2B5EF4-FFF2-40B4-BE49-F238E27FC236}">
              <a16:creationId xmlns:a16="http://schemas.microsoft.com/office/drawing/2014/main" id="{2B0D1DDC-0E9D-480A-ADE5-1A9E7BDEDAB4}"/>
            </a:ext>
          </a:extLst>
        </xdr:cNvPr>
        <xdr:cNvSpPr/>
      </xdr:nvSpPr>
      <xdr:spPr>
        <a:xfrm>
          <a:off x="19900900" y="6416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114317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35C1B22-A9AB-4D3C-860B-2F162D6A33A9}"/>
            </a:ext>
          </a:extLst>
        </xdr:cNvPr>
        <xdr:cNvSpPr txBox="1"/>
      </xdr:nvSpPr>
      <xdr:spPr>
        <a:xfrm>
          <a:off x="19989800" y="639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135890</xdr:rowOff>
    </xdr:from>
    <xdr:to>
      <xdr:col>112</xdr:col>
      <xdr:colOff>38100</xdr:colOff>
      <xdr:row>39</xdr:row>
      <xdr:rowOff>66040</xdr:rowOff>
    </xdr:to>
    <xdr:sp macro="" textlink="">
      <xdr:nvSpPr>
        <xdr:cNvPr id="490" name="楕円 489">
          <a:extLst>
            <a:ext uri="{FF2B5EF4-FFF2-40B4-BE49-F238E27FC236}">
              <a16:creationId xmlns:a16="http://schemas.microsoft.com/office/drawing/2014/main" id="{E2D1512B-AA9A-4882-AA53-033DAFD4CF94}"/>
            </a:ext>
          </a:extLst>
        </xdr:cNvPr>
        <xdr:cNvSpPr/>
      </xdr:nvSpPr>
      <xdr:spPr>
        <a:xfrm>
          <a:off x="19157950" y="64160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15240</xdr:rowOff>
    </xdr:from>
    <xdr:to>
      <xdr:col>116</xdr:col>
      <xdr:colOff>63500</xdr:colOff>
      <xdr:row>39</xdr:row>
      <xdr:rowOff>15240</xdr:rowOff>
    </xdr:to>
    <xdr:cxnSp macro="">
      <xdr:nvCxnSpPr>
        <xdr:cNvPr id="491" name="直線コネクタ 490">
          <a:extLst>
            <a:ext uri="{FF2B5EF4-FFF2-40B4-BE49-F238E27FC236}">
              <a16:creationId xmlns:a16="http://schemas.microsoft.com/office/drawing/2014/main" id="{6012EF71-6454-41AB-AAF3-AEEB2DF92C42}"/>
            </a:ext>
          </a:extLst>
        </xdr:cNvPr>
        <xdr:cNvCxnSpPr/>
      </xdr:nvCxnSpPr>
      <xdr:spPr>
        <a:xfrm>
          <a:off x="19202400" y="646049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63500</xdr:rowOff>
    </xdr:from>
    <xdr:to>
      <xdr:col>107</xdr:col>
      <xdr:colOff>101600</xdr:colOff>
      <xdr:row>39</xdr:row>
      <xdr:rowOff>165100</xdr:rowOff>
    </xdr:to>
    <xdr:sp macro="" textlink="">
      <xdr:nvSpPr>
        <xdr:cNvPr id="492" name="楕円 491">
          <a:extLst>
            <a:ext uri="{FF2B5EF4-FFF2-40B4-BE49-F238E27FC236}">
              <a16:creationId xmlns:a16="http://schemas.microsoft.com/office/drawing/2014/main" id="{FF2B0214-01BE-43D2-81D1-0BBD81EDACEA}"/>
            </a:ext>
          </a:extLst>
        </xdr:cNvPr>
        <xdr:cNvSpPr/>
      </xdr:nvSpPr>
      <xdr:spPr>
        <a:xfrm>
          <a:off x="1834515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15240</xdr:rowOff>
    </xdr:from>
    <xdr:to>
      <xdr:col>111</xdr:col>
      <xdr:colOff>177800</xdr:colOff>
      <xdr:row>39</xdr:row>
      <xdr:rowOff>114300</xdr:rowOff>
    </xdr:to>
    <xdr:cxnSp macro="">
      <xdr:nvCxnSpPr>
        <xdr:cNvPr id="493" name="直線コネクタ 492">
          <a:extLst>
            <a:ext uri="{FF2B5EF4-FFF2-40B4-BE49-F238E27FC236}">
              <a16:creationId xmlns:a16="http://schemas.microsoft.com/office/drawing/2014/main" id="{CF43CDA9-A3B1-459A-AB02-E5182647BA32}"/>
            </a:ext>
          </a:extLst>
        </xdr:cNvPr>
        <xdr:cNvCxnSpPr/>
      </xdr:nvCxnSpPr>
      <xdr:spPr>
        <a:xfrm flipV="1">
          <a:off x="18395950" y="6460490"/>
          <a:ext cx="80645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44450</xdr:rowOff>
    </xdr:from>
    <xdr:to>
      <xdr:col>102</xdr:col>
      <xdr:colOff>165100</xdr:colOff>
      <xdr:row>39</xdr:row>
      <xdr:rowOff>146050</xdr:rowOff>
    </xdr:to>
    <xdr:sp macro="" textlink="">
      <xdr:nvSpPr>
        <xdr:cNvPr id="494" name="楕円 493">
          <a:extLst>
            <a:ext uri="{FF2B5EF4-FFF2-40B4-BE49-F238E27FC236}">
              <a16:creationId xmlns:a16="http://schemas.microsoft.com/office/drawing/2014/main" id="{31546EE3-275C-4BDE-AA12-93BEC7435CD9}"/>
            </a:ext>
          </a:extLst>
        </xdr:cNvPr>
        <xdr:cNvSpPr/>
      </xdr:nvSpPr>
      <xdr:spPr>
        <a:xfrm>
          <a:off x="175514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95250</xdr:rowOff>
    </xdr:from>
    <xdr:to>
      <xdr:col>107</xdr:col>
      <xdr:colOff>50800</xdr:colOff>
      <xdr:row>39</xdr:row>
      <xdr:rowOff>114300</xdr:rowOff>
    </xdr:to>
    <xdr:cxnSp macro="">
      <xdr:nvCxnSpPr>
        <xdr:cNvPr id="495" name="直線コネクタ 494">
          <a:extLst>
            <a:ext uri="{FF2B5EF4-FFF2-40B4-BE49-F238E27FC236}">
              <a16:creationId xmlns:a16="http://schemas.microsoft.com/office/drawing/2014/main" id="{B340D551-B5BE-4457-BDAC-2F5426CB0EC8}"/>
            </a:ext>
          </a:extLst>
        </xdr:cNvPr>
        <xdr:cNvCxnSpPr/>
      </xdr:nvCxnSpPr>
      <xdr:spPr>
        <a:xfrm>
          <a:off x="17602200" y="654050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96" name="楕円 495">
          <a:extLst>
            <a:ext uri="{FF2B5EF4-FFF2-40B4-BE49-F238E27FC236}">
              <a16:creationId xmlns:a16="http://schemas.microsoft.com/office/drawing/2014/main" id="{E6B851E4-F382-424A-979B-1037ECCBF565}"/>
            </a:ext>
          </a:extLst>
        </xdr:cNvPr>
        <xdr:cNvSpPr/>
      </xdr:nvSpPr>
      <xdr:spPr>
        <a:xfrm>
          <a:off x="16757650" y="6489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95250</xdr:rowOff>
    </xdr:from>
    <xdr:to>
      <xdr:col>102</xdr:col>
      <xdr:colOff>114300</xdr:colOff>
      <xdr:row>39</xdr:row>
      <xdr:rowOff>95250</xdr:rowOff>
    </xdr:to>
    <xdr:cxnSp macro="">
      <xdr:nvCxnSpPr>
        <xdr:cNvPr id="497" name="直線コネクタ 496">
          <a:extLst>
            <a:ext uri="{FF2B5EF4-FFF2-40B4-BE49-F238E27FC236}">
              <a16:creationId xmlns:a16="http://schemas.microsoft.com/office/drawing/2014/main" id="{8835C12B-323E-446B-A807-E5F9D4A3792F}"/>
            </a:ext>
          </a:extLst>
        </xdr:cNvPr>
        <xdr:cNvCxnSpPr/>
      </xdr:nvCxnSpPr>
      <xdr:spPr>
        <a:xfrm>
          <a:off x="16802100" y="6540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A534967-BAC2-407A-90CC-883AB8AEBFC2}"/>
            </a:ext>
          </a:extLst>
        </xdr:cNvPr>
        <xdr:cNvSpPr txBox="1"/>
      </xdr:nvSpPr>
      <xdr:spPr>
        <a:xfrm>
          <a:off x="1898022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5169B68-98FE-4BCF-8FA5-29E97057851D}"/>
            </a:ext>
          </a:extLst>
        </xdr:cNvPr>
        <xdr:cNvSpPr txBox="1"/>
      </xdr:nvSpPr>
      <xdr:spPr>
        <a:xfrm>
          <a:off x="181801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623EC28-6535-469F-A291-3A7962912441}"/>
            </a:ext>
          </a:extLst>
        </xdr:cNvPr>
        <xdr:cNvSpPr txBox="1"/>
      </xdr:nvSpPr>
      <xdr:spPr>
        <a:xfrm>
          <a:off x="1738637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91D5008-286F-4B2F-9D20-BF12AED6505C}"/>
            </a:ext>
          </a:extLst>
        </xdr:cNvPr>
        <xdr:cNvSpPr txBox="1"/>
      </xdr:nvSpPr>
      <xdr:spPr>
        <a:xfrm>
          <a:off x="165926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82567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8C02FDB4-00B4-42B1-B082-C13E1C8DDAD4}"/>
            </a:ext>
          </a:extLst>
        </xdr:cNvPr>
        <xdr:cNvSpPr txBox="1"/>
      </xdr:nvSpPr>
      <xdr:spPr>
        <a:xfrm>
          <a:off x="1898022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156227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C1B53CF-D25B-4688-9953-831E12E64603}"/>
            </a:ext>
          </a:extLst>
        </xdr:cNvPr>
        <xdr:cNvSpPr txBox="1"/>
      </xdr:nvSpPr>
      <xdr:spPr>
        <a:xfrm>
          <a:off x="181801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137177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73E223D-80A4-4055-8318-1A0A7C00AB3B}"/>
            </a:ext>
          </a:extLst>
        </xdr:cNvPr>
        <xdr:cNvSpPr txBox="1"/>
      </xdr:nvSpPr>
      <xdr:spPr>
        <a:xfrm>
          <a:off x="1738637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9146595-4D53-49A3-934A-3FBB0F0B392C}"/>
            </a:ext>
          </a:extLst>
        </xdr:cNvPr>
        <xdr:cNvSpPr txBox="1"/>
      </xdr:nvSpPr>
      <xdr:spPr>
        <a:xfrm>
          <a:off x="165926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1E348B6-8901-4DDE-A897-E2C479C1ACCA}"/>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4B940F5-268D-4749-A0D9-32F433F8ABB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0C4FDFE-462B-4AD8-835F-27BD57DA17C6}"/>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9A79A77-53E1-4948-94B9-74F7776E6DD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400DDE6-CF51-47EB-905E-C1C9C4ED5D6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D124A9C-94C4-4EC9-8F0B-2A9E3437D6A3}"/>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7611E9D-2D36-40AF-85EC-B34421306BE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15E9914-F936-4DC1-800E-409A3C98EFB1}"/>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8AFCBDC-6F0D-42BE-AA71-D1AF69ED850F}"/>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46F5542-5717-41DD-929F-59F923476722}"/>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3737C9B-860B-4043-837D-9673F6C8221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C5193531-6D26-42EE-8C69-CDD8090A8D0F}"/>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535C6EBC-E31E-4298-A118-99BC88EA4FAA}"/>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2418A473-BD5D-495F-B024-25953019F501}"/>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F0933AFF-E165-48D0-AF5F-0894E31A389B}"/>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FC2D7F7-33A8-4FC3-AF18-E1319C544107}"/>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3ACD138-96A0-4E4B-8843-37920F4226F3}"/>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27A5DB6F-BF75-463C-8E38-E09737D66E99}"/>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1381E6C3-DC0D-42B8-A098-6FF59F964915}"/>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5E1206FE-274E-4C8B-8FD8-5A844F8AB60E}"/>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1C82F5CD-DC77-4609-8316-2637DE8310A6}"/>
            </a:ext>
          </a:extLst>
        </xdr:cNvPr>
        <xdr:cNvSpPr txBox="1"/>
      </xdr:nvSpPr>
      <xdr:spPr>
        <a:xfrm>
          <a:off x="1090691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2E3BCC0-7983-44F0-97CF-5E619D44233C}"/>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6B46327-2523-4795-8119-A45C7652CC52}"/>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C6E7B256-55CF-47A6-A0FB-BD892ACD19CC}"/>
            </a:ext>
          </a:extLst>
        </xdr:cNvPr>
        <xdr:cNvCxnSpPr/>
      </xdr:nvCxnSpPr>
      <xdr:spPr>
        <a:xfrm flipV="1">
          <a:off x="14699614" y="930529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22840D7B-C902-47DB-A6C6-7CA8F1E3F9CA}"/>
            </a:ext>
          </a:extLst>
        </xdr:cNvPr>
        <xdr:cNvSpPr txBox="1"/>
      </xdr:nvSpPr>
      <xdr:spPr>
        <a:xfrm>
          <a:off x="1473835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F276040F-6237-42AF-A6C2-A94FB8A8A6BB}"/>
            </a:ext>
          </a:extLst>
        </xdr:cNvPr>
        <xdr:cNvCxnSpPr/>
      </xdr:nvCxnSpPr>
      <xdr:spPr>
        <a:xfrm>
          <a:off x="14611350" y="107156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B1AEA252-BBD2-4E3D-BCE8-70A9A887C6A9}"/>
            </a:ext>
          </a:extLst>
        </xdr:cNvPr>
        <xdr:cNvSpPr txBox="1"/>
      </xdr:nvSpPr>
      <xdr:spPr>
        <a:xfrm>
          <a:off x="14738350" y="9086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8C092028-FC70-4665-8166-07EE5020556B}"/>
            </a:ext>
          </a:extLst>
        </xdr:cNvPr>
        <xdr:cNvCxnSpPr/>
      </xdr:nvCxnSpPr>
      <xdr:spPr>
        <a:xfrm>
          <a:off x="14611350" y="93052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C841B1E-1BA5-4916-BB11-6CFFA3CC3F7D}"/>
            </a:ext>
          </a:extLst>
        </xdr:cNvPr>
        <xdr:cNvSpPr txBox="1"/>
      </xdr:nvSpPr>
      <xdr:spPr>
        <a:xfrm>
          <a:off x="1473835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78DE6F14-B51B-4E5B-B7E1-1888C5B28A22}"/>
            </a:ext>
          </a:extLst>
        </xdr:cNvPr>
        <xdr:cNvSpPr/>
      </xdr:nvSpPr>
      <xdr:spPr>
        <a:xfrm>
          <a:off x="14649450" y="102793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CC921EF-B90B-4D63-B92D-A7BF54D33632}"/>
            </a:ext>
          </a:extLst>
        </xdr:cNvPr>
        <xdr:cNvSpPr/>
      </xdr:nvSpPr>
      <xdr:spPr>
        <a:xfrm>
          <a:off x="13887450" y="10355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9B8B59D0-0BD6-4A11-930C-D4276DF6DD20}"/>
            </a:ext>
          </a:extLst>
        </xdr:cNvPr>
        <xdr:cNvSpPr/>
      </xdr:nvSpPr>
      <xdr:spPr>
        <a:xfrm>
          <a:off x="130937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F6674625-67D7-4DC6-B0A6-426DCA97B5F6}"/>
            </a:ext>
          </a:extLst>
        </xdr:cNvPr>
        <xdr:cNvSpPr/>
      </xdr:nvSpPr>
      <xdr:spPr>
        <a:xfrm>
          <a:off x="12299950" y="103308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554FC681-4CF8-41C0-8689-D34DF598586B}"/>
            </a:ext>
          </a:extLst>
        </xdr:cNvPr>
        <xdr:cNvSpPr/>
      </xdr:nvSpPr>
      <xdr:spPr>
        <a:xfrm>
          <a:off x="11487150" y="1033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E405C9C-A928-4ECE-BFF0-8798B4949516}"/>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8234272-F1A6-4100-8F18-8BFE1B7FD9D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941E859-CB38-40CB-A402-CE31235B417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A5AC083-BD77-40A7-AA0E-8C0DACAF4F9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1236DEF-D3C4-4297-9436-A5FF6933C527}"/>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139700</xdr:rowOff>
    </xdr:from>
    <xdr:to>
      <xdr:col>85</xdr:col>
      <xdr:colOff>177800</xdr:colOff>
      <xdr:row>64</xdr:row>
      <xdr:rowOff>69850</xdr:rowOff>
    </xdr:to>
    <xdr:sp macro="" textlink="">
      <xdr:nvSpPr>
        <xdr:cNvPr id="545" name="楕円 544">
          <a:extLst>
            <a:ext uri="{FF2B5EF4-FFF2-40B4-BE49-F238E27FC236}">
              <a16:creationId xmlns:a16="http://schemas.microsoft.com/office/drawing/2014/main" id="{670F5142-F2FB-4362-A61F-799B7C89BBAE}"/>
            </a:ext>
          </a:extLst>
        </xdr:cNvPr>
        <xdr:cNvSpPr/>
      </xdr:nvSpPr>
      <xdr:spPr>
        <a:xfrm>
          <a:off x="14649450" y="105473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54627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8C68B441-9C88-4401-9B40-EE06E4F7A81D}"/>
            </a:ext>
          </a:extLst>
        </xdr:cNvPr>
        <xdr:cNvSpPr txBox="1"/>
      </xdr:nvSpPr>
      <xdr:spPr>
        <a:xfrm>
          <a:off x="14738350"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101600</xdr:rowOff>
    </xdr:from>
    <xdr:to>
      <xdr:col>81</xdr:col>
      <xdr:colOff>101600</xdr:colOff>
      <xdr:row>64</xdr:row>
      <xdr:rowOff>31750</xdr:rowOff>
    </xdr:to>
    <xdr:sp macro="" textlink="">
      <xdr:nvSpPr>
        <xdr:cNvPr id="547" name="楕円 546">
          <a:extLst>
            <a:ext uri="{FF2B5EF4-FFF2-40B4-BE49-F238E27FC236}">
              <a16:creationId xmlns:a16="http://schemas.microsoft.com/office/drawing/2014/main" id="{3A22D081-4D13-440C-A64E-8C62C16E0F19}"/>
            </a:ext>
          </a:extLst>
        </xdr:cNvPr>
        <xdr:cNvSpPr/>
      </xdr:nvSpPr>
      <xdr:spPr>
        <a:xfrm>
          <a:off x="13887450" y="10509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152400</xdr:rowOff>
    </xdr:from>
    <xdr:to>
      <xdr:col>85</xdr:col>
      <xdr:colOff>127000</xdr:colOff>
      <xdr:row>64</xdr:row>
      <xdr:rowOff>19050</xdr:rowOff>
    </xdr:to>
    <xdr:cxnSp macro="">
      <xdr:nvCxnSpPr>
        <xdr:cNvPr id="548" name="直線コネクタ 547">
          <a:extLst>
            <a:ext uri="{FF2B5EF4-FFF2-40B4-BE49-F238E27FC236}">
              <a16:creationId xmlns:a16="http://schemas.microsoft.com/office/drawing/2014/main" id="{4EE6A2B0-F26E-4F83-B853-20743F026358}"/>
            </a:ext>
          </a:extLst>
        </xdr:cNvPr>
        <xdr:cNvCxnSpPr/>
      </xdr:nvCxnSpPr>
      <xdr:spPr>
        <a:xfrm>
          <a:off x="13938250" y="10560050"/>
          <a:ext cx="762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63500</xdr:rowOff>
    </xdr:from>
    <xdr:to>
      <xdr:col>76</xdr:col>
      <xdr:colOff>165100</xdr:colOff>
      <xdr:row>63</xdr:row>
      <xdr:rowOff>165100</xdr:rowOff>
    </xdr:to>
    <xdr:sp macro="" textlink="">
      <xdr:nvSpPr>
        <xdr:cNvPr id="549" name="楕円 548">
          <a:extLst>
            <a:ext uri="{FF2B5EF4-FFF2-40B4-BE49-F238E27FC236}">
              <a16:creationId xmlns:a16="http://schemas.microsoft.com/office/drawing/2014/main" id="{82ADE8D7-B74D-4093-A360-50C773EFA586}"/>
            </a:ext>
          </a:extLst>
        </xdr:cNvPr>
        <xdr:cNvSpPr/>
      </xdr:nvSpPr>
      <xdr:spPr>
        <a:xfrm>
          <a:off x="13093700" y="104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114300</xdr:rowOff>
    </xdr:from>
    <xdr:to>
      <xdr:col>81</xdr:col>
      <xdr:colOff>50800</xdr:colOff>
      <xdr:row>63</xdr:row>
      <xdr:rowOff>152400</xdr:rowOff>
    </xdr:to>
    <xdr:cxnSp macro="">
      <xdr:nvCxnSpPr>
        <xdr:cNvPr id="550" name="直線コネクタ 549">
          <a:extLst>
            <a:ext uri="{FF2B5EF4-FFF2-40B4-BE49-F238E27FC236}">
              <a16:creationId xmlns:a16="http://schemas.microsoft.com/office/drawing/2014/main" id="{4C274660-FA0B-467D-9DFF-01497DE43282}"/>
            </a:ext>
          </a:extLst>
        </xdr:cNvPr>
        <xdr:cNvCxnSpPr/>
      </xdr:nvCxnSpPr>
      <xdr:spPr>
        <a:xfrm>
          <a:off x="13144500" y="1052195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29210</xdr:rowOff>
    </xdr:from>
    <xdr:to>
      <xdr:col>72</xdr:col>
      <xdr:colOff>38100</xdr:colOff>
      <xdr:row>63</xdr:row>
      <xdr:rowOff>130810</xdr:rowOff>
    </xdr:to>
    <xdr:sp macro="" textlink="">
      <xdr:nvSpPr>
        <xdr:cNvPr id="551" name="楕円 550">
          <a:extLst>
            <a:ext uri="{FF2B5EF4-FFF2-40B4-BE49-F238E27FC236}">
              <a16:creationId xmlns:a16="http://schemas.microsoft.com/office/drawing/2014/main" id="{E1996886-4F6E-47DA-8111-6142569D8C39}"/>
            </a:ext>
          </a:extLst>
        </xdr:cNvPr>
        <xdr:cNvSpPr/>
      </xdr:nvSpPr>
      <xdr:spPr>
        <a:xfrm>
          <a:off x="12299950" y="10436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80010</xdr:rowOff>
    </xdr:from>
    <xdr:to>
      <xdr:col>76</xdr:col>
      <xdr:colOff>114300</xdr:colOff>
      <xdr:row>63</xdr:row>
      <xdr:rowOff>114300</xdr:rowOff>
    </xdr:to>
    <xdr:cxnSp macro="">
      <xdr:nvCxnSpPr>
        <xdr:cNvPr id="552" name="直線コネクタ 551">
          <a:extLst>
            <a:ext uri="{FF2B5EF4-FFF2-40B4-BE49-F238E27FC236}">
              <a16:creationId xmlns:a16="http://schemas.microsoft.com/office/drawing/2014/main" id="{4DE6DD70-B11A-408D-9F74-9467A2C8412C}"/>
            </a:ext>
          </a:extLst>
        </xdr:cNvPr>
        <xdr:cNvCxnSpPr/>
      </xdr:nvCxnSpPr>
      <xdr:spPr>
        <a:xfrm>
          <a:off x="12344400" y="1048766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160655</xdr:rowOff>
    </xdr:from>
    <xdr:to>
      <xdr:col>67</xdr:col>
      <xdr:colOff>101600</xdr:colOff>
      <xdr:row>63</xdr:row>
      <xdr:rowOff>90805</xdr:rowOff>
    </xdr:to>
    <xdr:sp macro="" textlink="">
      <xdr:nvSpPr>
        <xdr:cNvPr id="553" name="楕円 552">
          <a:extLst>
            <a:ext uri="{FF2B5EF4-FFF2-40B4-BE49-F238E27FC236}">
              <a16:creationId xmlns:a16="http://schemas.microsoft.com/office/drawing/2014/main" id="{7967555D-3F71-422F-9EA3-FAECAFF857BC}"/>
            </a:ext>
          </a:extLst>
        </xdr:cNvPr>
        <xdr:cNvSpPr/>
      </xdr:nvSpPr>
      <xdr:spPr>
        <a:xfrm>
          <a:off x="11487150" y="10403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40005</xdr:rowOff>
    </xdr:from>
    <xdr:to>
      <xdr:col>71</xdr:col>
      <xdr:colOff>177800</xdr:colOff>
      <xdr:row>63</xdr:row>
      <xdr:rowOff>80010</xdr:rowOff>
    </xdr:to>
    <xdr:cxnSp macro="">
      <xdr:nvCxnSpPr>
        <xdr:cNvPr id="554" name="直線コネクタ 553">
          <a:extLst>
            <a:ext uri="{FF2B5EF4-FFF2-40B4-BE49-F238E27FC236}">
              <a16:creationId xmlns:a16="http://schemas.microsoft.com/office/drawing/2014/main" id="{D06FB154-69EF-4BA1-877D-AB81F2DED970}"/>
            </a:ext>
          </a:extLst>
        </xdr:cNvPr>
        <xdr:cNvCxnSpPr/>
      </xdr:nvCxnSpPr>
      <xdr:spPr>
        <a:xfrm>
          <a:off x="11537950" y="1044765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988DDC44-38EE-4801-A5B3-612CE3D0726F}"/>
            </a:ext>
          </a:extLst>
        </xdr:cNvPr>
        <xdr:cNvSpPr txBox="1"/>
      </xdr:nvSpPr>
      <xdr:spPr>
        <a:xfrm>
          <a:off x="13742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C30E1ED7-3B4A-4701-8781-5E5059A1A749}"/>
            </a:ext>
          </a:extLst>
        </xdr:cNvPr>
        <xdr:cNvSpPr txBox="1"/>
      </xdr:nvSpPr>
      <xdr:spPr>
        <a:xfrm>
          <a:off x="1296099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BE1FBB3B-1611-4230-ABED-A30EC2FA1E62}"/>
            </a:ext>
          </a:extLst>
        </xdr:cNvPr>
        <xdr:cNvSpPr txBox="1"/>
      </xdr:nvSpPr>
      <xdr:spPr>
        <a:xfrm>
          <a:off x="121672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D066A4F4-FFCF-42A4-8530-0652BF7C4431}"/>
            </a:ext>
          </a:extLst>
        </xdr:cNvPr>
        <xdr:cNvSpPr txBox="1"/>
      </xdr:nvSpPr>
      <xdr:spPr>
        <a:xfrm>
          <a:off x="113544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22877</xdr:rowOff>
    </xdr:from>
    <xdr:ext cx="405111" cy="259045"/>
    <xdr:sp macro="" textlink="">
      <xdr:nvSpPr>
        <xdr:cNvPr id="559" name="n_1mainValue【学校施設】&#10;有形固定資産減価償却率">
          <a:extLst>
            <a:ext uri="{FF2B5EF4-FFF2-40B4-BE49-F238E27FC236}">
              <a16:creationId xmlns:a16="http://schemas.microsoft.com/office/drawing/2014/main" id="{299B025E-F917-440D-910C-B8B5D87D4BDE}"/>
            </a:ext>
          </a:extLst>
        </xdr:cNvPr>
        <xdr:cNvSpPr txBox="1"/>
      </xdr:nvSpPr>
      <xdr:spPr>
        <a:xfrm>
          <a:off x="1374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156227</xdr:rowOff>
    </xdr:from>
    <xdr:ext cx="405111" cy="259045"/>
    <xdr:sp macro="" textlink="">
      <xdr:nvSpPr>
        <xdr:cNvPr id="560" name="n_2mainValue【学校施設】&#10;有形固定資産減価償却率">
          <a:extLst>
            <a:ext uri="{FF2B5EF4-FFF2-40B4-BE49-F238E27FC236}">
              <a16:creationId xmlns:a16="http://schemas.microsoft.com/office/drawing/2014/main" id="{AEFEC559-5622-4FBF-927D-88279CCD7D28}"/>
            </a:ext>
          </a:extLst>
        </xdr:cNvPr>
        <xdr:cNvSpPr txBox="1"/>
      </xdr:nvSpPr>
      <xdr:spPr>
        <a:xfrm>
          <a:off x="12960994" y="1056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121937</xdr:rowOff>
    </xdr:from>
    <xdr:ext cx="405111" cy="259045"/>
    <xdr:sp macro="" textlink="">
      <xdr:nvSpPr>
        <xdr:cNvPr id="561" name="n_3mainValue【学校施設】&#10;有形固定資産減価償却率">
          <a:extLst>
            <a:ext uri="{FF2B5EF4-FFF2-40B4-BE49-F238E27FC236}">
              <a16:creationId xmlns:a16="http://schemas.microsoft.com/office/drawing/2014/main" id="{16DD8A21-200F-498A-99AA-F63C4C74301A}"/>
            </a:ext>
          </a:extLst>
        </xdr:cNvPr>
        <xdr:cNvSpPr txBox="1"/>
      </xdr:nvSpPr>
      <xdr:spPr>
        <a:xfrm>
          <a:off x="12167244" y="1052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81932</xdr:rowOff>
    </xdr:from>
    <xdr:ext cx="405111" cy="259045"/>
    <xdr:sp macro="" textlink="">
      <xdr:nvSpPr>
        <xdr:cNvPr id="562" name="n_4mainValue【学校施設】&#10;有形固定資産減価償却率">
          <a:extLst>
            <a:ext uri="{FF2B5EF4-FFF2-40B4-BE49-F238E27FC236}">
              <a16:creationId xmlns:a16="http://schemas.microsoft.com/office/drawing/2014/main" id="{B4059635-3845-40DA-AEAD-CDB5522CD16E}"/>
            </a:ext>
          </a:extLst>
        </xdr:cNvPr>
        <xdr:cNvSpPr txBox="1"/>
      </xdr:nvSpPr>
      <xdr:spPr>
        <a:xfrm>
          <a:off x="11354444" y="1048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E9F7D5E3-233E-4345-9797-2CDA03CB2B4D}"/>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A3B53DE-B8B5-4981-9287-39AD7748558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A44FCBFC-DCAD-4E6C-857A-924517E540E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7DE2EA4-F217-4AC8-9D8E-C08A0665718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E722386-5DBB-428D-99DF-F9412B1B340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9FDFE994-155A-4C82-9E2C-188F6F85BD7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9A1D0F5-9329-42DD-8F40-0590A987BADB}"/>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4C0263A7-6DC2-4498-9266-2779EB04A0A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E9AA79FC-E437-4DA4-993D-152EC9365D38}"/>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5917FC1-4117-482C-BC4C-004FD26DE52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6AD1EBD2-777A-41E7-BA2C-085E4CCB50DB}"/>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632C8AA0-9435-4350-8236-51E2D6BDF59C}"/>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23E9E66A-F30D-4A83-A32F-CF25027AED80}"/>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C0464146-635B-46A3-B0D6-1CDD4FE4B79D}"/>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B712B3E-2EFD-4B60-A14B-1255E8E35CE0}"/>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519510E-1282-485C-92BA-704B040A5C05}"/>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90554FF4-490C-4433-A37F-08FE9040E4F2}"/>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52200672-3B33-483F-8ECE-0AC56B50C7E6}"/>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9B90E07D-D95A-4428-ABEE-0A58A736B7E4}"/>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8F7FB732-0C70-4C6D-BFE8-6D637EA11C7A}"/>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64DA4906-3FFD-44F7-B9B6-DD6EFBED95A0}"/>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A756872-ABCC-491A-A895-A856046E999D}"/>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F166CC00-AA2E-4463-ACC0-C3B917FF9E4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7614B9B3-72DF-4150-83DE-08C91AA46F0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78F05C0F-9E79-4659-98D7-97DF914EC0F0}"/>
            </a:ext>
          </a:extLst>
        </xdr:cNvPr>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79807EFE-EECE-48AA-A9CC-3E2B6BEF369D}"/>
            </a:ext>
          </a:extLst>
        </xdr:cNvPr>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F9298185-B14C-4F4C-A570-15F69787D423}"/>
            </a:ext>
          </a:extLst>
        </xdr:cNvPr>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CF00E7EB-B871-4ED4-A79E-580093624EA1}"/>
            </a:ext>
          </a:extLst>
        </xdr:cNvPr>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AC0A0AA4-036D-44CD-AC54-0BE6029CE265}"/>
            </a:ext>
          </a:extLst>
        </xdr:cNvPr>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FFDDCAAE-6127-4D67-8EF1-17BCD6A68460}"/>
            </a:ext>
          </a:extLst>
        </xdr:cNvPr>
        <xdr:cNvSpPr txBox="1"/>
      </xdr:nvSpPr>
      <xdr:spPr>
        <a:xfrm>
          <a:off x="19989800" y="1007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6F6D4FA0-95B8-42E6-AA5E-935437F57667}"/>
            </a:ext>
          </a:extLst>
        </xdr:cNvPr>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7B2F3ADE-8538-4577-AC84-344942BB4546}"/>
            </a:ext>
          </a:extLst>
        </xdr:cNvPr>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8CAF7447-7385-48A4-8678-BF0CDA21CAA9}"/>
            </a:ext>
          </a:extLst>
        </xdr:cNvPr>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8CC95590-6875-4F2E-AF09-97FF44DB42C1}"/>
            </a:ext>
          </a:extLst>
        </xdr:cNvPr>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EE64EB52-F14B-453C-A85D-FC2AB8B6B833}"/>
            </a:ext>
          </a:extLst>
        </xdr:cNvPr>
        <xdr:cNvSpPr/>
      </xdr:nvSpPr>
      <xdr:spPr>
        <a:xfrm>
          <a:off x="16757650" y="10118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F0CB00E-C747-4E25-8B8B-EB671123DA47}"/>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9964E0E-8851-46BE-9902-48B4C4D80489}"/>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BD8EBF6-E22D-460D-8685-BE3ACB829DD8}"/>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02FDDE1-2EFE-4B25-B03F-E44FFB3C2C8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B360388-72AC-47ED-B482-D85B83616F4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138176</xdr:rowOff>
    </xdr:from>
    <xdr:to>
      <xdr:col>116</xdr:col>
      <xdr:colOff>114300</xdr:colOff>
      <xdr:row>60</xdr:row>
      <xdr:rowOff>68326</xdr:rowOff>
    </xdr:to>
    <xdr:sp macro="" textlink="">
      <xdr:nvSpPr>
        <xdr:cNvPr id="603" name="楕円 602">
          <a:extLst>
            <a:ext uri="{FF2B5EF4-FFF2-40B4-BE49-F238E27FC236}">
              <a16:creationId xmlns:a16="http://schemas.microsoft.com/office/drawing/2014/main" id="{550B4FF8-3926-440E-965B-5F6F8631530C}"/>
            </a:ext>
          </a:extLst>
        </xdr:cNvPr>
        <xdr:cNvSpPr/>
      </xdr:nvSpPr>
      <xdr:spPr>
        <a:xfrm>
          <a:off x="19900900" y="98854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161053</xdr:rowOff>
    </xdr:from>
    <xdr:ext cx="469744" cy="259045"/>
    <xdr:sp macro="" textlink="">
      <xdr:nvSpPr>
        <xdr:cNvPr id="604" name="【学校施設】&#10;一人当たり面積該当値テキスト">
          <a:extLst>
            <a:ext uri="{FF2B5EF4-FFF2-40B4-BE49-F238E27FC236}">
              <a16:creationId xmlns:a16="http://schemas.microsoft.com/office/drawing/2014/main" id="{96FC0924-01A5-46E5-8475-109361F599AB}"/>
            </a:ext>
          </a:extLst>
        </xdr:cNvPr>
        <xdr:cNvSpPr txBox="1"/>
      </xdr:nvSpPr>
      <xdr:spPr>
        <a:xfrm>
          <a:off x="19989800" y="974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128270</xdr:rowOff>
    </xdr:from>
    <xdr:to>
      <xdr:col>112</xdr:col>
      <xdr:colOff>38100</xdr:colOff>
      <xdr:row>60</xdr:row>
      <xdr:rowOff>58420</xdr:rowOff>
    </xdr:to>
    <xdr:sp macro="" textlink="">
      <xdr:nvSpPr>
        <xdr:cNvPr id="605" name="楕円 604">
          <a:extLst>
            <a:ext uri="{FF2B5EF4-FFF2-40B4-BE49-F238E27FC236}">
              <a16:creationId xmlns:a16="http://schemas.microsoft.com/office/drawing/2014/main" id="{01101705-3464-475B-83AD-83F4DD737A56}"/>
            </a:ext>
          </a:extLst>
        </xdr:cNvPr>
        <xdr:cNvSpPr/>
      </xdr:nvSpPr>
      <xdr:spPr>
        <a:xfrm>
          <a:off x="19157950" y="98755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7620</xdr:rowOff>
    </xdr:from>
    <xdr:to>
      <xdr:col>116</xdr:col>
      <xdr:colOff>63500</xdr:colOff>
      <xdr:row>60</xdr:row>
      <xdr:rowOff>17526</xdr:rowOff>
    </xdr:to>
    <xdr:cxnSp macro="">
      <xdr:nvCxnSpPr>
        <xdr:cNvPr id="606" name="直線コネクタ 605">
          <a:extLst>
            <a:ext uri="{FF2B5EF4-FFF2-40B4-BE49-F238E27FC236}">
              <a16:creationId xmlns:a16="http://schemas.microsoft.com/office/drawing/2014/main" id="{56313AD6-1552-429B-9B66-8357227D53BE}"/>
            </a:ext>
          </a:extLst>
        </xdr:cNvPr>
        <xdr:cNvCxnSpPr/>
      </xdr:nvCxnSpPr>
      <xdr:spPr>
        <a:xfrm>
          <a:off x="19202400" y="9919970"/>
          <a:ext cx="7493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144272</xdr:rowOff>
    </xdr:from>
    <xdr:to>
      <xdr:col>107</xdr:col>
      <xdr:colOff>101600</xdr:colOff>
      <xdr:row>60</xdr:row>
      <xdr:rowOff>74422</xdr:rowOff>
    </xdr:to>
    <xdr:sp macro="" textlink="">
      <xdr:nvSpPr>
        <xdr:cNvPr id="607" name="楕円 606">
          <a:extLst>
            <a:ext uri="{FF2B5EF4-FFF2-40B4-BE49-F238E27FC236}">
              <a16:creationId xmlns:a16="http://schemas.microsoft.com/office/drawing/2014/main" id="{4D5F9615-FF41-412E-B5BC-210FD25D3CDB}"/>
            </a:ext>
          </a:extLst>
        </xdr:cNvPr>
        <xdr:cNvSpPr/>
      </xdr:nvSpPr>
      <xdr:spPr>
        <a:xfrm>
          <a:off x="18345150" y="98915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7620</xdr:rowOff>
    </xdr:from>
    <xdr:to>
      <xdr:col>111</xdr:col>
      <xdr:colOff>177800</xdr:colOff>
      <xdr:row>60</xdr:row>
      <xdr:rowOff>23622</xdr:rowOff>
    </xdr:to>
    <xdr:cxnSp macro="">
      <xdr:nvCxnSpPr>
        <xdr:cNvPr id="608" name="直線コネクタ 607">
          <a:extLst>
            <a:ext uri="{FF2B5EF4-FFF2-40B4-BE49-F238E27FC236}">
              <a16:creationId xmlns:a16="http://schemas.microsoft.com/office/drawing/2014/main" id="{2F87676A-A86B-498F-A6D2-3EBA9B7C552F}"/>
            </a:ext>
          </a:extLst>
        </xdr:cNvPr>
        <xdr:cNvCxnSpPr/>
      </xdr:nvCxnSpPr>
      <xdr:spPr>
        <a:xfrm flipV="1">
          <a:off x="18395950" y="9919970"/>
          <a:ext cx="8064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166370</xdr:rowOff>
    </xdr:from>
    <xdr:to>
      <xdr:col>102</xdr:col>
      <xdr:colOff>165100</xdr:colOff>
      <xdr:row>60</xdr:row>
      <xdr:rowOff>96520</xdr:rowOff>
    </xdr:to>
    <xdr:sp macro="" textlink="">
      <xdr:nvSpPr>
        <xdr:cNvPr id="609" name="楕円 608">
          <a:extLst>
            <a:ext uri="{FF2B5EF4-FFF2-40B4-BE49-F238E27FC236}">
              <a16:creationId xmlns:a16="http://schemas.microsoft.com/office/drawing/2014/main" id="{D4384CF5-1A8A-4E0D-BA25-92A58AA4A2B9}"/>
            </a:ext>
          </a:extLst>
        </xdr:cNvPr>
        <xdr:cNvSpPr/>
      </xdr:nvSpPr>
      <xdr:spPr>
        <a:xfrm>
          <a:off x="17551400" y="9913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23622</xdr:rowOff>
    </xdr:from>
    <xdr:to>
      <xdr:col>107</xdr:col>
      <xdr:colOff>50800</xdr:colOff>
      <xdr:row>60</xdr:row>
      <xdr:rowOff>45720</xdr:rowOff>
    </xdr:to>
    <xdr:cxnSp macro="">
      <xdr:nvCxnSpPr>
        <xdr:cNvPr id="610" name="直線コネクタ 609">
          <a:extLst>
            <a:ext uri="{FF2B5EF4-FFF2-40B4-BE49-F238E27FC236}">
              <a16:creationId xmlns:a16="http://schemas.microsoft.com/office/drawing/2014/main" id="{606903EF-FE1E-4737-AE1D-6E781979D0FF}"/>
            </a:ext>
          </a:extLst>
        </xdr:cNvPr>
        <xdr:cNvCxnSpPr/>
      </xdr:nvCxnSpPr>
      <xdr:spPr>
        <a:xfrm flipV="1">
          <a:off x="17602200" y="9935972"/>
          <a:ext cx="79375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254</xdr:rowOff>
    </xdr:from>
    <xdr:to>
      <xdr:col>98</xdr:col>
      <xdr:colOff>38100</xdr:colOff>
      <xdr:row>60</xdr:row>
      <xdr:rowOff>101854</xdr:rowOff>
    </xdr:to>
    <xdr:sp macro="" textlink="">
      <xdr:nvSpPr>
        <xdr:cNvPr id="611" name="楕円 610">
          <a:extLst>
            <a:ext uri="{FF2B5EF4-FFF2-40B4-BE49-F238E27FC236}">
              <a16:creationId xmlns:a16="http://schemas.microsoft.com/office/drawing/2014/main" id="{DD46031F-EB4C-4FA2-AFB9-304206A6675F}"/>
            </a:ext>
          </a:extLst>
        </xdr:cNvPr>
        <xdr:cNvSpPr/>
      </xdr:nvSpPr>
      <xdr:spPr>
        <a:xfrm>
          <a:off x="16757650" y="99126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45720</xdr:rowOff>
    </xdr:from>
    <xdr:to>
      <xdr:col>102</xdr:col>
      <xdr:colOff>114300</xdr:colOff>
      <xdr:row>60</xdr:row>
      <xdr:rowOff>51054</xdr:rowOff>
    </xdr:to>
    <xdr:cxnSp macro="">
      <xdr:nvCxnSpPr>
        <xdr:cNvPr id="612" name="直線コネクタ 611">
          <a:extLst>
            <a:ext uri="{FF2B5EF4-FFF2-40B4-BE49-F238E27FC236}">
              <a16:creationId xmlns:a16="http://schemas.microsoft.com/office/drawing/2014/main" id="{86344EE2-3EBD-4710-B1B8-095E3C80D9A7}"/>
            </a:ext>
          </a:extLst>
        </xdr:cNvPr>
        <xdr:cNvCxnSpPr/>
      </xdr:nvCxnSpPr>
      <xdr:spPr>
        <a:xfrm flipV="1">
          <a:off x="16802100" y="9958070"/>
          <a:ext cx="8001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F5040F59-15D3-4A47-AFD7-37BF2ACE6F65}"/>
            </a:ext>
          </a:extLst>
        </xdr:cNvPr>
        <xdr:cNvSpPr txBox="1"/>
      </xdr:nvSpPr>
      <xdr:spPr>
        <a:xfrm>
          <a:off x="18980227" y="1017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F3FC33FD-A7D9-432A-8FCE-1FE832C26DFD}"/>
            </a:ext>
          </a:extLst>
        </xdr:cNvPr>
        <xdr:cNvSpPr txBox="1"/>
      </xdr:nvSpPr>
      <xdr:spPr>
        <a:xfrm>
          <a:off x="18180127" y="1018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3DCD244E-C9F9-4BB8-A4B7-AF40C8DF215A}"/>
            </a:ext>
          </a:extLst>
        </xdr:cNvPr>
        <xdr:cNvSpPr txBox="1"/>
      </xdr:nvSpPr>
      <xdr:spPr>
        <a:xfrm>
          <a:off x="17386377" y="1018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0613E0EF-7AFB-493B-94BD-879B4BB778D8}"/>
            </a:ext>
          </a:extLst>
        </xdr:cNvPr>
        <xdr:cNvSpPr txBox="1"/>
      </xdr:nvSpPr>
      <xdr:spPr>
        <a:xfrm>
          <a:off x="16592627" y="1021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74947</xdr:rowOff>
    </xdr:from>
    <xdr:ext cx="469744" cy="259045"/>
    <xdr:sp macro="" textlink="">
      <xdr:nvSpPr>
        <xdr:cNvPr id="617" name="n_1mainValue【学校施設】&#10;一人当たり面積">
          <a:extLst>
            <a:ext uri="{FF2B5EF4-FFF2-40B4-BE49-F238E27FC236}">
              <a16:creationId xmlns:a16="http://schemas.microsoft.com/office/drawing/2014/main" id="{128077D6-0B0F-439C-A943-D393DB69D452}"/>
            </a:ext>
          </a:extLst>
        </xdr:cNvPr>
        <xdr:cNvSpPr txBox="1"/>
      </xdr:nvSpPr>
      <xdr:spPr>
        <a:xfrm>
          <a:off x="18980227" y="965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90949</xdr:rowOff>
    </xdr:from>
    <xdr:ext cx="469744" cy="259045"/>
    <xdr:sp macro="" textlink="">
      <xdr:nvSpPr>
        <xdr:cNvPr id="618" name="n_2mainValue【学校施設】&#10;一人当たり面積">
          <a:extLst>
            <a:ext uri="{FF2B5EF4-FFF2-40B4-BE49-F238E27FC236}">
              <a16:creationId xmlns:a16="http://schemas.microsoft.com/office/drawing/2014/main" id="{05BABB5D-2452-44EB-AA44-D8C342AE460D}"/>
            </a:ext>
          </a:extLst>
        </xdr:cNvPr>
        <xdr:cNvSpPr txBox="1"/>
      </xdr:nvSpPr>
      <xdr:spPr>
        <a:xfrm>
          <a:off x="18180127" y="967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113047</xdr:rowOff>
    </xdr:from>
    <xdr:ext cx="469744" cy="259045"/>
    <xdr:sp macro="" textlink="">
      <xdr:nvSpPr>
        <xdr:cNvPr id="619" name="n_3mainValue【学校施設】&#10;一人当たり面積">
          <a:extLst>
            <a:ext uri="{FF2B5EF4-FFF2-40B4-BE49-F238E27FC236}">
              <a16:creationId xmlns:a16="http://schemas.microsoft.com/office/drawing/2014/main" id="{64EF19D0-AAF5-4EC8-B2B6-8AE7C120AD8F}"/>
            </a:ext>
          </a:extLst>
        </xdr:cNvPr>
        <xdr:cNvSpPr txBox="1"/>
      </xdr:nvSpPr>
      <xdr:spPr>
        <a:xfrm>
          <a:off x="17386377" y="969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118381</xdr:rowOff>
    </xdr:from>
    <xdr:ext cx="469744" cy="259045"/>
    <xdr:sp macro="" textlink="">
      <xdr:nvSpPr>
        <xdr:cNvPr id="620" name="n_4mainValue【学校施設】&#10;一人当たり面積">
          <a:extLst>
            <a:ext uri="{FF2B5EF4-FFF2-40B4-BE49-F238E27FC236}">
              <a16:creationId xmlns:a16="http://schemas.microsoft.com/office/drawing/2014/main" id="{50C03AE1-52FC-47A7-B90B-4B7C73C24C95}"/>
            </a:ext>
          </a:extLst>
        </xdr:cNvPr>
        <xdr:cNvSpPr txBox="1"/>
      </xdr:nvSpPr>
      <xdr:spPr>
        <a:xfrm>
          <a:off x="16592627" y="970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8014005A-8254-4CB4-9F0C-0F6BCC0F408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730DFD42-C05C-4516-9E6C-007E8558D5F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3E4A4FE2-26D5-4D22-8B2D-D2F08C9A6CC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BD4964C1-573A-4DFA-A82D-22C0BA88AA93}"/>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46345FA5-22B8-416B-9285-0436E874B51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CE774B7E-A5FA-4AE8-9FBE-86569C4E978B}"/>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D774D488-AA8C-441A-99C8-AD9363EB88C5}"/>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20B154D-7C5F-4C6D-9437-835E83839BB5}"/>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52A2250-DF92-4DC9-91D2-9A6100C1F03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E3926A1F-8D63-46BB-BA61-AA0E42283B8B}"/>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5E230C0-526B-4D15-852A-4B79259116BE}"/>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2072FA51-0852-40B1-A4AE-14A7A168D1D5}"/>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2CF80FFF-02A3-414A-BFE0-84203D63C42E}"/>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714CD007-9ABA-40ED-9FE9-7245F3D2EA35}"/>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2C3C79E2-9B66-4221-859F-B4F397E44EAC}"/>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79D61D38-B16F-4CA7-B0F6-8D8024C1C29A}"/>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113BED26-54E3-4058-9FED-3C6CB929A9D7}"/>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DB42335-F4BE-408D-A04B-CA8BA05CCEAC}"/>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9DD4324E-B050-4A10-9D55-60D240F3E53A}"/>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18023803-1457-4941-94DC-F0A6CE10DE83}"/>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D0BDB9B3-2E06-49BD-B795-416E43F485BB}"/>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CBF68D89-26FF-487D-9996-E316928DFB99}"/>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146905EA-FD9D-46F5-B88F-7E32FC298F4E}"/>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8BF5A545-3FBF-47C2-A382-E7771A3C114D}"/>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638EDC4A-7D96-45B2-A9A7-D1C0711EBC0A}"/>
            </a:ext>
          </a:extLst>
        </xdr:cNvPr>
        <xdr:cNvCxnSpPr/>
      </xdr:nvCxnSpPr>
      <xdr:spPr>
        <a:xfrm flipV="1">
          <a:off x="14699614" y="1302893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391C37FE-7C40-46F4-AF81-20C9848C15AA}"/>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778C7A87-AD0E-4B48-A80E-3877DB56AE7F}"/>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4682EE6F-DBCF-4D8A-B727-E35E632D46AA}"/>
            </a:ext>
          </a:extLst>
        </xdr:cNvPr>
        <xdr:cNvSpPr txBox="1"/>
      </xdr:nvSpPr>
      <xdr:spPr>
        <a:xfrm>
          <a:off x="14738350" y="1281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27831986-2FBF-4CD9-B66F-7B669620190B}"/>
            </a:ext>
          </a:extLst>
        </xdr:cNvPr>
        <xdr:cNvCxnSpPr/>
      </xdr:nvCxnSpPr>
      <xdr:spPr>
        <a:xfrm>
          <a:off x="14611350" y="13028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FD451F61-FD0A-4498-B34D-433DF8AB7182}"/>
            </a:ext>
          </a:extLst>
        </xdr:cNvPr>
        <xdr:cNvSpPr txBox="1"/>
      </xdr:nvSpPr>
      <xdr:spPr>
        <a:xfrm>
          <a:off x="14738350" y="1360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D09C21C7-EAEC-434A-B8FE-CFCDE14676B7}"/>
            </a:ext>
          </a:extLst>
        </xdr:cNvPr>
        <xdr:cNvSpPr/>
      </xdr:nvSpPr>
      <xdr:spPr>
        <a:xfrm>
          <a:off x="14649450" y="137445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163CF284-7282-4553-9D56-0F159844F00F}"/>
            </a:ext>
          </a:extLst>
        </xdr:cNvPr>
        <xdr:cNvSpPr/>
      </xdr:nvSpPr>
      <xdr:spPr>
        <a:xfrm>
          <a:off x="13887450" y="137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DC9D10D0-B443-4FED-9CA8-089B3F830AF7}"/>
            </a:ext>
          </a:extLst>
        </xdr:cNvPr>
        <xdr:cNvSpPr/>
      </xdr:nvSpPr>
      <xdr:spPr>
        <a:xfrm>
          <a:off x="130937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87A56591-8D51-46D1-B245-5CC7842499AD}"/>
            </a:ext>
          </a:extLst>
        </xdr:cNvPr>
        <xdr:cNvSpPr/>
      </xdr:nvSpPr>
      <xdr:spPr>
        <a:xfrm>
          <a:off x="12299950" y="13712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95716C12-EB8E-4F69-860C-20B9277A4617}"/>
            </a:ext>
          </a:extLst>
        </xdr:cNvPr>
        <xdr:cNvSpPr/>
      </xdr:nvSpPr>
      <xdr:spPr>
        <a:xfrm>
          <a:off x="11487150" y="13659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93977FAC-D22E-4610-A405-F910BDD53B0A}"/>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AF8532F-AC65-4555-AACA-CFFDE0BD930E}"/>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0541429-FF95-4A63-B8DA-CE3E2EB03D74}"/>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7A66D38-10AE-47B2-BCB5-F427FE3B7A9E}"/>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C5C543B-E843-4250-A250-C51E54008EB4}"/>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160655</xdr:rowOff>
    </xdr:from>
    <xdr:to>
      <xdr:col>85</xdr:col>
      <xdr:colOff>177800</xdr:colOff>
      <xdr:row>85</xdr:row>
      <xdr:rowOff>90805</xdr:rowOff>
    </xdr:to>
    <xdr:sp macro="" textlink="">
      <xdr:nvSpPr>
        <xdr:cNvPr id="661" name="楕円 660">
          <a:extLst>
            <a:ext uri="{FF2B5EF4-FFF2-40B4-BE49-F238E27FC236}">
              <a16:creationId xmlns:a16="http://schemas.microsoft.com/office/drawing/2014/main" id="{51D9B1E4-8FBA-44F5-9C30-F9B475331737}"/>
            </a:ext>
          </a:extLst>
        </xdr:cNvPr>
        <xdr:cNvSpPr/>
      </xdr:nvSpPr>
      <xdr:spPr>
        <a:xfrm>
          <a:off x="14649450" y="14035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139082</xdr:rowOff>
    </xdr:from>
    <xdr:ext cx="405111" cy="259045"/>
    <xdr:sp macro="" textlink="">
      <xdr:nvSpPr>
        <xdr:cNvPr id="662" name="【児童館】&#10;有形固定資産減価償却率該当値テキスト">
          <a:extLst>
            <a:ext uri="{FF2B5EF4-FFF2-40B4-BE49-F238E27FC236}">
              <a16:creationId xmlns:a16="http://schemas.microsoft.com/office/drawing/2014/main" id="{6A4B3270-6036-4E08-8FE6-112D0E7D6D50}"/>
            </a:ext>
          </a:extLst>
        </xdr:cNvPr>
        <xdr:cNvSpPr txBox="1"/>
      </xdr:nvSpPr>
      <xdr:spPr>
        <a:xfrm>
          <a:off x="14738350"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114936</xdr:rowOff>
    </xdr:from>
    <xdr:to>
      <xdr:col>81</xdr:col>
      <xdr:colOff>101600</xdr:colOff>
      <xdr:row>85</xdr:row>
      <xdr:rowOff>45086</xdr:rowOff>
    </xdr:to>
    <xdr:sp macro="" textlink="">
      <xdr:nvSpPr>
        <xdr:cNvPr id="663" name="楕円 662">
          <a:extLst>
            <a:ext uri="{FF2B5EF4-FFF2-40B4-BE49-F238E27FC236}">
              <a16:creationId xmlns:a16="http://schemas.microsoft.com/office/drawing/2014/main" id="{25451CE0-E044-4F5F-A462-F163149B95CE}"/>
            </a:ext>
          </a:extLst>
        </xdr:cNvPr>
        <xdr:cNvSpPr/>
      </xdr:nvSpPr>
      <xdr:spPr>
        <a:xfrm>
          <a:off x="13887450" y="139896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165736</xdr:rowOff>
    </xdr:from>
    <xdr:to>
      <xdr:col>85</xdr:col>
      <xdr:colOff>127000</xdr:colOff>
      <xdr:row>85</xdr:row>
      <xdr:rowOff>40005</xdr:rowOff>
    </xdr:to>
    <xdr:cxnSp macro="">
      <xdr:nvCxnSpPr>
        <xdr:cNvPr id="664" name="直線コネクタ 663">
          <a:extLst>
            <a:ext uri="{FF2B5EF4-FFF2-40B4-BE49-F238E27FC236}">
              <a16:creationId xmlns:a16="http://schemas.microsoft.com/office/drawing/2014/main" id="{9E49FFFF-074E-45EF-9B1D-8B25055D8F8B}"/>
            </a:ext>
          </a:extLst>
        </xdr:cNvPr>
        <xdr:cNvCxnSpPr/>
      </xdr:nvCxnSpPr>
      <xdr:spPr>
        <a:xfrm>
          <a:off x="13938250" y="14040486"/>
          <a:ext cx="762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132080</xdr:rowOff>
    </xdr:from>
    <xdr:to>
      <xdr:col>76</xdr:col>
      <xdr:colOff>165100</xdr:colOff>
      <xdr:row>85</xdr:row>
      <xdr:rowOff>62230</xdr:rowOff>
    </xdr:to>
    <xdr:sp macro="" textlink="">
      <xdr:nvSpPr>
        <xdr:cNvPr id="665" name="楕円 664">
          <a:extLst>
            <a:ext uri="{FF2B5EF4-FFF2-40B4-BE49-F238E27FC236}">
              <a16:creationId xmlns:a16="http://schemas.microsoft.com/office/drawing/2014/main" id="{7F5D4138-0DB0-4A95-A803-4442EEE6484D}"/>
            </a:ext>
          </a:extLst>
        </xdr:cNvPr>
        <xdr:cNvSpPr/>
      </xdr:nvSpPr>
      <xdr:spPr>
        <a:xfrm>
          <a:off x="13093700" y="14006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165736</xdr:rowOff>
    </xdr:from>
    <xdr:to>
      <xdr:col>81</xdr:col>
      <xdr:colOff>50800</xdr:colOff>
      <xdr:row>85</xdr:row>
      <xdr:rowOff>11430</xdr:rowOff>
    </xdr:to>
    <xdr:cxnSp macro="">
      <xdr:nvCxnSpPr>
        <xdr:cNvPr id="666" name="直線コネクタ 665">
          <a:extLst>
            <a:ext uri="{FF2B5EF4-FFF2-40B4-BE49-F238E27FC236}">
              <a16:creationId xmlns:a16="http://schemas.microsoft.com/office/drawing/2014/main" id="{C1092935-8052-416B-875D-EC5411DDD182}"/>
            </a:ext>
          </a:extLst>
        </xdr:cNvPr>
        <xdr:cNvCxnSpPr/>
      </xdr:nvCxnSpPr>
      <xdr:spPr>
        <a:xfrm flipV="1">
          <a:off x="13144500" y="14040486"/>
          <a:ext cx="79375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88264</xdr:rowOff>
    </xdr:from>
    <xdr:to>
      <xdr:col>72</xdr:col>
      <xdr:colOff>38100</xdr:colOff>
      <xdr:row>85</xdr:row>
      <xdr:rowOff>18414</xdr:rowOff>
    </xdr:to>
    <xdr:sp macro="" textlink="">
      <xdr:nvSpPr>
        <xdr:cNvPr id="667" name="楕円 666">
          <a:extLst>
            <a:ext uri="{FF2B5EF4-FFF2-40B4-BE49-F238E27FC236}">
              <a16:creationId xmlns:a16="http://schemas.microsoft.com/office/drawing/2014/main" id="{65842BC9-B209-4A01-996B-3516567089D1}"/>
            </a:ext>
          </a:extLst>
        </xdr:cNvPr>
        <xdr:cNvSpPr/>
      </xdr:nvSpPr>
      <xdr:spPr>
        <a:xfrm>
          <a:off x="12299950" y="139630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139064</xdr:rowOff>
    </xdr:from>
    <xdr:to>
      <xdr:col>76</xdr:col>
      <xdr:colOff>114300</xdr:colOff>
      <xdr:row>85</xdr:row>
      <xdr:rowOff>11430</xdr:rowOff>
    </xdr:to>
    <xdr:cxnSp macro="">
      <xdr:nvCxnSpPr>
        <xdr:cNvPr id="668" name="直線コネクタ 667">
          <a:extLst>
            <a:ext uri="{FF2B5EF4-FFF2-40B4-BE49-F238E27FC236}">
              <a16:creationId xmlns:a16="http://schemas.microsoft.com/office/drawing/2014/main" id="{40A326B4-9187-44E4-96FA-48986541621A}"/>
            </a:ext>
          </a:extLst>
        </xdr:cNvPr>
        <xdr:cNvCxnSpPr/>
      </xdr:nvCxnSpPr>
      <xdr:spPr>
        <a:xfrm>
          <a:off x="12344400" y="14013814"/>
          <a:ext cx="80010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92075</xdr:rowOff>
    </xdr:from>
    <xdr:to>
      <xdr:col>67</xdr:col>
      <xdr:colOff>101600</xdr:colOff>
      <xdr:row>85</xdr:row>
      <xdr:rowOff>22225</xdr:rowOff>
    </xdr:to>
    <xdr:sp macro="" textlink="">
      <xdr:nvSpPr>
        <xdr:cNvPr id="669" name="楕円 668">
          <a:extLst>
            <a:ext uri="{FF2B5EF4-FFF2-40B4-BE49-F238E27FC236}">
              <a16:creationId xmlns:a16="http://schemas.microsoft.com/office/drawing/2014/main" id="{4C12A7C8-C0DF-4B32-8B0C-6E409F8A2C53}"/>
            </a:ext>
          </a:extLst>
        </xdr:cNvPr>
        <xdr:cNvSpPr/>
      </xdr:nvSpPr>
      <xdr:spPr>
        <a:xfrm>
          <a:off x="11487150" y="13966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139064</xdr:rowOff>
    </xdr:from>
    <xdr:to>
      <xdr:col>71</xdr:col>
      <xdr:colOff>177800</xdr:colOff>
      <xdr:row>84</xdr:row>
      <xdr:rowOff>142875</xdr:rowOff>
    </xdr:to>
    <xdr:cxnSp macro="">
      <xdr:nvCxnSpPr>
        <xdr:cNvPr id="670" name="直線コネクタ 669">
          <a:extLst>
            <a:ext uri="{FF2B5EF4-FFF2-40B4-BE49-F238E27FC236}">
              <a16:creationId xmlns:a16="http://schemas.microsoft.com/office/drawing/2014/main" id="{D5A1205F-6EAB-4B2B-9EC2-0CF934D70EC7}"/>
            </a:ext>
          </a:extLst>
        </xdr:cNvPr>
        <xdr:cNvCxnSpPr/>
      </xdr:nvCxnSpPr>
      <xdr:spPr>
        <a:xfrm flipV="1">
          <a:off x="11537950" y="14013814"/>
          <a:ext cx="8064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A87EC9E5-05CE-4B8E-AA6E-81A94734C3D3}"/>
            </a:ext>
          </a:extLst>
        </xdr:cNvPr>
        <xdr:cNvSpPr txBox="1"/>
      </xdr:nvSpPr>
      <xdr:spPr>
        <a:xfrm>
          <a:off x="13742044" y="1352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A8242407-D150-4ACB-88C8-044457B23D73}"/>
            </a:ext>
          </a:extLst>
        </xdr:cNvPr>
        <xdr:cNvSpPr txBox="1"/>
      </xdr:nvSpPr>
      <xdr:spPr>
        <a:xfrm>
          <a:off x="12960994" y="1351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A72BFC9D-763D-4B2D-944B-BD2EB55CBE73}"/>
            </a:ext>
          </a:extLst>
        </xdr:cNvPr>
        <xdr:cNvSpPr txBox="1"/>
      </xdr:nvSpPr>
      <xdr:spPr>
        <a:xfrm>
          <a:off x="12167244" y="1350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95D4A0CE-3889-4980-9DC4-EB8AC91534A6}"/>
            </a:ext>
          </a:extLst>
        </xdr:cNvPr>
        <xdr:cNvSpPr txBox="1"/>
      </xdr:nvSpPr>
      <xdr:spPr>
        <a:xfrm>
          <a:off x="11354444" y="1344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36213</xdr:rowOff>
    </xdr:from>
    <xdr:ext cx="405111" cy="259045"/>
    <xdr:sp macro="" textlink="">
      <xdr:nvSpPr>
        <xdr:cNvPr id="675" name="n_1mainValue【児童館】&#10;有形固定資産減価償却率">
          <a:extLst>
            <a:ext uri="{FF2B5EF4-FFF2-40B4-BE49-F238E27FC236}">
              <a16:creationId xmlns:a16="http://schemas.microsoft.com/office/drawing/2014/main" id="{BC6234A3-4B8E-4C43-BBD2-D36F72FBB159}"/>
            </a:ext>
          </a:extLst>
        </xdr:cNvPr>
        <xdr:cNvSpPr txBox="1"/>
      </xdr:nvSpPr>
      <xdr:spPr>
        <a:xfrm>
          <a:off x="137420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53357</xdr:rowOff>
    </xdr:from>
    <xdr:ext cx="405111" cy="259045"/>
    <xdr:sp macro="" textlink="">
      <xdr:nvSpPr>
        <xdr:cNvPr id="676" name="n_2mainValue【児童館】&#10;有形固定資産減価償却率">
          <a:extLst>
            <a:ext uri="{FF2B5EF4-FFF2-40B4-BE49-F238E27FC236}">
              <a16:creationId xmlns:a16="http://schemas.microsoft.com/office/drawing/2014/main" id="{9025824E-FDEB-47B9-BB48-BC5286A9C5F8}"/>
            </a:ext>
          </a:extLst>
        </xdr:cNvPr>
        <xdr:cNvSpPr txBox="1"/>
      </xdr:nvSpPr>
      <xdr:spPr>
        <a:xfrm>
          <a:off x="1296099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9541</xdr:rowOff>
    </xdr:from>
    <xdr:ext cx="405111" cy="259045"/>
    <xdr:sp macro="" textlink="">
      <xdr:nvSpPr>
        <xdr:cNvPr id="677" name="n_3mainValue【児童館】&#10;有形固定資産減価償却率">
          <a:extLst>
            <a:ext uri="{FF2B5EF4-FFF2-40B4-BE49-F238E27FC236}">
              <a16:creationId xmlns:a16="http://schemas.microsoft.com/office/drawing/2014/main" id="{56116C20-E8AF-4FCF-9F6E-F768DD8D1732}"/>
            </a:ext>
          </a:extLst>
        </xdr:cNvPr>
        <xdr:cNvSpPr txBox="1"/>
      </xdr:nvSpPr>
      <xdr:spPr>
        <a:xfrm>
          <a:off x="12167244"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13352</xdr:rowOff>
    </xdr:from>
    <xdr:ext cx="405111" cy="259045"/>
    <xdr:sp macro="" textlink="">
      <xdr:nvSpPr>
        <xdr:cNvPr id="678" name="n_4mainValue【児童館】&#10;有形固定資産減価償却率">
          <a:extLst>
            <a:ext uri="{FF2B5EF4-FFF2-40B4-BE49-F238E27FC236}">
              <a16:creationId xmlns:a16="http://schemas.microsoft.com/office/drawing/2014/main" id="{FA131D86-9C42-44AF-B3BE-7CC05C9A7EED}"/>
            </a:ext>
          </a:extLst>
        </xdr:cNvPr>
        <xdr:cNvSpPr txBox="1"/>
      </xdr:nvSpPr>
      <xdr:spPr>
        <a:xfrm>
          <a:off x="1135444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1AAB7211-AA94-4540-B477-AF51ACD83B2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A3C3988-F7A1-49C0-B6A1-F6E86FB1F67D}"/>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B140E996-AAE7-4EFA-A0B9-4DB914630E7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BD440B67-DB10-4620-B393-FE3CDA2932C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13F06767-E67C-47B6-AC48-6A49CD95F74F}"/>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5268EB9-850A-4383-8272-3E1559CF5F0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CE2E8FF9-1750-4E9A-B7BD-C798B3D819F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451B5B4A-62C7-49CD-B09C-643F538D418B}"/>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7DFC5D0B-BEC0-4A26-94A9-88E890F7E5EB}"/>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C728E9A7-1BA7-4BF9-81CA-E036FE944FCB}"/>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886941B9-8BD9-4C16-B210-15DEFF051ABA}"/>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ED9846FC-3341-444C-B8E2-590BADAF7ECC}"/>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75531A3E-4E05-4EBC-A836-EE784FA84AAD}"/>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8B67D3A6-791F-4208-A1C1-489C04EC05DA}"/>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F5855311-55C2-445C-B760-AE7820A03018}"/>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9C863AC1-AC82-43F1-8481-55953144B270}"/>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67B199AC-D53D-45CD-A2F3-03FA7D182C40}"/>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D80F4A9C-59F9-4D53-A619-9981842E9C25}"/>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3360CD9A-6BB2-4564-9E31-97274042B930}"/>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F70CE59D-6638-40C1-BA47-A0F1768B3C83}"/>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1668D139-C204-4475-9450-2E73E643EB61}"/>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A4EE8688-7360-4B06-9D7A-4F19B4452F21}"/>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34FDE919-C637-4A84-A4A8-9C7B5AD7A559}"/>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CB685F0F-F1AC-4066-A2EA-92452A38278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1152D49F-4FA4-4068-AA47-AAD7B15B85C1}"/>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3A0482D9-68F2-4442-89BF-34843FB8D8F1}"/>
            </a:ext>
          </a:extLst>
        </xdr:cNvPr>
        <xdr:cNvCxnSpPr/>
      </xdr:nvCxnSpPr>
      <xdr:spPr>
        <a:xfrm flipV="1">
          <a:off x="19951064" y="1292225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A0B6C504-188A-4C10-A5A1-43624CCC6A10}"/>
            </a:ext>
          </a:extLst>
        </xdr:cNvPr>
        <xdr:cNvSpPr txBox="1"/>
      </xdr:nvSpPr>
      <xdr:spPr>
        <a:xfrm>
          <a:off x="19989800"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DF49BB8A-210E-4F84-970A-C83E6FD18C8E}"/>
            </a:ext>
          </a:extLst>
        </xdr:cNvPr>
        <xdr:cNvCxnSpPr/>
      </xdr:nvCxnSpPr>
      <xdr:spPr>
        <a:xfrm>
          <a:off x="19881850" y="1435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413B0C8F-88A0-4F29-81F5-622F8CF1470D}"/>
            </a:ext>
          </a:extLst>
        </xdr:cNvPr>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A9831A51-5159-48D2-92CB-FB6EC8A752E9}"/>
            </a:ext>
          </a:extLst>
        </xdr:cNvPr>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90F466D4-E30F-449E-832B-2DDFABDE1851}"/>
            </a:ext>
          </a:extLst>
        </xdr:cNvPr>
        <xdr:cNvSpPr txBox="1"/>
      </xdr:nvSpPr>
      <xdr:spPr>
        <a:xfrm>
          <a:off x="19989800" y="13873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2C13BB93-73B2-4237-8878-CC9CB6644839}"/>
            </a:ext>
          </a:extLst>
        </xdr:cNvPr>
        <xdr:cNvSpPr/>
      </xdr:nvSpPr>
      <xdr:spPr>
        <a:xfrm>
          <a:off x="19900900" y="1389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81E1E873-67B2-4402-B76E-390C0C6966D3}"/>
            </a:ext>
          </a:extLst>
        </xdr:cNvPr>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9ABAECE0-784D-475C-A4DD-C2DFFB51A71C}"/>
            </a:ext>
          </a:extLst>
        </xdr:cNvPr>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554EAA9B-DB09-403E-ACF6-4A6668384E6C}"/>
            </a:ext>
          </a:extLst>
        </xdr:cNvPr>
        <xdr:cNvSpPr/>
      </xdr:nvSpPr>
      <xdr:spPr>
        <a:xfrm>
          <a:off x="17551400" y="13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ADDA49E3-B47C-4C01-8E97-AB3F05DA6860}"/>
            </a:ext>
          </a:extLst>
        </xdr:cNvPr>
        <xdr:cNvSpPr/>
      </xdr:nvSpPr>
      <xdr:spPr>
        <a:xfrm>
          <a:off x="16757650" y="139436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EB3D5A1-D513-44BF-B0FE-74A23C6A73F8}"/>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0F237C5-6772-47B2-A45D-80474319FE0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5E9C253-7BA9-4DDD-9FE2-E87EF41F2658}"/>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2D742E8-5761-4954-B8C5-AD230BF3797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A714439-B503-483D-A037-CFA3CC645ED9}"/>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19957</xdr:rowOff>
    </xdr:from>
    <xdr:to>
      <xdr:col>116</xdr:col>
      <xdr:colOff>114300</xdr:colOff>
      <xdr:row>80</xdr:row>
      <xdr:rowOff>121557</xdr:rowOff>
    </xdr:to>
    <xdr:sp macro="" textlink="">
      <xdr:nvSpPr>
        <xdr:cNvPr id="720" name="楕円 719">
          <a:extLst>
            <a:ext uri="{FF2B5EF4-FFF2-40B4-BE49-F238E27FC236}">
              <a16:creationId xmlns:a16="http://schemas.microsoft.com/office/drawing/2014/main" id="{C1F3E5CB-D8C1-4749-898A-F8C37A684CEC}"/>
            </a:ext>
          </a:extLst>
        </xdr:cNvPr>
        <xdr:cNvSpPr/>
      </xdr:nvSpPr>
      <xdr:spPr>
        <a:xfrm>
          <a:off x="19900900" y="1323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42834</xdr:rowOff>
    </xdr:from>
    <xdr:ext cx="469744" cy="259045"/>
    <xdr:sp macro="" textlink="">
      <xdr:nvSpPr>
        <xdr:cNvPr id="721" name="【児童館】&#10;一人当たり面積該当値テキスト">
          <a:extLst>
            <a:ext uri="{FF2B5EF4-FFF2-40B4-BE49-F238E27FC236}">
              <a16:creationId xmlns:a16="http://schemas.microsoft.com/office/drawing/2014/main" id="{9B2F02D2-844C-4D04-BADC-EB61F6EC7094}"/>
            </a:ext>
          </a:extLst>
        </xdr:cNvPr>
        <xdr:cNvSpPr txBox="1"/>
      </xdr:nvSpPr>
      <xdr:spPr>
        <a:xfrm>
          <a:off x="19989800" y="1309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19957</xdr:rowOff>
    </xdr:from>
    <xdr:to>
      <xdr:col>112</xdr:col>
      <xdr:colOff>38100</xdr:colOff>
      <xdr:row>80</xdr:row>
      <xdr:rowOff>121557</xdr:rowOff>
    </xdr:to>
    <xdr:sp macro="" textlink="">
      <xdr:nvSpPr>
        <xdr:cNvPr id="722" name="楕円 721">
          <a:extLst>
            <a:ext uri="{FF2B5EF4-FFF2-40B4-BE49-F238E27FC236}">
              <a16:creationId xmlns:a16="http://schemas.microsoft.com/office/drawing/2014/main" id="{F1D5ADA0-BA24-4B0B-8361-48D7045A02BA}"/>
            </a:ext>
          </a:extLst>
        </xdr:cNvPr>
        <xdr:cNvSpPr/>
      </xdr:nvSpPr>
      <xdr:spPr>
        <a:xfrm>
          <a:off x="19157950" y="132343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70757</xdr:rowOff>
    </xdr:from>
    <xdr:to>
      <xdr:col>116</xdr:col>
      <xdr:colOff>63500</xdr:colOff>
      <xdr:row>80</xdr:row>
      <xdr:rowOff>70757</xdr:rowOff>
    </xdr:to>
    <xdr:cxnSp macro="">
      <xdr:nvCxnSpPr>
        <xdr:cNvPr id="723" name="直線コネクタ 722">
          <a:extLst>
            <a:ext uri="{FF2B5EF4-FFF2-40B4-BE49-F238E27FC236}">
              <a16:creationId xmlns:a16="http://schemas.microsoft.com/office/drawing/2014/main" id="{FEE70208-56EA-47D9-BDB5-5807C5507449}"/>
            </a:ext>
          </a:extLst>
        </xdr:cNvPr>
        <xdr:cNvCxnSpPr/>
      </xdr:nvCxnSpPr>
      <xdr:spPr>
        <a:xfrm>
          <a:off x="19202400" y="13285107"/>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126093</xdr:rowOff>
    </xdr:from>
    <xdr:to>
      <xdr:col>107</xdr:col>
      <xdr:colOff>101600</xdr:colOff>
      <xdr:row>80</xdr:row>
      <xdr:rowOff>56243</xdr:rowOff>
    </xdr:to>
    <xdr:sp macro="" textlink="">
      <xdr:nvSpPr>
        <xdr:cNvPr id="724" name="楕円 723">
          <a:extLst>
            <a:ext uri="{FF2B5EF4-FFF2-40B4-BE49-F238E27FC236}">
              <a16:creationId xmlns:a16="http://schemas.microsoft.com/office/drawing/2014/main" id="{19591A79-F5B7-4DC1-8CC2-58858BB5A6F3}"/>
            </a:ext>
          </a:extLst>
        </xdr:cNvPr>
        <xdr:cNvSpPr/>
      </xdr:nvSpPr>
      <xdr:spPr>
        <a:xfrm>
          <a:off x="18345150" y="13175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5443</xdr:rowOff>
    </xdr:from>
    <xdr:to>
      <xdr:col>111</xdr:col>
      <xdr:colOff>177800</xdr:colOff>
      <xdr:row>80</xdr:row>
      <xdr:rowOff>70757</xdr:rowOff>
    </xdr:to>
    <xdr:cxnSp macro="">
      <xdr:nvCxnSpPr>
        <xdr:cNvPr id="725" name="直線コネクタ 724">
          <a:extLst>
            <a:ext uri="{FF2B5EF4-FFF2-40B4-BE49-F238E27FC236}">
              <a16:creationId xmlns:a16="http://schemas.microsoft.com/office/drawing/2014/main" id="{6A6F4D08-1FEE-4A6A-A62B-0834B56EBFF3}"/>
            </a:ext>
          </a:extLst>
        </xdr:cNvPr>
        <xdr:cNvCxnSpPr/>
      </xdr:nvCxnSpPr>
      <xdr:spPr>
        <a:xfrm>
          <a:off x="18395950" y="13219793"/>
          <a:ext cx="80645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142421</xdr:rowOff>
    </xdr:from>
    <xdr:to>
      <xdr:col>102</xdr:col>
      <xdr:colOff>165100</xdr:colOff>
      <xdr:row>80</xdr:row>
      <xdr:rowOff>72571</xdr:rowOff>
    </xdr:to>
    <xdr:sp macro="" textlink="">
      <xdr:nvSpPr>
        <xdr:cNvPr id="726" name="楕円 725">
          <a:extLst>
            <a:ext uri="{FF2B5EF4-FFF2-40B4-BE49-F238E27FC236}">
              <a16:creationId xmlns:a16="http://schemas.microsoft.com/office/drawing/2014/main" id="{79A0D05E-3B08-4579-A6E0-C16E866C0240}"/>
            </a:ext>
          </a:extLst>
        </xdr:cNvPr>
        <xdr:cNvSpPr/>
      </xdr:nvSpPr>
      <xdr:spPr>
        <a:xfrm>
          <a:off x="17551400" y="131916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5443</xdr:rowOff>
    </xdr:from>
    <xdr:to>
      <xdr:col>107</xdr:col>
      <xdr:colOff>50800</xdr:colOff>
      <xdr:row>80</xdr:row>
      <xdr:rowOff>21771</xdr:rowOff>
    </xdr:to>
    <xdr:cxnSp macro="">
      <xdr:nvCxnSpPr>
        <xdr:cNvPr id="727" name="直線コネクタ 726">
          <a:extLst>
            <a:ext uri="{FF2B5EF4-FFF2-40B4-BE49-F238E27FC236}">
              <a16:creationId xmlns:a16="http://schemas.microsoft.com/office/drawing/2014/main" id="{4FC090C0-6DB1-4264-942B-91D02831BE15}"/>
            </a:ext>
          </a:extLst>
        </xdr:cNvPr>
        <xdr:cNvCxnSpPr/>
      </xdr:nvCxnSpPr>
      <xdr:spPr>
        <a:xfrm flipV="1">
          <a:off x="17602200" y="13219793"/>
          <a:ext cx="7937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85271</xdr:rowOff>
    </xdr:from>
    <xdr:to>
      <xdr:col>98</xdr:col>
      <xdr:colOff>38100</xdr:colOff>
      <xdr:row>81</xdr:row>
      <xdr:rowOff>15421</xdr:rowOff>
    </xdr:to>
    <xdr:sp macro="" textlink="">
      <xdr:nvSpPr>
        <xdr:cNvPr id="728" name="楕円 727">
          <a:extLst>
            <a:ext uri="{FF2B5EF4-FFF2-40B4-BE49-F238E27FC236}">
              <a16:creationId xmlns:a16="http://schemas.microsoft.com/office/drawing/2014/main" id="{5A0BA5C2-082B-4589-86C9-BA61B151B234}"/>
            </a:ext>
          </a:extLst>
        </xdr:cNvPr>
        <xdr:cNvSpPr/>
      </xdr:nvSpPr>
      <xdr:spPr>
        <a:xfrm>
          <a:off x="16757650" y="132996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21771</xdr:rowOff>
    </xdr:from>
    <xdr:to>
      <xdr:col>102</xdr:col>
      <xdr:colOff>114300</xdr:colOff>
      <xdr:row>80</xdr:row>
      <xdr:rowOff>136071</xdr:rowOff>
    </xdr:to>
    <xdr:cxnSp macro="">
      <xdr:nvCxnSpPr>
        <xdr:cNvPr id="729" name="直線コネクタ 728">
          <a:extLst>
            <a:ext uri="{FF2B5EF4-FFF2-40B4-BE49-F238E27FC236}">
              <a16:creationId xmlns:a16="http://schemas.microsoft.com/office/drawing/2014/main" id="{9E3E1ACE-15AB-4F08-B760-02B9AED6D1F7}"/>
            </a:ext>
          </a:extLst>
        </xdr:cNvPr>
        <xdr:cNvCxnSpPr/>
      </xdr:nvCxnSpPr>
      <xdr:spPr>
        <a:xfrm flipV="1">
          <a:off x="16802100" y="13236121"/>
          <a:ext cx="8001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B53EC871-5682-43C2-B109-17A17684DFE3}"/>
            </a:ext>
          </a:extLst>
        </xdr:cNvPr>
        <xdr:cNvSpPr txBox="1"/>
      </xdr:nvSpPr>
      <xdr:spPr>
        <a:xfrm>
          <a:off x="189802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41D6D288-1A94-4C86-A021-F51084466F1E}"/>
            </a:ext>
          </a:extLst>
        </xdr:cNvPr>
        <xdr:cNvSpPr txBox="1"/>
      </xdr:nvSpPr>
      <xdr:spPr>
        <a:xfrm>
          <a:off x="181801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5A9B3430-61FC-4B81-A896-5593653BA45C}"/>
            </a:ext>
          </a:extLst>
        </xdr:cNvPr>
        <xdr:cNvSpPr txBox="1"/>
      </xdr:nvSpPr>
      <xdr:spPr>
        <a:xfrm>
          <a:off x="17386377" y="1402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FEC50D40-2CC5-4A50-875D-48709DE72883}"/>
            </a:ext>
          </a:extLst>
        </xdr:cNvPr>
        <xdr:cNvSpPr txBox="1"/>
      </xdr:nvSpPr>
      <xdr:spPr>
        <a:xfrm>
          <a:off x="16592627" y="1403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138084</xdr:rowOff>
    </xdr:from>
    <xdr:ext cx="469744" cy="259045"/>
    <xdr:sp macro="" textlink="">
      <xdr:nvSpPr>
        <xdr:cNvPr id="734" name="n_1mainValue【児童館】&#10;一人当たり面積">
          <a:extLst>
            <a:ext uri="{FF2B5EF4-FFF2-40B4-BE49-F238E27FC236}">
              <a16:creationId xmlns:a16="http://schemas.microsoft.com/office/drawing/2014/main" id="{3FEC3A2C-A896-4747-ABC6-43AE3B80BC3B}"/>
            </a:ext>
          </a:extLst>
        </xdr:cNvPr>
        <xdr:cNvSpPr txBox="1"/>
      </xdr:nvSpPr>
      <xdr:spPr>
        <a:xfrm>
          <a:off x="18980227" y="1302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72770</xdr:rowOff>
    </xdr:from>
    <xdr:ext cx="469744" cy="259045"/>
    <xdr:sp macro="" textlink="">
      <xdr:nvSpPr>
        <xdr:cNvPr id="735" name="n_2mainValue【児童館】&#10;一人当たり面積">
          <a:extLst>
            <a:ext uri="{FF2B5EF4-FFF2-40B4-BE49-F238E27FC236}">
              <a16:creationId xmlns:a16="http://schemas.microsoft.com/office/drawing/2014/main" id="{F9408E1D-8F54-4450-BB6C-B8D973DD9E37}"/>
            </a:ext>
          </a:extLst>
        </xdr:cNvPr>
        <xdr:cNvSpPr txBox="1"/>
      </xdr:nvSpPr>
      <xdr:spPr>
        <a:xfrm>
          <a:off x="18180127" y="1295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89098</xdr:rowOff>
    </xdr:from>
    <xdr:ext cx="469744" cy="259045"/>
    <xdr:sp macro="" textlink="">
      <xdr:nvSpPr>
        <xdr:cNvPr id="736" name="n_3mainValue【児童館】&#10;一人当たり面積">
          <a:extLst>
            <a:ext uri="{FF2B5EF4-FFF2-40B4-BE49-F238E27FC236}">
              <a16:creationId xmlns:a16="http://schemas.microsoft.com/office/drawing/2014/main" id="{150991E8-0AE9-4689-811C-7C3CE2893E37}"/>
            </a:ext>
          </a:extLst>
        </xdr:cNvPr>
        <xdr:cNvSpPr txBox="1"/>
      </xdr:nvSpPr>
      <xdr:spPr>
        <a:xfrm>
          <a:off x="17386377" y="1297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31948</xdr:rowOff>
    </xdr:from>
    <xdr:ext cx="469744" cy="259045"/>
    <xdr:sp macro="" textlink="">
      <xdr:nvSpPr>
        <xdr:cNvPr id="737" name="n_4mainValue【児童館】&#10;一人当たり面積">
          <a:extLst>
            <a:ext uri="{FF2B5EF4-FFF2-40B4-BE49-F238E27FC236}">
              <a16:creationId xmlns:a16="http://schemas.microsoft.com/office/drawing/2014/main" id="{396D946B-125E-4508-B451-9652CFF88C2C}"/>
            </a:ext>
          </a:extLst>
        </xdr:cNvPr>
        <xdr:cNvSpPr txBox="1"/>
      </xdr:nvSpPr>
      <xdr:spPr>
        <a:xfrm>
          <a:off x="16592627" y="1308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D816BDE3-98A3-490C-872B-1D808F6C21B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DF47FCBF-1390-4341-B8CA-AE797194A18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C54785E1-7223-448A-ABA2-6605155552C2}"/>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DACD0037-CDF3-4F65-BE8B-5BE4BC5EBCEB}"/>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F4BA4AA5-78D8-4038-A9D2-B014040A9EEE}"/>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AF903EA0-EF59-4F78-BFA2-4227EFD506D7}"/>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723EACA9-E115-493B-955D-F42979799DA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59CC30E-A43A-41E5-AAEB-1A6E53776C8E}"/>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6234A21F-0DA0-48B2-92A5-4341FCFF822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3D42D354-C4B7-4C7D-917C-81E9795ED5E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EC09C7BE-958B-4F53-8221-93F53F1C6012}"/>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2BB3415F-A5D6-48CD-9356-3DEC9F7422D3}"/>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8D806EE0-F8AA-4242-8B1C-4C5CC9810A3C}"/>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AF183696-C08D-4426-A562-C5DE85293036}"/>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DF08EACE-4F3F-4278-96C5-277B8D5BC937}"/>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3756F8D8-2A28-42BD-BA10-170BA216F044}"/>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A6AFC541-107B-4F81-9C08-91E2977C3350}"/>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BFF7B5CA-2333-453C-A258-9A960FC0FD1A}"/>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6486362D-06C5-40E4-821E-38E46B8B0C28}"/>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CB2E4EBC-AC3C-4C61-B30B-5E8D6293B9B9}"/>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95330729-F9FC-428C-9FB8-E06B096DE6F2}"/>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605433B6-F383-4F65-946A-8238B97C5167}"/>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4FC85D1D-4AD0-4769-9763-8809C808135A}"/>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E0A4A27E-511E-41ED-8363-E1D7458091B9}"/>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695AFE7E-3B84-4847-9A07-9820E3A93CB6}"/>
            </a:ext>
          </a:extLst>
        </xdr:cNvPr>
        <xdr:cNvCxnSpPr/>
      </xdr:nvCxnSpPr>
      <xdr:spPr>
        <a:xfrm flipV="1">
          <a:off x="14699614" y="165639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97D9DBA5-1AE4-40B7-A1CD-4AFC121BACB0}"/>
            </a:ext>
          </a:extLst>
        </xdr:cNvPr>
        <xdr:cNvSpPr txBox="1"/>
      </xdr:nvSpPr>
      <xdr:spPr>
        <a:xfrm>
          <a:off x="1473835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097E7CBD-446B-4636-A36F-53C916AAF8E7}"/>
            </a:ext>
          </a:extLst>
        </xdr:cNvPr>
        <xdr:cNvCxnSpPr/>
      </xdr:nvCxnSpPr>
      <xdr:spPr>
        <a:xfrm>
          <a:off x="14611350" y="17931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21AD13FD-D310-41FF-A478-83D7BC82D149}"/>
            </a:ext>
          </a:extLst>
        </xdr:cNvPr>
        <xdr:cNvSpPr txBox="1"/>
      </xdr:nvSpPr>
      <xdr:spPr>
        <a:xfrm>
          <a:off x="14738350" y="1633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5266A39C-53D9-4577-A2FB-85D121051F3F}"/>
            </a:ext>
          </a:extLst>
        </xdr:cNvPr>
        <xdr:cNvCxnSpPr/>
      </xdr:nvCxnSpPr>
      <xdr:spPr>
        <a:xfrm>
          <a:off x="14611350" y="16563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FB7DD474-EB6A-4442-9494-FA3D20877BAD}"/>
            </a:ext>
          </a:extLst>
        </xdr:cNvPr>
        <xdr:cNvSpPr txBox="1"/>
      </xdr:nvSpPr>
      <xdr:spPr>
        <a:xfrm>
          <a:off x="14738350" y="1720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E493EF86-CA06-4B10-803A-5CA837F016D1}"/>
            </a:ext>
          </a:extLst>
        </xdr:cNvPr>
        <xdr:cNvSpPr/>
      </xdr:nvSpPr>
      <xdr:spPr>
        <a:xfrm>
          <a:off x="14649450" y="17349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CCD01D74-04A5-4C11-AD29-BF7BD6B75366}"/>
            </a:ext>
          </a:extLst>
        </xdr:cNvPr>
        <xdr:cNvSpPr/>
      </xdr:nvSpPr>
      <xdr:spPr>
        <a:xfrm>
          <a:off x="1388745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461D142C-BF10-41C2-8685-C6BE674263D4}"/>
            </a:ext>
          </a:extLst>
        </xdr:cNvPr>
        <xdr:cNvSpPr/>
      </xdr:nvSpPr>
      <xdr:spPr>
        <a:xfrm>
          <a:off x="13093700" y="1732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5FE7115-25D1-46C7-B655-FD7EC378EF9D}"/>
            </a:ext>
          </a:extLst>
        </xdr:cNvPr>
        <xdr:cNvSpPr/>
      </xdr:nvSpPr>
      <xdr:spPr>
        <a:xfrm>
          <a:off x="12299950" y="172999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1E337961-4420-46A8-8150-304BD555632A}"/>
            </a:ext>
          </a:extLst>
        </xdr:cNvPr>
        <xdr:cNvSpPr/>
      </xdr:nvSpPr>
      <xdr:spPr>
        <a:xfrm>
          <a:off x="11487150" y="1728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36393FE-E254-457B-B4B7-E4F9062A9E3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D2B5D14-EC5B-458C-B3C6-B911A0F7F8FE}"/>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C4D03F1-4424-49A7-8AEC-83EFB52E9D9B}"/>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C0417CE-C74E-4323-BCFF-EC748C6F7EB3}"/>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6D842BE-9919-4094-A671-F07625DD5CF5}"/>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126364</xdr:rowOff>
    </xdr:from>
    <xdr:to>
      <xdr:col>85</xdr:col>
      <xdr:colOff>177800</xdr:colOff>
      <xdr:row>106</xdr:row>
      <xdr:rowOff>56514</xdr:rowOff>
    </xdr:to>
    <xdr:sp macro="" textlink="">
      <xdr:nvSpPr>
        <xdr:cNvPr id="778" name="楕円 777">
          <a:extLst>
            <a:ext uri="{FF2B5EF4-FFF2-40B4-BE49-F238E27FC236}">
              <a16:creationId xmlns:a16="http://schemas.microsoft.com/office/drawing/2014/main" id="{D04F7C70-0DCE-4616-91A4-2B14CD377022}"/>
            </a:ext>
          </a:extLst>
        </xdr:cNvPr>
        <xdr:cNvSpPr/>
      </xdr:nvSpPr>
      <xdr:spPr>
        <a:xfrm>
          <a:off x="14649450" y="1755711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104791</xdr:rowOff>
    </xdr:from>
    <xdr:ext cx="405111" cy="259045"/>
    <xdr:sp macro="" textlink="">
      <xdr:nvSpPr>
        <xdr:cNvPr id="779" name="【公民館】&#10;有形固定資産減価償却率該当値テキスト">
          <a:extLst>
            <a:ext uri="{FF2B5EF4-FFF2-40B4-BE49-F238E27FC236}">
              <a16:creationId xmlns:a16="http://schemas.microsoft.com/office/drawing/2014/main" id="{36E9C6EC-A22B-4086-8CEF-6420EC04656D}"/>
            </a:ext>
          </a:extLst>
        </xdr:cNvPr>
        <xdr:cNvSpPr txBox="1"/>
      </xdr:nvSpPr>
      <xdr:spPr>
        <a:xfrm>
          <a:off x="14738350" y="1753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95886</xdr:rowOff>
    </xdr:from>
    <xdr:to>
      <xdr:col>81</xdr:col>
      <xdr:colOff>101600</xdr:colOff>
      <xdr:row>106</xdr:row>
      <xdr:rowOff>26036</xdr:rowOff>
    </xdr:to>
    <xdr:sp macro="" textlink="">
      <xdr:nvSpPr>
        <xdr:cNvPr id="780" name="楕円 779">
          <a:extLst>
            <a:ext uri="{FF2B5EF4-FFF2-40B4-BE49-F238E27FC236}">
              <a16:creationId xmlns:a16="http://schemas.microsoft.com/office/drawing/2014/main" id="{F0D328DA-3798-4E1B-8805-0621A3694035}"/>
            </a:ext>
          </a:extLst>
        </xdr:cNvPr>
        <xdr:cNvSpPr/>
      </xdr:nvSpPr>
      <xdr:spPr>
        <a:xfrm>
          <a:off x="13887450" y="175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146686</xdr:rowOff>
    </xdr:from>
    <xdr:to>
      <xdr:col>85</xdr:col>
      <xdr:colOff>127000</xdr:colOff>
      <xdr:row>106</xdr:row>
      <xdr:rowOff>5714</xdr:rowOff>
    </xdr:to>
    <xdr:cxnSp macro="">
      <xdr:nvCxnSpPr>
        <xdr:cNvPr id="781" name="直線コネクタ 780">
          <a:extLst>
            <a:ext uri="{FF2B5EF4-FFF2-40B4-BE49-F238E27FC236}">
              <a16:creationId xmlns:a16="http://schemas.microsoft.com/office/drawing/2014/main" id="{E090DF60-4F31-444D-9E75-C39AC2C8C730}"/>
            </a:ext>
          </a:extLst>
        </xdr:cNvPr>
        <xdr:cNvCxnSpPr/>
      </xdr:nvCxnSpPr>
      <xdr:spPr>
        <a:xfrm>
          <a:off x="13938250" y="17577436"/>
          <a:ext cx="762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782" name="楕円 781">
          <a:extLst>
            <a:ext uri="{FF2B5EF4-FFF2-40B4-BE49-F238E27FC236}">
              <a16:creationId xmlns:a16="http://schemas.microsoft.com/office/drawing/2014/main" id="{FBA4C6E5-0037-4D1A-AF3C-EBACAD4F8575}"/>
            </a:ext>
          </a:extLst>
        </xdr:cNvPr>
        <xdr:cNvSpPr/>
      </xdr:nvSpPr>
      <xdr:spPr>
        <a:xfrm>
          <a:off x="130937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146686</xdr:rowOff>
    </xdr:from>
    <xdr:to>
      <xdr:col>81</xdr:col>
      <xdr:colOff>50800</xdr:colOff>
      <xdr:row>106</xdr:row>
      <xdr:rowOff>110489</xdr:rowOff>
    </xdr:to>
    <xdr:cxnSp macro="">
      <xdr:nvCxnSpPr>
        <xdr:cNvPr id="783" name="直線コネクタ 782">
          <a:extLst>
            <a:ext uri="{FF2B5EF4-FFF2-40B4-BE49-F238E27FC236}">
              <a16:creationId xmlns:a16="http://schemas.microsoft.com/office/drawing/2014/main" id="{F688ACAD-A3CD-4115-92FD-8C37530B456F}"/>
            </a:ext>
          </a:extLst>
        </xdr:cNvPr>
        <xdr:cNvCxnSpPr/>
      </xdr:nvCxnSpPr>
      <xdr:spPr>
        <a:xfrm flipV="1">
          <a:off x="13144500" y="17577436"/>
          <a:ext cx="793750" cy="13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21589</xdr:rowOff>
    </xdr:from>
    <xdr:to>
      <xdr:col>72</xdr:col>
      <xdr:colOff>38100</xdr:colOff>
      <xdr:row>106</xdr:row>
      <xdr:rowOff>123189</xdr:rowOff>
    </xdr:to>
    <xdr:sp macro="" textlink="">
      <xdr:nvSpPr>
        <xdr:cNvPr id="784" name="楕円 783">
          <a:extLst>
            <a:ext uri="{FF2B5EF4-FFF2-40B4-BE49-F238E27FC236}">
              <a16:creationId xmlns:a16="http://schemas.microsoft.com/office/drawing/2014/main" id="{DF30B9CA-DDD7-40C8-96EE-84D26FBB6634}"/>
            </a:ext>
          </a:extLst>
        </xdr:cNvPr>
        <xdr:cNvSpPr/>
      </xdr:nvSpPr>
      <xdr:spPr>
        <a:xfrm>
          <a:off x="12299950" y="176237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72389</xdr:rowOff>
    </xdr:from>
    <xdr:to>
      <xdr:col>76</xdr:col>
      <xdr:colOff>114300</xdr:colOff>
      <xdr:row>106</xdr:row>
      <xdr:rowOff>110489</xdr:rowOff>
    </xdr:to>
    <xdr:cxnSp macro="">
      <xdr:nvCxnSpPr>
        <xdr:cNvPr id="785" name="直線コネクタ 784">
          <a:extLst>
            <a:ext uri="{FF2B5EF4-FFF2-40B4-BE49-F238E27FC236}">
              <a16:creationId xmlns:a16="http://schemas.microsoft.com/office/drawing/2014/main" id="{E329988F-796D-4500-B9CB-76CC85BFE8E6}"/>
            </a:ext>
          </a:extLst>
        </xdr:cNvPr>
        <xdr:cNvCxnSpPr/>
      </xdr:nvCxnSpPr>
      <xdr:spPr>
        <a:xfrm>
          <a:off x="12344400" y="17674589"/>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156845</xdr:rowOff>
    </xdr:from>
    <xdr:to>
      <xdr:col>67</xdr:col>
      <xdr:colOff>101600</xdr:colOff>
      <xdr:row>106</xdr:row>
      <xdr:rowOff>86995</xdr:rowOff>
    </xdr:to>
    <xdr:sp macro="" textlink="">
      <xdr:nvSpPr>
        <xdr:cNvPr id="786" name="楕円 785">
          <a:extLst>
            <a:ext uri="{FF2B5EF4-FFF2-40B4-BE49-F238E27FC236}">
              <a16:creationId xmlns:a16="http://schemas.microsoft.com/office/drawing/2014/main" id="{E03643DD-CDFD-4277-AC3A-8B8378DDCA96}"/>
            </a:ext>
          </a:extLst>
        </xdr:cNvPr>
        <xdr:cNvSpPr/>
      </xdr:nvSpPr>
      <xdr:spPr>
        <a:xfrm>
          <a:off x="1148715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36195</xdr:rowOff>
    </xdr:from>
    <xdr:to>
      <xdr:col>71</xdr:col>
      <xdr:colOff>177800</xdr:colOff>
      <xdr:row>106</xdr:row>
      <xdr:rowOff>72389</xdr:rowOff>
    </xdr:to>
    <xdr:cxnSp macro="">
      <xdr:nvCxnSpPr>
        <xdr:cNvPr id="787" name="直線コネクタ 786">
          <a:extLst>
            <a:ext uri="{FF2B5EF4-FFF2-40B4-BE49-F238E27FC236}">
              <a16:creationId xmlns:a16="http://schemas.microsoft.com/office/drawing/2014/main" id="{EA10592A-F617-4909-A791-EA2B34140028}"/>
            </a:ext>
          </a:extLst>
        </xdr:cNvPr>
        <xdr:cNvCxnSpPr/>
      </xdr:nvCxnSpPr>
      <xdr:spPr>
        <a:xfrm>
          <a:off x="11537950" y="17638395"/>
          <a:ext cx="80645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FAD87E26-FA72-43A8-822E-7B79F88C0540}"/>
            </a:ext>
          </a:extLst>
        </xdr:cNvPr>
        <xdr:cNvSpPr txBox="1"/>
      </xdr:nvSpPr>
      <xdr:spPr>
        <a:xfrm>
          <a:off x="13742044" y="171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D574E046-215D-43FE-A1A3-8AE048D02F2D}"/>
            </a:ext>
          </a:extLst>
        </xdr:cNvPr>
        <xdr:cNvSpPr txBox="1"/>
      </xdr:nvSpPr>
      <xdr:spPr>
        <a:xfrm>
          <a:off x="1296099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D89E7BDE-4067-48D8-975B-46AECF7F69D3}"/>
            </a:ext>
          </a:extLst>
        </xdr:cNvPr>
        <xdr:cNvSpPr txBox="1"/>
      </xdr:nvSpPr>
      <xdr:spPr>
        <a:xfrm>
          <a:off x="121672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46EC700C-21A9-4B9B-9D9B-4E50F1AE39F2}"/>
            </a:ext>
          </a:extLst>
        </xdr:cNvPr>
        <xdr:cNvSpPr txBox="1"/>
      </xdr:nvSpPr>
      <xdr:spPr>
        <a:xfrm>
          <a:off x="11354444" y="1706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17163</xdr:rowOff>
    </xdr:from>
    <xdr:ext cx="405111" cy="259045"/>
    <xdr:sp macro="" textlink="">
      <xdr:nvSpPr>
        <xdr:cNvPr id="792" name="n_1mainValue【公民館】&#10;有形固定資産減価償却率">
          <a:extLst>
            <a:ext uri="{FF2B5EF4-FFF2-40B4-BE49-F238E27FC236}">
              <a16:creationId xmlns:a16="http://schemas.microsoft.com/office/drawing/2014/main" id="{3713E3A9-D352-4A81-84C5-B5D8509878AA}"/>
            </a:ext>
          </a:extLst>
        </xdr:cNvPr>
        <xdr:cNvSpPr txBox="1"/>
      </xdr:nvSpPr>
      <xdr:spPr>
        <a:xfrm>
          <a:off x="13742044" y="1761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793" name="n_2mainValue【公民館】&#10;有形固定資産減価償却率">
          <a:extLst>
            <a:ext uri="{FF2B5EF4-FFF2-40B4-BE49-F238E27FC236}">
              <a16:creationId xmlns:a16="http://schemas.microsoft.com/office/drawing/2014/main" id="{5244A160-4B98-49DE-B9D4-134679A9FB47}"/>
            </a:ext>
          </a:extLst>
        </xdr:cNvPr>
        <xdr:cNvSpPr txBox="1"/>
      </xdr:nvSpPr>
      <xdr:spPr>
        <a:xfrm>
          <a:off x="1296099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114316</xdr:rowOff>
    </xdr:from>
    <xdr:ext cx="405111" cy="259045"/>
    <xdr:sp macro="" textlink="">
      <xdr:nvSpPr>
        <xdr:cNvPr id="794" name="n_3mainValue【公民館】&#10;有形固定資産減価償却率">
          <a:extLst>
            <a:ext uri="{FF2B5EF4-FFF2-40B4-BE49-F238E27FC236}">
              <a16:creationId xmlns:a16="http://schemas.microsoft.com/office/drawing/2014/main" id="{79A8D96A-4EF4-4B85-AF4A-48FF3DFB0D11}"/>
            </a:ext>
          </a:extLst>
        </xdr:cNvPr>
        <xdr:cNvSpPr txBox="1"/>
      </xdr:nvSpPr>
      <xdr:spPr>
        <a:xfrm>
          <a:off x="12167244" y="17716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78122</xdr:rowOff>
    </xdr:from>
    <xdr:ext cx="405111" cy="259045"/>
    <xdr:sp macro="" textlink="">
      <xdr:nvSpPr>
        <xdr:cNvPr id="795" name="n_4mainValue【公民館】&#10;有形固定資産減価償却率">
          <a:extLst>
            <a:ext uri="{FF2B5EF4-FFF2-40B4-BE49-F238E27FC236}">
              <a16:creationId xmlns:a16="http://schemas.microsoft.com/office/drawing/2014/main" id="{9B34EE10-A79F-4B3F-B354-607AFA27B182}"/>
            </a:ext>
          </a:extLst>
        </xdr:cNvPr>
        <xdr:cNvSpPr txBox="1"/>
      </xdr:nvSpPr>
      <xdr:spPr>
        <a:xfrm>
          <a:off x="11354444" y="1768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3B962A78-D671-4996-8DB6-4646A5E81A3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F5C1947F-6676-4C98-B83B-17DE92AC890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679DE17-2555-4842-8D09-8EEB04FD19DB}"/>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FC9E17E3-FC0D-4D04-BC6C-468202DE3E0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4916E054-2A07-45AF-BC12-162BA78717C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32D6873A-6018-461C-83D0-84897321D606}"/>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DDACB41E-A9E8-4D36-BFD4-4596B3771B91}"/>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8970522-7B27-4F83-BD16-6BC46795CAD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ABDEF90-A48C-46BB-ABB1-119DA32BF815}"/>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CAD6714E-24E1-4749-8832-6B5D027CDB0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4E022CE9-B6A9-42BC-A6C5-63860CB28D96}"/>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C18F741A-0C76-41A2-878F-6B84729800DD}"/>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D852196E-0683-4378-AC8F-7D59E7A315E1}"/>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EE2D60CE-621D-4C8B-97EB-50A56C9B743B}"/>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DF219C82-4E62-4818-9554-F3EE43D7D95A}"/>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616060BC-5312-4789-9E88-C1E328093985}"/>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9BC2EFBD-FAC7-4A1A-958D-76FEB8DA461E}"/>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AAAB6409-C652-4DE4-81E6-53303949D55B}"/>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B441ECF0-579B-4DF5-ADAC-E4C15C3DC1B4}"/>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26A1AF0-F957-4AF0-BFEA-BDAD54A021B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3328696D-0AD3-4512-8EAD-4EDDA83766C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981BF541-32B0-4FD3-AF82-F8B87B280D07}"/>
            </a:ext>
          </a:extLst>
        </xdr:cNvPr>
        <xdr:cNvCxnSpPr/>
      </xdr:nvCxnSpPr>
      <xdr:spPr>
        <a:xfrm flipV="1">
          <a:off x="19951064" y="166108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B1421367-CF98-4845-B7B1-2A3E8EB57E76}"/>
            </a:ext>
          </a:extLst>
        </xdr:cNvPr>
        <xdr:cNvSpPr txBox="1"/>
      </xdr:nvSpPr>
      <xdr:spPr>
        <a:xfrm>
          <a:off x="19989800" y="180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CA7725C4-37DD-4C64-95F9-C21333070686}"/>
            </a:ext>
          </a:extLst>
        </xdr:cNvPr>
        <xdr:cNvCxnSpPr/>
      </xdr:nvCxnSpPr>
      <xdr:spPr>
        <a:xfrm>
          <a:off x="198818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1A12E772-A9DE-4A18-8356-3BE98FE28258}"/>
            </a:ext>
          </a:extLst>
        </xdr:cNvPr>
        <xdr:cNvSpPr txBox="1"/>
      </xdr:nvSpPr>
      <xdr:spPr>
        <a:xfrm>
          <a:off x="19989800" y="163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8B6CE038-6907-4DB6-B420-0A09645E0CF2}"/>
            </a:ext>
          </a:extLst>
        </xdr:cNvPr>
        <xdr:cNvCxnSpPr/>
      </xdr:nvCxnSpPr>
      <xdr:spPr>
        <a:xfrm>
          <a:off x="19881850" y="1661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EDADA426-101D-4335-BADE-C050C6D9B767}"/>
            </a:ext>
          </a:extLst>
        </xdr:cNvPr>
        <xdr:cNvSpPr txBox="1"/>
      </xdr:nvSpPr>
      <xdr:spPr>
        <a:xfrm>
          <a:off x="19989800" y="17601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C4388409-FCC9-4A85-ADF2-9738EE3A9753}"/>
            </a:ext>
          </a:extLst>
        </xdr:cNvPr>
        <xdr:cNvSpPr/>
      </xdr:nvSpPr>
      <xdr:spPr>
        <a:xfrm>
          <a:off x="199009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37EE6C61-99ED-41D0-BA65-3B5D0AAFDD2D}"/>
            </a:ext>
          </a:extLst>
        </xdr:cNvPr>
        <xdr:cNvSpPr/>
      </xdr:nvSpPr>
      <xdr:spPr>
        <a:xfrm>
          <a:off x="19157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CCC3CCC8-E82E-4F71-AA03-D8915FEE962A}"/>
            </a:ext>
          </a:extLst>
        </xdr:cNvPr>
        <xdr:cNvSpPr/>
      </xdr:nvSpPr>
      <xdr:spPr>
        <a:xfrm>
          <a:off x="1834515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9465733A-EFD7-4713-B7C3-113C7EE37D00}"/>
            </a:ext>
          </a:extLst>
        </xdr:cNvPr>
        <xdr:cNvSpPr/>
      </xdr:nvSpPr>
      <xdr:spPr>
        <a:xfrm>
          <a:off x="175514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71915889-549A-4025-98CA-5C18C56A3952}"/>
            </a:ext>
          </a:extLst>
        </xdr:cNvPr>
        <xdr:cNvSpPr/>
      </xdr:nvSpPr>
      <xdr:spPr>
        <a:xfrm>
          <a:off x="16757650" y="176481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4AEE63E-73AD-460A-AEC4-4F3BECE809B5}"/>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233947D-EE4D-4B40-B6D0-EE1C4B7358F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697FFA1-83F1-4BCA-BACE-2AFCEFDFAE5F}"/>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2D88521-3CFC-4BC1-96B4-0B62759D488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D620077-88B2-4B25-B669-0F8FE0679DFC}"/>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18542</xdr:rowOff>
    </xdr:from>
    <xdr:to>
      <xdr:col>116</xdr:col>
      <xdr:colOff>114300</xdr:colOff>
      <xdr:row>106</xdr:row>
      <xdr:rowOff>120142</xdr:rowOff>
    </xdr:to>
    <xdr:sp macro="" textlink="">
      <xdr:nvSpPr>
        <xdr:cNvPr id="833" name="楕円 832">
          <a:extLst>
            <a:ext uri="{FF2B5EF4-FFF2-40B4-BE49-F238E27FC236}">
              <a16:creationId xmlns:a16="http://schemas.microsoft.com/office/drawing/2014/main" id="{FCE22E47-BFF3-461E-BB1F-30A322A7B9DF}"/>
            </a:ext>
          </a:extLst>
        </xdr:cNvPr>
        <xdr:cNvSpPr/>
      </xdr:nvSpPr>
      <xdr:spPr>
        <a:xfrm>
          <a:off x="19900900" y="1762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41419</xdr:rowOff>
    </xdr:from>
    <xdr:ext cx="469744" cy="259045"/>
    <xdr:sp macro="" textlink="">
      <xdr:nvSpPr>
        <xdr:cNvPr id="834" name="【公民館】&#10;一人当たり面積該当値テキスト">
          <a:extLst>
            <a:ext uri="{FF2B5EF4-FFF2-40B4-BE49-F238E27FC236}">
              <a16:creationId xmlns:a16="http://schemas.microsoft.com/office/drawing/2014/main" id="{BA0940FB-F671-4511-835D-7DDF1BD8DC58}"/>
            </a:ext>
          </a:extLst>
        </xdr:cNvPr>
        <xdr:cNvSpPr txBox="1"/>
      </xdr:nvSpPr>
      <xdr:spPr>
        <a:xfrm>
          <a:off x="19989800" y="1747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xdr:rowOff>
    </xdr:from>
    <xdr:to>
      <xdr:col>112</xdr:col>
      <xdr:colOff>38100</xdr:colOff>
      <xdr:row>106</xdr:row>
      <xdr:rowOff>117856</xdr:rowOff>
    </xdr:to>
    <xdr:sp macro="" textlink="">
      <xdr:nvSpPr>
        <xdr:cNvPr id="835" name="楕円 834">
          <a:extLst>
            <a:ext uri="{FF2B5EF4-FFF2-40B4-BE49-F238E27FC236}">
              <a16:creationId xmlns:a16="http://schemas.microsoft.com/office/drawing/2014/main" id="{A1A09704-701B-4E79-B0B6-4FEA21712F07}"/>
            </a:ext>
          </a:extLst>
        </xdr:cNvPr>
        <xdr:cNvSpPr/>
      </xdr:nvSpPr>
      <xdr:spPr>
        <a:xfrm>
          <a:off x="19157950" y="176184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67056</xdr:rowOff>
    </xdr:from>
    <xdr:to>
      <xdr:col>116</xdr:col>
      <xdr:colOff>63500</xdr:colOff>
      <xdr:row>106</xdr:row>
      <xdr:rowOff>69342</xdr:rowOff>
    </xdr:to>
    <xdr:cxnSp macro="">
      <xdr:nvCxnSpPr>
        <xdr:cNvPr id="836" name="直線コネクタ 835">
          <a:extLst>
            <a:ext uri="{FF2B5EF4-FFF2-40B4-BE49-F238E27FC236}">
              <a16:creationId xmlns:a16="http://schemas.microsoft.com/office/drawing/2014/main" id="{E49DD7E3-5678-4582-8825-3D98AC8D1951}"/>
            </a:ext>
          </a:extLst>
        </xdr:cNvPr>
        <xdr:cNvCxnSpPr/>
      </xdr:nvCxnSpPr>
      <xdr:spPr>
        <a:xfrm>
          <a:off x="19202400" y="17669256"/>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11685</xdr:rowOff>
    </xdr:from>
    <xdr:to>
      <xdr:col>107</xdr:col>
      <xdr:colOff>101600</xdr:colOff>
      <xdr:row>106</xdr:row>
      <xdr:rowOff>113285</xdr:rowOff>
    </xdr:to>
    <xdr:sp macro="" textlink="">
      <xdr:nvSpPr>
        <xdr:cNvPr id="837" name="楕円 836">
          <a:extLst>
            <a:ext uri="{FF2B5EF4-FFF2-40B4-BE49-F238E27FC236}">
              <a16:creationId xmlns:a16="http://schemas.microsoft.com/office/drawing/2014/main" id="{ECB01EED-3F5C-45B6-B448-0091122322CA}"/>
            </a:ext>
          </a:extLst>
        </xdr:cNvPr>
        <xdr:cNvSpPr/>
      </xdr:nvSpPr>
      <xdr:spPr>
        <a:xfrm>
          <a:off x="18345150" y="1761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62485</xdr:rowOff>
    </xdr:from>
    <xdr:to>
      <xdr:col>111</xdr:col>
      <xdr:colOff>177800</xdr:colOff>
      <xdr:row>106</xdr:row>
      <xdr:rowOff>67056</xdr:rowOff>
    </xdr:to>
    <xdr:cxnSp macro="">
      <xdr:nvCxnSpPr>
        <xdr:cNvPr id="838" name="直線コネクタ 837">
          <a:extLst>
            <a:ext uri="{FF2B5EF4-FFF2-40B4-BE49-F238E27FC236}">
              <a16:creationId xmlns:a16="http://schemas.microsoft.com/office/drawing/2014/main" id="{EC67E6E1-D6C0-470A-9E30-E3C951B8CDA0}"/>
            </a:ext>
          </a:extLst>
        </xdr:cNvPr>
        <xdr:cNvCxnSpPr/>
      </xdr:nvCxnSpPr>
      <xdr:spPr>
        <a:xfrm>
          <a:off x="18395950" y="17664685"/>
          <a:ext cx="8064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839" name="楕円 838">
          <a:extLst>
            <a:ext uri="{FF2B5EF4-FFF2-40B4-BE49-F238E27FC236}">
              <a16:creationId xmlns:a16="http://schemas.microsoft.com/office/drawing/2014/main" id="{5472D054-A017-45B0-8164-92FDC50CFF57}"/>
            </a:ext>
          </a:extLst>
        </xdr:cNvPr>
        <xdr:cNvSpPr/>
      </xdr:nvSpPr>
      <xdr:spPr>
        <a:xfrm>
          <a:off x="1755140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62485</xdr:rowOff>
    </xdr:from>
    <xdr:to>
      <xdr:col>107</xdr:col>
      <xdr:colOff>50800</xdr:colOff>
      <xdr:row>106</xdr:row>
      <xdr:rowOff>67056</xdr:rowOff>
    </xdr:to>
    <xdr:cxnSp macro="">
      <xdr:nvCxnSpPr>
        <xdr:cNvPr id="840" name="直線コネクタ 839">
          <a:extLst>
            <a:ext uri="{FF2B5EF4-FFF2-40B4-BE49-F238E27FC236}">
              <a16:creationId xmlns:a16="http://schemas.microsoft.com/office/drawing/2014/main" id="{021864BC-7B32-462D-807B-326BD28D1DEA}"/>
            </a:ext>
          </a:extLst>
        </xdr:cNvPr>
        <xdr:cNvCxnSpPr/>
      </xdr:nvCxnSpPr>
      <xdr:spPr>
        <a:xfrm flipV="1">
          <a:off x="17602200" y="17664685"/>
          <a:ext cx="7937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18542</xdr:rowOff>
    </xdr:from>
    <xdr:to>
      <xdr:col>98</xdr:col>
      <xdr:colOff>38100</xdr:colOff>
      <xdr:row>106</xdr:row>
      <xdr:rowOff>120142</xdr:rowOff>
    </xdr:to>
    <xdr:sp macro="" textlink="">
      <xdr:nvSpPr>
        <xdr:cNvPr id="841" name="楕円 840">
          <a:extLst>
            <a:ext uri="{FF2B5EF4-FFF2-40B4-BE49-F238E27FC236}">
              <a16:creationId xmlns:a16="http://schemas.microsoft.com/office/drawing/2014/main" id="{CDBEC22F-C21E-4F06-AF45-FCFB99E13014}"/>
            </a:ext>
          </a:extLst>
        </xdr:cNvPr>
        <xdr:cNvSpPr/>
      </xdr:nvSpPr>
      <xdr:spPr>
        <a:xfrm>
          <a:off x="16757650" y="176207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67056</xdr:rowOff>
    </xdr:from>
    <xdr:to>
      <xdr:col>102</xdr:col>
      <xdr:colOff>114300</xdr:colOff>
      <xdr:row>106</xdr:row>
      <xdr:rowOff>69342</xdr:rowOff>
    </xdr:to>
    <xdr:cxnSp macro="">
      <xdr:nvCxnSpPr>
        <xdr:cNvPr id="842" name="直線コネクタ 841">
          <a:extLst>
            <a:ext uri="{FF2B5EF4-FFF2-40B4-BE49-F238E27FC236}">
              <a16:creationId xmlns:a16="http://schemas.microsoft.com/office/drawing/2014/main" id="{2654D54C-1B9A-4276-B3A4-D5AE683475A2}"/>
            </a:ext>
          </a:extLst>
        </xdr:cNvPr>
        <xdr:cNvCxnSpPr/>
      </xdr:nvCxnSpPr>
      <xdr:spPr>
        <a:xfrm flipV="1">
          <a:off x="16802100" y="1766925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EBFE13CF-77D7-47B9-84C1-9F29B4334348}"/>
            </a:ext>
          </a:extLst>
        </xdr:cNvPr>
        <xdr:cNvSpPr txBox="1"/>
      </xdr:nvSpPr>
      <xdr:spPr>
        <a:xfrm>
          <a:off x="1898022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BDBD32FE-3BDF-4306-8A8C-C25558644B8F}"/>
            </a:ext>
          </a:extLst>
        </xdr:cNvPr>
        <xdr:cNvSpPr txBox="1"/>
      </xdr:nvSpPr>
      <xdr:spPr>
        <a:xfrm>
          <a:off x="18180127" y="1738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81F22242-34A4-4FFD-B981-F29DB3476731}"/>
            </a:ext>
          </a:extLst>
        </xdr:cNvPr>
        <xdr:cNvSpPr txBox="1"/>
      </xdr:nvSpPr>
      <xdr:spPr>
        <a:xfrm>
          <a:off x="17386377" y="1738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a:extLst>
            <a:ext uri="{FF2B5EF4-FFF2-40B4-BE49-F238E27FC236}">
              <a16:creationId xmlns:a16="http://schemas.microsoft.com/office/drawing/2014/main" id="{B6C3C097-D430-4ED2-860B-C901E004796D}"/>
            </a:ext>
          </a:extLst>
        </xdr:cNvPr>
        <xdr:cNvSpPr txBox="1"/>
      </xdr:nvSpPr>
      <xdr:spPr>
        <a:xfrm>
          <a:off x="16592627" y="1774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108983</xdr:rowOff>
    </xdr:from>
    <xdr:ext cx="469744" cy="259045"/>
    <xdr:sp macro="" textlink="">
      <xdr:nvSpPr>
        <xdr:cNvPr id="847" name="n_1mainValue【公民館】&#10;一人当たり面積">
          <a:extLst>
            <a:ext uri="{FF2B5EF4-FFF2-40B4-BE49-F238E27FC236}">
              <a16:creationId xmlns:a16="http://schemas.microsoft.com/office/drawing/2014/main" id="{033F4E75-EF63-4201-8DF2-028344878B21}"/>
            </a:ext>
          </a:extLst>
        </xdr:cNvPr>
        <xdr:cNvSpPr txBox="1"/>
      </xdr:nvSpPr>
      <xdr:spPr>
        <a:xfrm>
          <a:off x="18980227" y="1771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104412</xdr:rowOff>
    </xdr:from>
    <xdr:ext cx="469744" cy="259045"/>
    <xdr:sp macro="" textlink="">
      <xdr:nvSpPr>
        <xdr:cNvPr id="848" name="n_2mainValue【公民館】&#10;一人当たり面積">
          <a:extLst>
            <a:ext uri="{FF2B5EF4-FFF2-40B4-BE49-F238E27FC236}">
              <a16:creationId xmlns:a16="http://schemas.microsoft.com/office/drawing/2014/main" id="{121DD4E2-9142-4484-A36F-F3CFE1FBC84D}"/>
            </a:ext>
          </a:extLst>
        </xdr:cNvPr>
        <xdr:cNvSpPr txBox="1"/>
      </xdr:nvSpPr>
      <xdr:spPr>
        <a:xfrm>
          <a:off x="18180127" y="1770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108983</xdr:rowOff>
    </xdr:from>
    <xdr:ext cx="469744" cy="259045"/>
    <xdr:sp macro="" textlink="">
      <xdr:nvSpPr>
        <xdr:cNvPr id="849" name="n_3mainValue【公民館】&#10;一人当たり面積">
          <a:extLst>
            <a:ext uri="{FF2B5EF4-FFF2-40B4-BE49-F238E27FC236}">
              <a16:creationId xmlns:a16="http://schemas.microsoft.com/office/drawing/2014/main" id="{2DC0BF65-B5AA-49ED-A7CD-8B23DD3733F6}"/>
            </a:ext>
          </a:extLst>
        </xdr:cNvPr>
        <xdr:cNvSpPr txBox="1"/>
      </xdr:nvSpPr>
      <xdr:spPr>
        <a:xfrm>
          <a:off x="17386377" y="1771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136669</xdr:rowOff>
    </xdr:from>
    <xdr:ext cx="469744" cy="259045"/>
    <xdr:sp macro="" textlink="">
      <xdr:nvSpPr>
        <xdr:cNvPr id="850" name="n_4mainValue【公民館】&#10;一人当たり面積">
          <a:extLst>
            <a:ext uri="{FF2B5EF4-FFF2-40B4-BE49-F238E27FC236}">
              <a16:creationId xmlns:a16="http://schemas.microsoft.com/office/drawing/2014/main" id="{CDBD8F0F-BCAC-49CC-9C2F-AC2BF0BA7F20}"/>
            </a:ext>
          </a:extLst>
        </xdr:cNvPr>
        <xdr:cNvSpPr txBox="1"/>
      </xdr:nvSpPr>
      <xdr:spPr>
        <a:xfrm>
          <a:off x="16592627" y="1739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CA77EAF6-4CED-446F-95D6-30DA67A5E6A9}"/>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DAA5A81B-4417-421E-B75C-B08E034B5BBF}"/>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AB4615B0-8E39-4503-89C8-7FB6BD6E0B39}"/>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公営住宅</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学校施設</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児童館</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である。一方、特に低くなっている施設は、</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道路</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認定こども園・幼稚園・保育所</a:t>
          </a:r>
          <a:r>
            <a:rPr kumimoji="1" lang="en-US"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である。</a:t>
          </a:r>
          <a:endParaRPr kumimoji="0" lang="en-US" altLang="ja-JP" sz="1400">
            <a:solidFill>
              <a:schemeClr val="dk1"/>
            </a:solidFill>
            <a:effectLst/>
            <a:latin typeface="+mn-lt"/>
            <a:ea typeface="+mn-ea"/>
            <a:cs typeface="+mn-cs"/>
          </a:endParaRPr>
        </a:p>
        <a:p>
          <a:r>
            <a:rPr kumimoji="0" lang="ja-JP" altLang="en-US" sz="1100">
              <a:solidFill>
                <a:schemeClr val="dk1"/>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公営住宅</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は、供用開始から</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年を経過した施設が多く、減価償却が進んでいることにより、有形固定資産減価償却率は高い水準となっている。令和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月に改定した「市営住宅長寿命化計画」に基づき、耐震補強など計画的に実施しているものの、老朽化した施設が多く償却率は高止まりしている。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学校施設</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は、昭和</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年代後半から</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年代に築造された施設が多いことにより、有形固定資産減価償却率は高い水準となっている。令和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月に改定した「教育施設等長寿命化方針」に基づき、必要な整備を計画的に実施しているものの、老朽化した施設が多く償却率は高止まりしている。</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児童館</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は、昭和</a:t>
          </a:r>
          <a:r>
            <a:rPr kumimoji="1" lang="en-US" altLang="ja-JP" sz="1100">
              <a:solidFill>
                <a:sysClr val="windowText" lastClr="000000"/>
              </a:solidFill>
              <a:effectLst/>
              <a:latin typeface="+mn-lt"/>
              <a:ea typeface="+mn-ea"/>
              <a:cs typeface="+mn-cs"/>
            </a:rPr>
            <a:t>50</a:t>
          </a:r>
          <a:r>
            <a:rPr kumimoji="1" lang="ja-JP" altLang="en-US" sz="1100">
              <a:solidFill>
                <a:sysClr val="windowText" lastClr="000000"/>
              </a:solidFill>
              <a:effectLst/>
              <a:latin typeface="+mn-lt"/>
              <a:ea typeface="+mn-ea"/>
              <a:cs typeface="+mn-cs"/>
            </a:rPr>
            <a:t>年代～平成初期に建造された施設が多いことにより、</a:t>
          </a:r>
          <a:r>
            <a:rPr kumimoji="1" lang="ja-JP" altLang="ja-JP" sz="1100">
              <a:solidFill>
                <a:sysClr val="windowText" lastClr="000000"/>
              </a:solidFill>
              <a:effectLst/>
              <a:latin typeface="+mn-lt"/>
              <a:ea typeface="+mn-ea"/>
              <a:cs typeface="+mn-cs"/>
            </a:rPr>
            <a:t>有形固定資産減価償却率は高い水準となっている。令和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月に改定した「教育施設等長寿命化方針」に基づき、必要な</a:t>
          </a:r>
          <a:r>
            <a:rPr kumimoji="1" lang="ja-JP" altLang="en-US" sz="1100">
              <a:solidFill>
                <a:sysClr val="windowText" lastClr="000000"/>
              </a:solidFill>
              <a:effectLst/>
              <a:latin typeface="+mn-lt"/>
              <a:ea typeface="+mn-ea"/>
              <a:cs typeface="+mn-cs"/>
            </a:rPr>
            <a:t>改修</a:t>
          </a:r>
          <a:r>
            <a:rPr kumimoji="1" lang="ja-JP" altLang="ja-JP" sz="1100">
              <a:solidFill>
                <a:sysClr val="windowText" lastClr="000000"/>
              </a:solidFill>
              <a:effectLst/>
              <a:latin typeface="+mn-lt"/>
              <a:ea typeface="+mn-ea"/>
              <a:cs typeface="+mn-cs"/>
            </a:rPr>
            <a:t>を計画的に実施しているものの、老朽化した施設が多く償却率は高止まりしている。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道路</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は、広域幹線道路（吉野地区）などの道路整備を進めたことにより有形固定資産減価償却率は低い水準となっており、</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認定こども園・幼稚園・保育所</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は、令和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年度に既存の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施設を廃止し、新たに認定こども園（西地区）を整備したことにより前年度に比べ償却率は低くなっている。　</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E449AA-C56B-45C2-8BDB-F6226C49F3A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DAF561-E7EF-439F-A667-5E2D0F6936B9}"/>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3ADAB93-2EDE-4F50-AE92-E178844F2E8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116346-0239-42C3-AD6E-3FADEF170AE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B08ED6-8EFD-49DE-8DF5-23BD83106C5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BF6200-17CC-40AD-AE1A-4738F703EC9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E9BC44-F3FD-4ED9-9F4C-1CF2E0CC7A1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4AA59B-B8A6-4380-83AE-2E8519C54698}"/>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7A9F61-ED28-4694-B76C-A6C9A1DCD111}"/>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541866-436F-49EE-AA00-1FE3BCD061E5}"/>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80,418
74,796
230.70
40,572,810
39,872,300
640,011
21,535,579
40,947,948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723115-CE6B-4EC8-9A4B-47EB70FEFA8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9E95F8-645A-432A-A7B1-27997C436D4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E388F40-72A9-4CD5-A0AC-D5D0A913F379}"/>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E24C81-37CA-483D-9083-49E33AF648F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4E6F1C-0651-4815-8396-2CD5A9AA3B1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BD19F98-E2C4-4D4E-BF1E-C907F36DD2F1}"/>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6662002-C896-4B2A-9A11-6C1DDC308B4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D1FD68-1803-48A3-AC2A-19AB7F0F3F6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0202269-B78C-44CC-AD25-486FE866A0D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68510D-C633-4DCB-96FE-F1585AB1285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F65828-ECD3-470D-A40E-599C77555FBE}"/>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704C38-EF40-4538-9D50-E987EE6F9CC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B7978B-16A7-47F2-BFCB-3D793BA0946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B0CA6D6-3500-4242-B8EA-60D573F0BE0E}"/>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916B7E3-E792-4477-9FE5-FA77725337D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4E2C4C-EE98-4899-84EC-95332D67E6E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463109-4881-4E5F-8FCF-FABC8AA7548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52CA8AD-8D9F-46E4-9731-2B785097B7D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D25634-7D28-435B-9ACE-DAD3EF9A8B9B}"/>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9775E8-5ACD-4969-9655-FAE540512491}"/>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5C0A7D-15BC-4DFA-86CB-8038991B698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3CF20F-EAF1-4AC3-B12D-047D84FC922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D11F50-4341-4C88-AA35-DECD92750CED}"/>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B9962C-C1C1-4CC5-8079-250963318488}"/>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2027C8-45CB-45C5-AD4D-B55AD272E1C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C70BA26-212A-4BF1-B8D4-52C560B94B29}"/>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B2CE6C-10EC-43DE-A6C3-C1048DFABACE}"/>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9C7E4A-3918-4096-8E25-07D3BE914A3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F426DE-6CFF-48C5-9096-E1177485B1E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026BB7C-D492-44B9-88D1-1D7A32F8CE0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5C9C71-B798-4057-BE40-F67243040117}"/>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381578-B41D-4091-996C-DDFAD1C6F14B}"/>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319146D-54F0-495E-B627-24F912B8E270}"/>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C3A3E8A-6C11-454A-8348-7990187723C5}"/>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06CC3BF-6CF8-4785-AC39-09273899245C}"/>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8413749-1065-4C77-9209-82551FF996C5}"/>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6E4F72C-AC08-4149-ABA7-C58CE428F9E8}"/>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3DEDB7E-DEED-4C0B-B63A-F144F4744349}"/>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278D6CC-8A6D-41AA-9EF4-0FF92CE7FB2D}"/>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0A90646-EE0A-42F9-97BA-8647FBCC39ED}"/>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F173E4B-F686-442A-B334-82CF2EEEA434}"/>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960395C-233B-4091-A9A9-4CB60A2A0790}"/>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5CBF374-14D0-4E6C-B6DF-A4BA2C2E234A}"/>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F7CBC47-6CBD-4FB9-B284-E14F21FE287A}"/>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71B6D23-4DEB-4D73-B701-08F5F9D60A85}"/>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DCA4100-16BF-495D-9D3F-A05EEDDAE9CE}"/>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24BD03E2-5FE7-43BD-82E4-73CD2894FF08}"/>
            </a:ext>
          </a:extLst>
        </xdr:cNvPr>
        <xdr:cNvCxnSpPr/>
      </xdr:nvCxnSpPr>
      <xdr:spPr>
        <a:xfrm flipV="1">
          <a:off x="4177665" y="556840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736B98B7-5AE4-439D-8DB5-8FBC17A13CAA}"/>
            </a:ext>
          </a:extLst>
        </xdr:cNvPr>
        <xdr:cNvSpPr txBox="1"/>
      </xdr:nvSpPr>
      <xdr:spPr>
        <a:xfrm>
          <a:off x="4216400"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B674CD4A-52E4-4942-944C-4A785F82623B}"/>
            </a:ext>
          </a:extLst>
        </xdr:cNvPr>
        <xdr:cNvCxnSpPr/>
      </xdr:nvCxnSpPr>
      <xdr:spPr>
        <a:xfrm>
          <a:off x="4108450" y="6971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BD4ACA4-966F-4E86-8A77-7C233BCF395D}"/>
            </a:ext>
          </a:extLst>
        </xdr:cNvPr>
        <xdr:cNvSpPr txBox="1"/>
      </xdr:nvSpPr>
      <xdr:spPr>
        <a:xfrm>
          <a:off x="4216400" y="53499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4E75CA9-F2C3-4109-8CF7-7743C225AF4E}"/>
            </a:ext>
          </a:extLst>
        </xdr:cNvPr>
        <xdr:cNvCxnSpPr/>
      </xdr:nvCxnSpPr>
      <xdr:spPr>
        <a:xfrm>
          <a:off x="4108450" y="556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ACDBFF4E-074F-449D-BA55-A1E2E5A8CD0B}"/>
            </a:ext>
          </a:extLst>
        </xdr:cNvPr>
        <xdr:cNvSpPr txBox="1"/>
      </xdr:nvSpPr>
      <xdr:spPr>
        <a:xfrm>
          <a:off x="4216400" y="6211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19546EC4-9619-4274-9A92-B4A5534C0303}"/>
            </a:ext>
          </a:extLst>
        </xdr:cNvPr>
        <xdr:cNvSpPr/>
      </xdr:nvSpPr>
      <xdr:spPr>
        <a:xfrm>
          <a:off x="4127500" y="62335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8B6A3A9D-EDB1-4AE6-A5C3-4616319D0BB9}"/>
            </a:ext>
          </a:extLst>
        </xdr:cNvPr>
        <xdr:cNvSpPr/>
      </xdr:nvSpPr>
      <xdr:spPr>
        <a:xfrm>
          <a:off x="3384550" y="61780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59062BD5-3A42-4A47-B2C5-8AD97BAB32F9}"/>
            </a:ext>
          </a:extLst>
        </xdr:cNvPr>
        <xdr:cNvSpPr/>
      </xdr:nvSpPr>
      <xdr:spPr>
        <a:xfrm>
          <a:off x="2571750" y="618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80EE5EB-F6D5-4FD6-9048-D59DDBF37EA8}"/>
            </a:ext>
          </a:extLst>
        </xdr:cNvPr>
        <xdr:cNvSpPr/>
      </xdr:nvSpPr>
      <xdr:spPr>
        <a:xfrm>
          <a:off x="17780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482D27D4-1CB2-4CD3-AC85-29B82B5C4640}"/>
            </a:ext>
          </a:extLst>
        </xdr:cNvPr>
        <xdr:cNvSpPr/>
      </xdr:nvSpPr>
      <xdr:spPr>
        <a:xfrm>
          <a:off x="984250" y="6138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F6C8C10-0237-4C22-9A45-E08B59C85E6D}"/>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9D9796-A426-479B-AF36-243FC3B0EBA6}"/>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EC52401-EA87-409F-9203-E73AC2C7E561}"/>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37CF86-94E1-43E7-9A64-B07D7735B2E9}"/>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7C0583F-C687-4F1D-9331-3E3A8AEF7E2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77651</xdr:rowOff>
    </xdr:from>
    <xdr:to>
      <xdr:col>24</xdr:col>
      <xdr:colOff>114300</xdr:colOff>
      <xdr:row>38</xdr:row>
      <xdr:rowOff>7801</xdr:rowOff>
    </xdr:to>
    <xdr:sp macro="" textlink="">
      <xdr:nvSpPr>
        <xdr:cNvPr id="74" name="楕円 73">
          <a:extLst>
            <a:ext uri="{FF2B5EF4-FFF2-40B4-BE49-F238E27FC236}">
              <a16:creationId xmlns:a16="http://schemas.microsoft.com/office/drawing/2014/main" id="{99369AFE-814C-4E90-BA66-C37EED92E396}"/>
            </a:ext>
          </a:extLst>
        </xdr:cNvPr>
        <xdr:cNvSpPr/>
      </xdr:nvSpPr>
      <xdr:spPr>
        <a:xfrm>
          <a:off x="4127500" y="61927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100528</xdr:rowOff>
    </xdr:from>
    <xdr:ext cx="405111" cy="259045"/>
    <xdr:sp macro="" textlink="">
      <xdr:nvSpPr>
        <xdr:cNvPr id="75" name="【図書館】&#10;有形固定資産減価償却率該当値テキスト">
          <a:extLst>
            <a:ext uri="{FF2B5EF4-FFF2-40B4-BE49-F238E27FC236}">
              <a16:creationId xmlns:a16="http://schemas.microsoft.com/office/drawing/2014/main" id="{6D62EF51-9F52-493D-96BA-6390238E6A6D}"/>
            </a:ext>
          </a:extLst>
        </xdr:cNvPr>
        <xdr:cNvSpPr txBox="1"/>
      </xdr:nvSpPr>
      <xdr:spPr>
        <a:xfrm>
          <a:off x="4216400" y="6050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xdr:rowOff>
    </xdr:from>
    <xdr:to>
      <xdr:col>20</xdr:col>
      <xdr:colOff>38100</xdr:colOff>
      <xdr:row>36</xdr:row>
      <xdr:rowOff>115570</xdr:rowOff>
    </xdr:to>
    <xdr:sp macro="" textlink="">
      <xdr:nvSpPr>
        <xdr:cNvPr id="76" name="楕円 75">
          <a:extLst>
            <a:ext uri="{FF2B5EF4-FFF2-40B4-BE49-F238E27FC236}">
              <a16:creationId xmlns:a16="http://schemas.microsoft.com/office/drawing/2014/main" id="{E04A3454-E3B9-40B3-AD10-D130DF053DB8}"/>
            </a:ext>
          </a:extLst>
        </xdr:cNvPr>
        <xdr:cNvSpPr/>
      </xdr:nvSpPr>
      <xdr:spPr>
        <a:xfrm>
          <a:off x="3384550" y="5963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64770</xdr:rowOff>
    </xdr:from>
    <xdr:to>
      <xdr:col>24</xdr:col>
      <xdr:colOff>63500</xdr:colOff>
      <xdr:row>37</xdr:row>
      <xdr:rowOff>128451</xdr:rowOff>
    </xdr:to>
    <xdr:cxnSp macro="">
      <xdr:nvCxnSpPr>
        <xdr:cNvPr id="77" name="直線コネクタ 76">
          <a:extLst>
            <a:ext uri="{FF2B5EF4-FFF2-40B4-BE49-F238E27FC236}">
              <a16:creationId xmlns:a16="http://schemas.microsoft.com/office/drawing/2014/main" id="{ABDF81E1-65B8-4C8A-8759-764584E153B4}"/>
            </a:ext>
          </a:extLst>
        </xdr:cNvPr>
        <xdr:cNvCxnSpPr/>
      </xdr:nvCxnSpPr>
      <xdr:spPr>
        <a:xfrm>
          <a:off x="3429000" y="6014720"/>
          <a:ext cx="749300" cy="228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152763</xdr:rowOff>
    </xdr:from>
    <xdr:to>
      <xdr:col>15</xdr:col>
      <xdr:colOff>101600</xdr:colOff>
      <xdr:row>36</xdr:row>
      <xdr:rowOff>82913</xdr:rowOff>
    </xdr:to>
    <xdr:sp macro="" textlink="">
      <xdr:nvSpPr>
        <xdr:cNvPr id="78" name="楕円 77">
          <a:extLst>
            <a:ext uri="{FF2B5EF4-FFF2-40B4-BE49-F238E27FC236}">
              <a16:creationId xmlns:a16="http://schemas.microsoft.com/office/drawing/2014/main" id="{94749B6C-1562-497F-9F5D-E7842E4E78CF}"/>
            </a:ext>
          </a:extLst>
        </xdr:cNvPr>
        <xdr:cNvSpPr/>
      </xdr:nvSpPr>
      <xdr:spPr>
        <a:xfrm>
          <a:off x="2571750" y="59376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32113</xdr:rowOff>
    </xdr:from>
    <xdr:to>
      <xdr:col>19</xdr:col>
      <xdr:colOff>177800</xdr:colOff>
      <xdr:row>36</xdr:row>
      <xdr:rowOff>64770</xdr:rowOff>
    </xdr:to>
    <xdr:cxnSp macro="">
      <xdr:nvCxnSpPr>
        <xdr:cNvPr id="79" name="直線コネクタ 78">
          <a:extLst>
            <a:ext uri="{FF2B5EF4-FFF2-40B4-BE49-F238E27FC236}">
              <a16:creationId xmlns:a16="http://schemas.microsoft.com/office/drawing/2014/main" id="{B6BF391E-8758-4486-80EE-D5F870FE4279}"/>
            </a:ext>
          </a:extLst>
        </xdr:cNvPr>
        <xdr:cNvCxnSpPr/>
      </xdr:nvCxnSpPr>
      <xdr:spPr>
        <a:xfrm>
          <a:off x="2622550" y="5982063"/>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120106</xdr:rowOff>
    </xdr:from>
    <xdr:to>
      <xdr:col>10</xdr:col>
      <xdr:colOff>165100</xdr:colOff>
      <xdr:row>36</xdr:row>
      <xdr:rowOff>50256</xdr:rowOff>
    </xdr:to>
    <xdr:sp macro="" textlink="">
      <xdr:nvSpPr>
        <xdr:cNvPr id="80" name="楕円 79">
          <a:extLst>
            <a:ext uri="{FF2B5EF4-FFF2-40B4-BE49-F238E27FC236}">
              <a16:creationId xmlns:a16="http://schemas.microsoft.com/office/drawing/2014/main" id="{0DDD78B2-69E4-47D8-B99F-70F527697611}"/>
            </a:ext>
          </a:extLst>
        </xdr:cNvPr>
        <xdr:cNvSpPr/>
      </xdr:nvSpPr>
      <xdr:spPr>
        <a:xfrm>
          <a:off x="1778000" y="59049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170906</xdr:rowOff>
    </xdr:from>
    <xdr:to>
      <xdr:col>15</xdr:col>
      <xdr:colOff>50800</xdr:colOff>
      <xdr:row>36</xdr:row>
      <xdr:rowOff>32113</xdr:rowOff>
    </xdr:to>
    <xdr:cxnSp macro="">
      <xdr:nvCxnSpPr>
        <xdr:cNvPr id="81" name="直線コネクタ 80">
          <a:extLst>
            <a:ext uri="{FF2B5EF4-FFF2-40B4-BE49-F238E27FC236}">
              <a16:creationId xmlns:a16="http://schemas.microsoft.com/office/drawing/2014/main" id="{7BF2706F-BF9E-4B8B-81C9-C2E1D91D7806}"/>
            </a:ext>
          </a:extLst>
        </xdr:cNvPr>
        <xdr:cNvCxnSpPr/>
      </xdr:nvCxnSpPr>
      <xdr:spPr>
        <a:xfrm>
          <a:off x="1828800" y="5949406"/>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85816</xdr:rowOff>
    </xdr:from>
    <xdr:to>
      <xdr:col>6</xdr:col>
      <xdr:colOff>38100</xdr:colOff>
      <xdr:row>36</xdr:row>
      <xdr:rowOff>15966</xdr:rowOff>
    </xdr:to>
    <xdr:sp macro="" textlink="">
      <xdr:nvSpPr>
        <xdr:cNvPr id="82" name="楕円 81">
          <a:extLst>
            <a:ext uri="{FF2B5EF4-FFF2-40B4-BE49-F238E27FC236}">
              <a16:creationId xmlns:a16="http://schemas.microsoft.com/office/drawing/2014/main" id="{B8E0F08F-6C4C-44E5-A194-0F77640E277E}"/>
            </a:ext>
          </a:extLst>
        </xdr:cNvPr>
        <xdr:cNvSpPr/>
      </xdr:nvSpPr>
      <xdr:spPr>
        <a:xfrm>
          <a:off x="984250" y="58706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136616</xdr:rowOff>
    </xdr:from>
    <xdr:to>
      <xdr:col>10</xdr:col>
      <xdr:colOff>114300</xdr:colOff>
      <xdr:row>35</xdr:row>
      <xdr:rowOff>170906</xdr:rowOff>
    </xdr:to>
    <xdr:cxnSp macro="">
      <xdr:nvCxnSpPr>
        <xdr:cNvPr id="83" name="直線コネクタ 82">
          <a:extLst>
            <a:ext uri="{FF2B5EF4-FFF2-40B4-BE49-F238E27FC236}">
              <a16:creationId xmlns:a16="http://schemas.microsoft.com/office/drawing/2014/main" id="{450AA097-DDFD-4B2C-A838-855595197DA6}"/>
            </a:ext>
          </a:extLst>
        </xdr:cNvPr>
        <xdr:cNvCxnSpPr/>
      </xdr:nvCxnSpPr>
      <xdr:spPr>
        <a:xfrm>
          <a:off x="1028700" y="5921466"/>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9EC8B106-19EB-4789-B7D1-267B52AD288D}"/>
            </a:ext>
          </a:extLst>
        </xdr:cNvPr>
        <xdr:cNvSpPr txBox="1"/>
      </xdr:nvSpPr>
      <xdr:spPr>
        <a:xfrm>
          <a:off x="3239144" y="627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8B4BADB8-5B88-40D6-A08D-709FA1D5B8DF}"/>
            </a:ext>
          </a:extLst>
        </xdr:cNvPr>
        <xdr:cNvSpPr txBox="1"/>
      </xdr:nvSpPr>
      <xdr:spPr>
        <a:xfrm>
          <a:off x="2439044" y="627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A307139C-82ED-49AC-8B87-613E9F8A9306}"/>
            </a:ext>
          </a:extLst>
        </xdr:cNvPr>
        <xdr:cNvSpPr txBox="1"/>
      </xdr:nvSpPr>
      <xdr:spPr>
        <a:xfrm>
          <a:off x="1645294" y="624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E5E1B6DF-A5C3-4B8F-8391-0A24F9D3E4E7}"/>
            </a:ext>
          </a:extLst>
        </xdr:cNvPr>
        <xdr:cNvSpPr txBox="1"/>
      </xdr:nvSpPr>
      <xdr:spPr>
        <a:xfrm>
          <a:off x="851544" y="6231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132097</xdr:rowOff>
    </xdr:from>
    <xdr:ext cx="405111" cy="259045"/>
    <xdr:sp macro="" textlink="">
      <xdr:nvSpPr>
        <xdr:cNvPr id="88" name="n_1mainValue【図書館】&#10;有形固定資産減価償却率">
          <a:extLst>
            <a:ext uri="{FF2B5EF4-FFF2-40B4-BE49-F238E27FC236}">
              <a16:creationId xmlns:a16="http://schemas.microsoft.com/office/drawing/2014/main" id="{CF4C8FC9-A2BE-4E50-843B-F6AEB2EDDC7B}"/>
            </a:ext>
          </a:extLst>
        </xdr:cNvPr>
        <xdr:cNvSpPr txBox="1"/>
      </xdr:nvSpPr>
      <xdr:spPr>
        <a:xfrm>
          <a:off x="323914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99440</xdr:rowOff>
    </xdr:from>
    <xdr:ext cx="405111" cy="259045"/>
    <xdr:sp macro="" textlink="">
      <xdr:nvSpPr>
        <xdr:cNvPr id="89" name="n_2mainValue【図書館】&#10;有形固定資産減価償却率">
          <a:extLst>
            <a:ext uri="{FF2B5EF4-FFF2-40B4-BE49-F238E27FC236}">
              <a16:creationId xmlns:a16="http://schemas.microsoft.com/office/drawing/2014/main" id="{637AB061-907C-4185-AD8B-CD80BD817A3F}"/>
            </a:ext>
          </a:extLst>
        </xdr:cNvPr>
        <xdr:cNvSpPr txBox="1"/>
      </xdr:nvSpPr>
      <xdr:spPr>
        <a:xfrm>
          <a:off x="2439044" y="57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66783</xdr:rowOff>
    </xdr:from>
    <xdr:ext cx="405111" cy="259045"/>
    <xdr:sp macro="" textlink="">
      <xdr:nvSpPr>
        <xdr:cNvPr id="90" name="n_3mainValue【図書館】&#10;有形固定資産減価償却率">
          <a:extLst>
            <a:ext uri="{FF2B5EF4-FFF2-40B4-BE49-F238E27FC236}">
              <a16:creationId xmlns:a16="http://schemas.microsoft.com/office/drawing/2014/main" id="{CED49654-EA8D-46BF-A1A1-5AA25A1267C3}"/>
            </a:ext>
          </a:extLst>
        </xdr:cNvPr>
        <xdr:cNvSpPr txBox="1"/>
      </xdr:nvSpPr>
      <xdr:spPr>
        <a:xfrm>
          <a:off x="1645294" y="56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32493</xdr:rowOff>
    </xdr:from>
    <xdr:ext cx="405111" cy="259045"/>
    <xdr:sp macro="" textlink="">
      <xdr:nvSpPr>
        <xdr:cNvPr id="91" name="n_4mainValue【図書館】&#10;有形固定資産減価償却率">
          <a:extLst>
            <a:ext uri="{FF2B5EF4-FFF2-40B4-BE49-F238E27FC236}">
              <a16:creationId xmlns:a16="http://schemas.microsoft.com/office/drawing/2014/main" id="{7BA866B4-80F6-4DEB-B1C4-CBA39217AD5F}"/>
            </a:ext>
          </a:extLst>
        </xdr:cNvPr>
        <xdr:cNvSpPr txBox="1"/>
      </xdr:nvSpPr>
      <xdr:spPr>
        <a:xfrm>
          <a:off x="851544" y="56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8DFCB97-41C4-4115-B22C-AEBA9E36B3F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252B485-CC57-4FAE-8CF0-4340721F26A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6C16EDB-9426-4016-807E-4BA28F738C51}"/>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12844EB-3367-4C13-BB71-8C332E2181A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2FA1B9D-1EF9-46BB-B8DE-C135DB8FC65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027BF5D-B2B3-47A1-AA16-8568FD8413D5}"/>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D9CA859-F367-4A06-B3DA-8257CB1E37C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77FD528-C591-4743-9703-CE03E175073D}"/>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6A50F69-B4F4-4496-A2A5-528CE2361E3D}"/>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5EF6508-7B63-423E-9316-66EE11EA13D5}"/>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0F92A98-7F07-4CC5-92BD-6E14EC37C64D}"/>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8F4F7D2-3B32-411F-BB77-A68339B1011D}"/>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7404B8F-63F4-456E-9069-0DBAD3AA1B0E}"/>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11DEDAE-3BDE-4D3C-9073-C1EEB4095E8C}"/>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3C3A8A1-98D2-47E0-AA31-93922A99BFA3}"/>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2DC1F2F-2EE8-4810-A7DC-BC90243A116B}"/>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250F6F9-910C-4ED1-A171-0D95F247DB4C}"/>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446217E-DCE8-45D9-B9FA-DF3B66ACB5C3}"/>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73C615A-ECD8-4CE5-A41F-0160A5EA26EB}"/>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3A32FDD-54B3-4EA8-8AC5-897E3AAF2F8C}"/>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DA4D8C7-CCC7-4FA8-A9ED-B8C7F4A12476}"/>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845B957-DC62-4661-9534-AD727514D1BE}"/>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368EA11-0BCA-42A9-B64B-F5CDD1C701A4}"/>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4E99FB0-66BC-422F-98A5-E2FFE3DE7908}"/>
            </a:ext>
          </a:extLst>
        </xdr:cNvPr>
        <xdr:cNvCxnSpPr/>
      </xdr:nvCxnSpPr>
      <xdr:spPr>
        <a:xfrm flipV="1">
          <a:off x="9429115" y="55626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9E14A66-C569-43C6-A349-48FD426F81E6}"/>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654EE10-4B08-4E3D-87FC-2BFF496BAA4B}"/>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22C67524-D92A-4882-9DB4-F3D73E04DFA9}"/>
            </a:ext>
          </a:extLst>
        </xdr:cNvPr>
        <xdr:cNvSpPr txBox="1"/>
      </xdr:nvSpPr>
      <xdr:spPr>
        <a:xfrm>
          <a:off x="9467850" y="53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67B98252-548B-48A0-86F5-05ED66F214A4}"/>
            </a:ext>
          </a:extLst>
        </xdr:cNvPr>
        <xdr:cNvCxnSpPr/>
      </xdr:nvCxnSpPr>
      <xdr:spPr>
        <a:xfrm>
          <a:off x="9359900" y="556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20D615DB-B048-4252-BA7F-7BC85FF76D0A}"/>
            </a:ext>
          </a:extLst>
        </xdr:cNvPr>
        <xdr:cNvSpPr txBox="1"/>
      </xdr:nvSpPr>
      <xdr:spPr>
        <a:xfrm>
          <a:off x="9467850" y="6283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F488A1D0-8414-4F58-BBE5-FF4E56C4DAA9}"/>
            </a:ext>
          </a:extLst>
        </xdr:cNvPr>
        <xdr:cNvSpPr/>
      </xdr:nvSpPr>
      <xdr:spPr>
        <a:xfrm>
          <a:off x="939800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3A55CB8F-0498-41DD-8282-E35592715ED2}"/>
            </a:ext>
          </a:extLst>
        </xdr:cNvPr>
        <xdr:cNvSpPr/>
      </xdr:nvSpPr>
      <xdr:spPr>
        <a:xfrm>
          <a:off x="8636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A8DE01F6-3936-4656-9515-A2B13E805576}"/>
            </a:ext>
          </a:extLst>
        </xdr:cNvPr>
        <xdr:cNvSpPr/>
      </xdr:nvSpPr>
      <xdr:spPr>
        <a:xfrm>
          <a:off x="7842250" y="6330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8E9BC048-2D2D-4CD1-A92C-955F3B6F7CCF}"/>
            </a:ext>
          </a:extLst>
        </xdr:cNvPr>
        <xdr:cNvSpPr/>
      </xdr:nvSpPr>
      <xdr:spPr>
        <a:xfrm>
          <a:off x="702945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7B5CB820-1A51-4AB2-AAEA-F88FAA978644}"/>
            </a:ext>
          </a:extLst>
        </xdr:cNvPr>
        <xdr:cNvSpPr/>
      </xdr:nvSpPr>
      <xdr:spPr>
        <a:xfrm>
          <a:off x="62357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69ED773-B272-43B3-AA84-68351293BBA9}"/>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D90535-944A-4D61-89BD-161ADCCBDB1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7B9EDD1-8EDC-4AAA-9615-0410E2803F6E}"/>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BBB469E-7BC1-432F-B145-289C4996E697}"/>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3F0A37B-E927-4514-98AC-51A5DA6BD2A5}"/>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152400</xdr:rowOff>
    </xdr:from>
    <xdr:to>
      <xdr:col>55</xdr:col>
      <xdr:colOff>50800</xdr:colOff>
      <xdr:row>37</xdr:row>
      <xdr:rowOff>82550</xdr:rowOff>
    </xdr:to>
    <xdr:sp macro="" textlink="">
      <xdr:nvSpPr>
        <xdr:cNvPr id="131" name="楕円 130">
          <a:extLst>
            <a:ext uri="{FF2B5EF4-FFF2-40B4-BE49-F238E27FC236}">
              <a16:creationId xmlns:a16="http://schemas.microsoft.com/office/drawing/2014/main" id="{C4A2953F-22CF-4AF4-9AF8-9080808C527D}"/>
            </a:ext>
          </a:extLst>
        </xdr:cNvPr>
        <xdr:cNvSpPr/>
      </xdr:nvSpPr>
      <xdr:spPr>
        <a:xfrm>
          <a:off x="9398000" y="6102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ED81D5FB-2066-49F0-A539-C5C3D4C5F61E}"/>
            </a:ext>
          </a:extLst>
        </xdr:cNvPr>
        <xdr:cNvSpPr txBox="1"/>
      </xdr:nvSpPr>
      <xdr:spPr>
        <a:xfrm>
          <a:off x="9467850"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152400</xdr:rowOff>
    </xdr:from>
    <xdr:to>
      <xdr:col>50</xdr:col>
      <xdr:colOff>165100</xdr:colOff>
      <xdr:row>37</xdr:row>
      <xdr:rowOff>82550</xdr:rowOff>
    </xdr:to>
    <xdr:sp macro="" textlink="">
      <xdr:nvSpPr>
        <xdr:cNvPr id="133" name="楕円 132">
          <a:extLst>
            <a:ext uri="{FF2B5EF4-FFF2-40B4-BE49-F238E27FC236}">
              <a16:creationId xmlns:a16="http://schemas.microsoft.com/office/drawing/2014/main" id="{D1E77D25-C72C-4904-90A1-9F735FF0A7E0}"/>
            </a:ext>
          </a:extLst>
        </xdr:cNvPr>
        <xdr:cNvSpPr/>
      </xdr:nvSpPr>
      <xdr:spPr>
        <a:xfrm>
          <a:off x="8636000" y="6102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31750</xdr:rowOff>
    </xdr:from>
    <xdr:to>
      <xdr:col>55</xdr:col>
      <xdr:colOff>0</xdr:colOff>
      <xdr:row>37</xdr:row>
      <xdr:rowOff>31750</xdr:rowOff>
    </xdr:to>
    <xdr:cxnSp macro="">
      <xdr:nvCxnSpPr>
        <xdr:cNvPr id="134" name="直線コネクタ 133">
          <a:extLst>
            <a:ext uri="{FF2B5EF4-FFF2-40B4-BE49-F238E27FC236}">
              <a16:creationId xmlns:a16="http://schemas.microsoft.com/office/drawing/2014/main" id="{CE859B2D-7AC2-48F7-9D59-59DA548B19C6}"/>
            </a:ext>
          </a:extLst>
        </xdr:cNvPr>
        <xdr:cNvCxnSpPr/>
      </xdr:nvCxnSpPr>
      <xdr:spPr>
        <a:xfrm>
          <a:off x="8686800" y="61468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152400</xdr:rowOff>
    </xdr:from>
    <xdr:to>
      <xdr:col>46</xdr:col>
      <xdr:colOff>38100</xdr:colOff>
      <xdr:row>37</xdr:row>
      <xdr:rowOff>82550</xdr:rowOff>
    </xdr:to>
    <xdr:sp macro="" textlink="">
      <xdr:nvSpPr>
        <xdr:cNvPr id="135" name="楕円 134">
          <a:extLst>
            <a:ext uri="{FF2B5EF4-FFF2-40B4-BE49-F238E27FC236}">
              <a16:creationId xmlns:a16="http://schemas.microsoft.com/office/drawing/2014/main" id="{9F47BE22-2187-480B-8BB9-87D9B4D61BF5}"/>
            </a:ext>
          </a:extLst>
        </xdr:cNvPr>
        <xdr:cNvSpPr/>
      </xdr:nvSpPr>
      <xdr:spPr>
        <a:xfrm>
          <a:off x="7842250" y="6102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31750</xdr:rowOff>
    </xdr:from>
    <xdr:to>
      <xdr:col>50</xdr:col>
      <xdr:colOff>114300</xdr:colOff>
      <xdr:row>37</xdr:row>
      <xdr:rowOff>31750</xdr:rowOff>
    </xdr:to>
    <xdr:cxnSp macro="">
      <xdr:nvCxnSpPr>
        <xdr:cNvPr id="136" name="直線コネクタ 135">
          <a:extLst>
            <a:ext uri="{FF2B5EF4-FFF2-40B4-BE49-F238E27FC236}">
              <a16:creationId xmlns:a16="http://schemas.microsoft.com/office/drawing/2014/main" id="{1EFFA30B-299C-4141-8908-7C6CBB628158}"/>
            </a:ext>
          </a:extLst>
        </xdr:cNvPr>
        <xdr:cNvCxnSpPr/>
      </xdr:nvCxnSpPr>
      <xdr:spPr>
        <a:xfrm>
          <a:off x="7886700" y="61468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165100</xdr:rowOff>
    </xdr:from>
    <xdr:to>
      <xdr:col>41</xdr:col>
      <xdr:colOff>101600</xdr:colOff>
      <xdr:row>37</xdr:row>
      <xdr:rowOff>95250</xdr:rowOff>
    </xdr:to>
    <xdr:sp macro="" textlink="">
      <xdr:nvSpPr>
        <xdr:cNvPr id="137" name="楕円 136">
          <a:extLst>
            <a:ext uri="{FF2B5EF4-FFF2-40B4-BE49-F238E27FC236}">
              <a16:creationId xmlns:a16="http://schemas.microsoft.com/office/drawing/2014/main" id="{E818D73C-3B38-4B20-AA6F-D08C8B7946BC}"/>
            </a:ext>
          </a:extLst>
        </xdr:cNvPr>
        <xdr:cNvSpPr/>
      </xdr:nvSpPr>
      <xdr:spPr>
        <a:xfrm>
          <a:off x="7029450" y="6115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31750</xdr:rowOff>
    </xdr:from>
    <xdr:to>
      <xdr:col>45</xdr:col>
      <xdr:colOff>177800</xdr:colOff>
      <xdr:row>37</xdr:row>
      <xdr:rowOff>44450</xdr:rowOff>
    </xdr:to>
    <xdr:cxnSp macro="">
      <xdr:nvCxnSpPr>
        <xdr:cNvPr id="138" name="直線コネクタ 137">
          <a:extLst>
            <a:ext uri="{FF2B5EF4-FFF2-40B4-BE49-F238E27FC236}">
              <a16:creationId xmlns:a16="http://schemas.microsoft.com/office/drawing/2014/main" id="{AD4A8361-1F26-48D4-94D2-B6634E71A9C7}"/>
            </a:ext>
          </a:extLst>
        </xdr:cNvPr>
        <xdr:cNvCxnSpPr/>
      </xdr:nvCxnSpPr>
      <xdr:spPr>
        <a:xfrm flipV="1">
          <a:off x="7080250" y="61468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6350</xdr:rowOff>
    </xdr:from>
    <xdr:to>
      <xdr:col>36</xdr:col>
      <xdr:colOff>165100</xdr:colOff>
      <xdr:row>37</xdr:row>
      <xdr:rowOff>107950</xdr:rowOff>
    </xdr:to>
    <xdr:sp macro="" textlink="">
      <xdr:nvSpPr>
        <xdr:cNvPr id="139" name="楕円 138">
          <a:extLst>
            <a:ext uri="{FF2B5EF4-FFF2-40B4-BE49-F238E27FC236}">
              <a16:creationId xmlns:a16="http://schemas.microsoft.com/office/drawing/2014/main" id="{CA568B6C-5952-4EFA-91F3-967D582717BF}"/>
            </a:ext>
          </a:extLst>
        </xdr:cNvPr>
        <xdr:cNvSpPr/>
      </xdr:nvSpPr>
      <xdr:spPr>
        <a:xfrm>
          <a:off x="62357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44450</xdr:rowOff>
    </xdr:from>
    <xdr:to>
      <xdr:col>41</xdr:col>
      <xdr:colOff>50800</xdr:colOff>
      <xdr:row>37</xdr:row>
      <xdr:rowOff>57150</xdr:rowOff>
    </xdr:to>
    <xdr:cxnSp macro="">
      <xdr:nvCxnSpPr>
        <xdr:cNvPr id="140" name="直線コネクタ 139">
          <a:extLst>
            <a:ext uri="{FF2B5EF4-FFF2-40B4-BE49-F238E27FC236}">
              <a16:creationId xmlns:a16="http://schemas.microsoft.com/office/drawing/2014/main" id="{0A2DB964-5913-4CA5-AE93-88F800E54B90}"/>
            </a:ext>
          </a:extLst>
        </xdr:cNvPr>
        <xdr:cNvCxnSpPr/>
      </xdr:nvCxnSpPr>
      <xdr:spPr>
        <a:xfrm flipV="1">
          <a:off x="6286500" y="61595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B27B6295-0110-486F-B634-D9A0B0C810EE}"/>
            </a:ext>
          </a:extLst>
        </xdr:cNvPr>
        <xdr:cNvSpPr txBox="1"/>
      </xdr:nvSpPr>
      <xdr:spPr>
        <a:xfrm>
          <a:off x="8458277"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DEBD5B6C-C639-4E22-BC79-B8ED418815CF}"/>
            </a:ext>
          </a:extLst>
        </xdr:cNvPr>
        <xdr:cNvSpPr txBox="1"/>
      </xdr:nvSpPr>
      <xdr:spPr>
        <a:xfrm>
          <a:off x="7677227" y="642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E8627D66-6A59-4A2A-9A41-F84F5A8661CA}"/>
            </a:ext>
          </a:extLst>
        </xdr:cNvPr>
        <xdr:cNvSpPr txBox="1"/>
      </xdr:nvSpPr>
      <xdr:spPr>
        <a:xfrm>
          <a:off x="686442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701A8422-DEBF-48A8-AABE-1FDB85E627D4}"/>
            </a:ext>
          </a:extLst>
        </xdr:cNvPr>
        <xdr:cNvSpPr txBox="1"/>
      </xdr:nvSpPr>
      <xdr:spPr>
        <a:xfrm>
          <a:off x="607067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99077</xdr:rowOff>
    </xdr:from>
    <xdr:ext cx="469744" cy="259045"/>
    <xdr:sp macro="" textlink="">
      <xdr:nvSpPr>
        <xdr:cNvPr id="145" name="n_1mainValue【図書館】&#10;一人当たり面積">
          <a:extLst>
            <a:ext uri="{FF2B5EF4-FFF2-40B4-BE49-F238E27FC236}">
              <a16:creationId xmlns:a16="http://schemas.microsoft.com/office/drawing/2014/main" id="{AFA1ED6F-93FC-4EB2-A3B4-84CA082BDE0E}"/>
            </a:ext>
          </a:extLst>
        </xdr:cNvPr>
        <xdr:cNvSpPr txBox="1"/>
      </xdr:nvSpPr>
      <xdr:spPr>
        <a:xfrm>
          <a:off x="8458277" y="588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99077</xdr:rowOff>
    </xdr:from>
    <xdr:ext cx="469744" cy="259045"/>
    <xdr:sp macro="" textlink="">
      <xdr:nvSpPr>
        <xdr:cNvPr id="146" name="n_2mainValue【図書館】&#10;一人当たり面積">
          <a:extLst>
            <a:ext uri="{FF2B5EF4-FFF2-40B4-BE49-F238E27FC236}">
              <a16:creationId xmlns:a16="http://schemas.microsoft.com/office/drawing/2014/main" id="{510A0798-9934-47D1-A328-EF13DB1BC6C7}"/>
            </a:ext>
          </a:extLst>
        </xdr:cNvPr>
        <xdr:cNvSpPr txBox="1"/>
      </xdr:nvSpPr>
      <xdr:spPr>
        <a:xfrm>
          <a:off x="7677227" y="588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111777</xdr:rowOff>
    </xdr:from>
    <xdr:ext cx="469744" cy="259045"/>
    <xdr:sp macro="" textlink="">
      <xdr:nvSpPr>
        <xdr:cNvPr id="147" name="n_3mainValue【図書館】&#10;一人当たり面積">
          <a:extLst>
            <a:ext uri="{FF2B5EF4-FFF2-40B4-BE49-F238E27FC236}">
              <a16:creationId xmlns:a16="http://schemas.microsoft.com/office/drawing/2014/main" id="{4140AC66-FD36-4D54-AEE5-68CCB491AD55}"/>
            </a:ext>
          </a:extLst>
        </xdr:cNvPr>
        <xdr:cNvSpPr txBox="1"/>
      </xdr:nvSpPr>
      <xdr:spPr>
        <a:xfrm>
          <a:off x="6864427"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124477</xdr:rowOff>
    </xdr:from>
    <xdr:ext cx="469744" cy="259045"/>
    <xdr:sp macro="" textlink="">
      <xdr:nvSpPr>
        <xdr:cNvPr id="148" name="n_4mainValue【図書館】&#10;一人当たり面積">
          <a:extLst>
            <a:ext uri="{FF2B5EF4-FFF2-40B4-BE49-F238E27FC236}">
              <a16:creationId xmlns:a16="http://schemas.microsoft.com/office/drawing/2014/main" id="{8EADBBDD-A69A-4603-A6BF-C22BE2CAC449}"/>
            </a:ext>
          </a:extLst>
        </xdr:cNvPr>
        <xdr:cNvSpPr txBox="1"/>
      </xdr:nvSpPr>
      <xdr:spPr>
        <a:xfrm>
          <a:off x="6070677" y="590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37C245A-2CDA-49E6-9BE1-0E7AC0474C9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BCF83EC-5668-4C7F-85BA-6F37E787FD53}"/>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9C68782-9219-4FFE-9A7C-FBCC63ACF393}"/>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7C35B76-66F4-47FF-9DAA-97FB037F53A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FD5E667-528F-419E-8F30-1BAAD524F6EA}"/>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BBE63C2-7034-43FF-9A2F-EB5CF102D48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CB43CA5-8B00-4254-9D22-A40D825925A2}"/>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0BCE5FF-CB61-44B7-B999-63E1E4B0808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89A16F9-BE62-459F-A9AD-FF035CF8AFE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6438D2B-B29B-47EF-8623-5748A72B8E23}"/>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6FBD262-DCC5-42D9-B55C-1A25A83EFC89}"/>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A4CF912-144A-455B-8A14-B375264A6D12}"/>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C6A7A1F-6D72-4376-B2DA-35130661274B}"/>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6D65E04-29FA-467A-8A74-E971F85D1111}"/>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69B90D1-1F96-4F22-8EC0-E205616402E3}"/>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201BD5D-C1D9-4503-9072-22E299E3D083}"/>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2189381-C522-4B6D-AC2F-6C37765B88DF}"/>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1825ADC-F971-4116-BA15-1345DA56A36D}"/>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90847C3-2B12-4B30-A776-F25AC5B2BF97}"/>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FC7010E-C3B3-48C4-B3C8-BAA292FCD00F}"/>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D48CDE2-C073-43A4-8BBB-99B4D286DBA7}"/>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EEADF47-9726-4E8A-B044-D49E13C9ED2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55D7BAA-AE69-4A06-B2D5-179EF752CB2C}"/>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C773788-C22B-45C8-8DEA-DA925204CCA6}"/>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A3F84AB8-4DA2-4646-8003-36AD9E02FB81}"/>
            </a:ext>
          </a:extLst>
        </xdr:cNvPr>
        <xdr:cNvCxnSpPr/>
      </xdr:nvCxnSpPr>
      <xdr:spPr>
        <a:xfrm flipV="1">
          <a:off x="4177665" y="92068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C84E7BC-D8A9-424C-83C7-9A46B38C13C4}"/>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DA81FCCA-0CCD-4750-993D-E6D988ADF8CB}"/>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8D27605-E8A5-4AB6-BC4E-3F5D7E433C93}"/>
            </a:ext>
          </a:extLst>
        </xdr:cNvPr>
        <xdr:cNvSpPr txBox="1"/>
      </xdr:nvSpPr>
      <xdr:spPr>
        <a:xfrm>
          <a:off x="421640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7217B219-161E-4C0A-95B6-A3230C75114F}"/>
            </a:ext>
          </a:extLst>
        </xdr:cNvPr>
        <xdr:cNvCxnSpPr/>
      </xdr:nvCxnSpPr>
      <xdr:spPr>
        <a:xfrm>
          <a:off x="41084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DE8F780-CEC8-44E0-9C66-5E4705D49633}"/>
            </a:ext>
          </a:extLst>
        </xdr:cNvPr>
        <xdr:cNvSpPr txBox="1"/>
      </xdr:nvSpPr>
      <xdr:spPr>
        <a:xfrm>
          <a:off x="4216400" y="9971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A5A2F47B-8FB2-482B-B0EA-C261C5C1C702}"/>
            </a:ext>
          </a:extLst>
        </xdr:cNvPr>
        <xdr:cNvSpPr/>
      </xdr:nvSpPr>
      <xdr:spPr>
        <a:xfrm>
          <a:off x="412750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FE662958-6007-438D-AA81-5F574ABF894A}"/>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900ECB08-723E-462F-8D8C-35846DB15CB9}"/>
            </a:ext>
          </a:extLst>
        </xdr:cNvPr>
        <xdr:cNvSpPr/>
      </xdr:nvSpPr>
      <xdr:spPr>
        <a:xfrm>
          <a:off x="2571750" y="99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A2ADD826-85DE-439C-81A5-1D416F4C5672}"/>
            </a:ext>
          </a:extLst>
        </xdr:cNvPr>
        <xdr:cNvSpPr/>
      </xdr:nvSpPr>
      <xdr:spPr>
        <a:xfrm>
          <a:off x="1778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40455556-98A0-4E49-952B-301148D53406}"/>
            </a:ext>
          </a:extLst>
        </xdr:cNvPr>
        <xdr:cNvSpPr/>
      </xdr:nvSpPr>
      <xdr:spPr>
        <a:xfrm>
          <a:off x="984250" y="99117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65CBEC-2C03-465E-A2F3-5E41E25204B6}"/>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C9A00F-152A-43F2-B5FD-C7B03612AC71}"/>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FBA45AF-D918-4853-8165-4C0A48B6E33A}"/>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B472C06-2552-40FB-B0FA-3AD43D85942D}"/>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A1FFBB1-0A0A-4EC3-8770-7F5EF79095F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74930</xdr:rowOff>
    </xdr:from>
    <xdr:to>
      <xdr:col>24</xdr:col>
      <xdr:colOff>114300</xdr:colOff>
      <xdr:row>57</xdr:row>
      <xdr:rowOff>5080</xdr:rowOff>
    </xdr:to>
    <xdr:sp macro="" textlink="">
      <xdr:nvSpPr>
        <xdr:cNvPr id="189" name="楕円 188">
          <a:extLst>
            <a:ext uri="{FF2B5EF4-FFF2-40B4-BE49-F238E27FC236}">
              <a16:creationId xmlns:a16="http://schemas.microsoft.com/office/drawing/2014/main" id="{2213A1A9-71CC-462B-9517-65E599FE86E9}"/>
            </a:ext>
          </a:extLst>
        </xdr:cNvPr>
        <xdr:cNvSpPr/>
      </xdr:nvSpPr>
      <xdr:spPr>
        <a:xfrm>
          <a:off x="4127500" y="9326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97807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804D775-E6A4-4386-9755-3896D31205F9}"/>
            </a:ext>
          </a:extLst>
        </xdr:cNvPr>
        <xdr:cNvSpPr txBox="1"/>
      </xdr:nvSpPr>
      <xdr:spPr>
        <a:xfrm>
          <a:off x="4216400" y="918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34925</xdr:rowOff>
    </xdr:from>
    <xdr:to>
      <xdr:col>20</xdr:col>
      <xdr:colOff>38100</xdr:colOff>
      <xdr:row>56</xdr:row>
      <xdr:rowOff>136525</xdr:rowOff>
    </xdr:to>
    <xdr:sp macro="" textlink="">
      <xdr:nvSpPr>
        <xdr:cNvPr id="191" name="楕円 190">
          <a:extLst>
            <a:ext uri="{FF2B5EF4-FFF2-40B4-BE49-F238E27FC236}">
              <a16:creationId xmlns:a16="http://schemas.microsoft.com/office/drawing/2014/main" id="{1F445877-3EA9-4225-A37A-9AC93779FDDA}"/>
            </a:ext>
          </a:extLst>
        </xdr:cNvPr>
        <xdr:cNvSpPr/>
      </xdr:nvSpPr>
      <xdr:spPr>
        <a:xfrm>
          <a:off x="3384550" y="9286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85725</xdr:rowOff>
    </xdr:from>
    <xdr:to>
      <xdr:col>24</xdr:col>
      <xdr:colOff>63500</xdr:colOff>
      <xdr:row>56</xdr:row>
      <xdr:rowOff>125730</xdr:rowOff>
    </xdr:to>
    <xdr:cxnSp macro="">
      <xdr:nvCxnSpPr>
        <xdr:cNvPr id="192" name="直線コネクタ 191">
          <a:extLst>
            <a:ext uri="{FF2B5EF4-FFF2-40B4-BE49-F238E27FC236}">
              <a16:creationId xmlns:a16="http://schemas.microsoft.com/office/drawing/2014/main" id="{47F4E7A2-C4D3-4187-980F-C92A807B38B6}"/>
            </a:ext>
          </a:extLst>
        </xdr:cNvPr>
        <xdr:cNvCxnSpPr/>
      </xdr:nvCxnSpPr>
      <xdr:spPr>
        <a:xfrm>
          <a:off x="3429000" y="9337675"/>
          <a:ext cx="7493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166370</xdr:rowOff>
    </xdr:from>
    <xdr:to>
      <xdr:col>15</xdr:col>
      <xdr:colOff>101600</xdr:colOff>
      <xdr:row>56</xdr:row>
      <xdr:rowOff>96520</xdr:rowOff>
    </xdr:to>
    <xdr:sp macro="" textlink="">
      <xdr:nvSpPr>
        <xdr:cNvPr id="193" name="楕円 192">
          <a:extLst>
            <a:ext uri="{FF2B5EF4-FFF2-40B4-BE49-F238E27FC236}">
              <a16:creationId xmlns:a16="http://schemas.microsoft.com/office/drawing/2014/main" id="{D8E771EF-CD6F-4254-A957-B4C7870D9871}"/>
            </a:ext>
          </a:extLst>
        </xdr:cNvPr>
        <xdr:cNvSpPr/>
      </xdr:nvSpPr>
      <xdr:spPr>
        <a:xfrm>
          <a:off x="2571750" y="9253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45720</xdr:rowOff>
    </xdr:from>
    <xdr:to>
      <xdr:col>19</xdr:col>
      <xdr:colOff>177800</xdr:colOff>
      <xdr:row>56</xdr:row>
      <xdr:rowOff>85725</xdr:rowOff>
    </xdr:to>
    <xdr:cxnSp macro="">
      <xdr:nvCxnSpPr>
        <xdr:cNvPr id="194" name="直線コネクタ 193">
          <a:extLst>
            <a:ext uri="{FF2B5EF4-FFF2-40B4-BE49-F238E27FC236}">
              <a16:creationId xmlns:a16="http://schemas.microsoft.com/office/drawing/2014/main" id="{2C26C1C2-CEDD-426B-8521-E49AEE3BB398}"/>
            </a:ext>
          </a:extLst>
        </xdr:cNvPr>
        <xdr:cNvCxnSpPr/>
      </xdr:nvCxnSpPr>
      <xdr:spPr>
        <a:xfrm>
          <a:off x="2622550" y="929767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128270</xdr:rowOff>
    </xdr:from>
    <xdr:to>
      <xdr:col>10</xdr:col>
      <xdr:colOff>165100</xdr:colOff>
      <xdr:row>56</xdr:row>
      <xdr:rowOff>58420</xdr:rowOff>
    </xdr:to>
    <xdr:sp macro="" textlink="">
      <xdr:nvSpPr>
        <xdr:cNvPr id="195" name="楕円 194">
          <a:extLst>
            <a:ext uri="{FF2B5EF4-FFF2-40B4-BE49-F238E27FC236}">
              <a16:creationId xmlns:a16="http://schemas.microsoft.com/office/drawing/2014/main" id="{1637BA80-3C99-4372-85CC-CBBAFD392CA8}"/>
            </a:ext>
          </a:extLst>
        </xdr:cNvPr>
        <xdr:cNvSpPr/>
      </xdr:nvSpPr>
      <xdr:spPr>
        <a:xfrm>
          <a:off x="1778000" y="9215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7620</xdr:rowOff>
    </xdr:from>
    <xdr:to>
      <xdr:col>15</xdr:col>
      <xdr:colOff>50800</xdr:colOff>
      <xdr:row>56</xdr:row>
      <xdr:rowOff>45720</xdr:rowOff>
    </xdr:to>
    <xdr:cxnSp macro="">
      <xdr:nvCxnSpPr>
        <xdr:cNvPr id="196" name="直線コネクタ 195">
          <a:extLst>
            <a:ext uri="{FF2B5EF4-FFF2-40B4-BE49-F238E27FC236}">
              <a16:creationId xmlns:a16="http://schemas.microsoft.com/office/drawing/2014/main" id="{9E3BFC3A-E067-43BF-8DCA-EB5A1E5329E0}"/>
            </a:ext>
          </a:extLst>
        </xdr:cNvPr>
        <xdr:cNvCxnSpPr/>
      </xdr:nvCxnSpPr>
      <xdr:spPr>
        <a:xfrm>
          <a:off x="1828800" y="925957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166370</xdr:rowOff>
    </xdr:from>
    <xdr:to>
      <xdr:col>6</xdr:col>
      <xdr:colOff>38100</xdr:colOff>
      <xdr:row>56</xdr:row>
      <xdr:rowOff>96520</xdr:rowOff>
    </xdr:to>
    <xdr:sp macro="" textlink="">
      <xdr:nvSpPr>
        <xdr:cNvPr id="197" name="楕円 196">
          <a:extLst>
            <a:ext uri="{FF2B5EF4-FFF2-40B4-BE49-F238E27FC236}">
              <a16:creationId xmlns:a16="http://schemas.microsoft.com/office/drawing/2014/main" id="{DD594265-B938-47F7-B594-E76AD58BF2B8}"/>
            </a:ext>
          </a:extLst>
        </xdr:cNvPr>
        <xdr:cNvSpPr/>
      </xdr:nvSpPr>
      <xdr:spPr>
        <a:xfrm>
          <a:off x="984250" y="9253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7620</xdr:rowOff>
    </xdr:from>
    <xdr:to>
      <xdr:col>10</xdr:col>
      <xdr:colOff>114300</xdr:colOff>
      <xdr:row>56</xdr:row>
      <xdr:rowOff>45720</xdr:rowOff>
    </xdr:to>
    <xdr:cxnSp macro="">
      <xdr:nvCxnSpPr>
        <xdr:cNvPr id="198" name="直線コネクタ 197">
          <a:extLst>
            <a:ext uri="{FF2B5EF4-FFF2-40B4-BE49-F238E27FC236}">
              <a16:creationId xmlns:a16="http://schemas.microsoft.com/office/drawing/2014/main" id="{84CC6AB0-3E63-455E-98D2-0484171EB806}"/>
            </a:ext>
          </a:extLst>
        </xdr:cNvPr>
        <xdr:cNvCxnSpPr/>
      </xdr:nvCxnSpPr>
      <xdr:spPr>
        <a:xfrm flipV="1">
          <a:off x="1028700" y="925957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82DCAD05-A24D-4E2E-B90F-FB6E8ECBCD8B}"/>
            </a:ext>
          </a:extLst>
        </xdr:cNvPr>
        <xdr:cNvSpPr txBox="1"/>
      </xdr:nvSpPr>
      <xdr:spPr>
        <a:xfrm>
          <a:off x="32391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0B25E339-49A4-4C49-AA11-38597F782E8F}"/>
            </a:ext>
          </a:extLst>
        </xdr:cNvPr>
        <xdr:cNvSpPr txBox="1"/>
      </xdr:nvSpPr>
      <xdr:spPr>
        <a:xfrm>
          <a:off x="2439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599D0FAC-270D-47B1-AA1E-94FB71988424}"/>
            </a:ext>
          </a:extLst>
        </xdr:cNvPr>
        <xdr:cNvSpPr txBox="1"/>
      </xdr:nvSpPr>
      <xdr:spPr>
        <a:xfrm>
          <a:off x="164529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73299128-7F39-4A5C-A48E-0721257F010E}"/>
            </a:ext>
          </a:extLst>
        </xdr:cNvPr>
        <xdr:cNvSpPr txBox="1"/>
      </xdr:nvSpPr>
      <xdr:spPr>
        <a:xfrm>
          <a:off x="85154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153052</xdr:rowOff>
    </xdr:from>
    <xdr:ext cx="405111" cy="259045"/>
    <xdr:sp macro="" textlink="">
      <xdr:nvSpPr>
        <xdr:cNvPr id="203" name="n_1mainValue【体育館・プール】&#10;有形固定資産減価償却率">
          <a:extLst>
            <a:ext uri="{FF2B5EF4-FFF2-40B4-BE49-F238E27FC236}">
              <a16:creationId xmlns:a16="http://schemas.microsoft.com/office/drawing/2014/main" id="{2C00554D-7403-408C-B206-3F59054E6528}"/>
            </a:ext>
          </a:extLst>
        </xdr:cNvPr>
        <xdr:cNvSpPr txBox="1"/>
      </xdr:nvSpPr>
      <xdr:spPr>
        <a:xfrm>
          <a:off x="3239144" y="907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113047</xdr:rowOff>
    </xdr:from>
    <xdr:ext cx="405111" cy="259045"/>
    <xdr:sp macro="" textlink="">
      <xdr:nvSpPr>
        <xdr:cNvPr id="204" name="n_2mainValue【体育館・プール】&#10;有形固定資産減価償却率">
          <a:extLst>
            <a:ext uri="{FF2B5EF4-FFF2-40B4-BE49-F238E27FC236}">
              <a16:creationId xmlns:a16="http://schemas.microsoft.com/office/drawing/2014/main" id="{7595A8DD-829E-4045-BD22-A6F5D892DD8C}"/>
            </a:ext>
          </a:extLst>
        </xdr:cNvPr>
        <xdr:cNvSpPr txBox="1"/>
      </xdr:nvSpPr>
      <xdr:spPr>
        <a:xfrm>
          <a:off x="2439044" y="903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74947</xdr:rowOff>
    </xdr:from>
    <xdr:ext cx="405111" cy="259045"/>
    <xdr:sp macro="" textlink="">
      <xdr:nvSpPr>
        <xdr:cNvPr id="205" name="n_3mainValue【体育館・プール】&#10;有形固定資産減価償却率">
          <a:extLst>
            <a:ext uri="{FF2B5EF4-FFF2-40B4-BE49-F238E27FC236}">
              <a16:creationId xmlns:a16="http://schemas.microsoft.com/office/drawing/2014/main" id="{333CB6EB-499D-4D8B-907C-ACB6C58B193B}"/>
            </a:ext>
          </a:extLst>
        </xdr:cNvPr>
        <xdr:cNvSpPr txBox="1"/>
      </xdr:nvSpPr>
      <xdr:spPr>
        <a:xfrm>
          <a:off x="1645294" y="899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113047</xdr:rowOff>
    </xdr:from>
    <xdr:ext cx="405111" cy="259045"/>
    <xdr:sp macro="" textlink="">
      <xdr:nvSpPr>
        <xdr:cNvPr id="206" name="n_4mainValue【体育館・プール】&#10;有形固定資産減価償却率">
          <a:extLst>
            <a:ext uri="{FF2B5EF4-FFF2-40B4-BE49-F238E27FC236}">
              <a16:creationId xmlns:a16="http://schemas.microsoft.com/office/drawing/2014/main" id="{F88113BC-3A43-4E9F-B323-642D8B686658}"/>
            </a:ext>
          </a:extLst>
        </xdr:cNvPr>
        <xdr:cNvSpPr txBox="1"/>
      </xdr:nvSpPr>
      <xdr:spPr>
        <a:xfrm>
          <a:off x="851544" y="903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615DF03-5376-425F-84FF-B3C19D92D2E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C5DE3BE-377F-45ED-A587-D0E4C796644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5927B4A-45C3-4186-ACFB-0F9D6139545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0C7BB74-7EC2-4936-9714-3410E17C134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1030D88-BC71-42AD-95CE-7F8117D4F6AE}"/>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1C4EAD0-8028-42AA-BEC2-279D69E651B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7E513F6-660B-4862-B882-4D28839B8AE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CB0A813-3550-4285-A122-76E821C9F37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D4CDBA2-40D0-4B91-970E-FA9386D83C0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3F5EC54-E030-4AAB-A423-C3643A5DDFA9}"/>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E12B3E3-DBB3-47DA-9152-11FC4F3A18F2}"/>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2D01034-8292-4667-AF65-84D483A25A57}"/>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ED7FFA3-A31B-48F3-995E-E3200E97548D}"/>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A64DBF0-EC4C-4EC6-94E9-0EC0DD41C6C3}"/>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A020AB5-CEE5-4852-B57F-5C14345367D9}"/>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A3A535B-1369-4655-8969-3CFB5EAED3FE}"/>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C3B76D9-849B-43CF-BBE8-8C736C6546A1}"/>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B8E6578-2D00-4923-8D24-78FBE12A2D76}"/>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76017DF-B57E-4789-A40F-C190522D0853}"/>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1BB620B-F2A3-48FD-BA14-7A2E158902CC}"/>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A0B12F9-542A-4EB9-A731-E25D953E2CC4}"/>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8451847-527C-4F40-9BB0-28EB1C8635A5}"/>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CF9B502-87DF-4072-B7A8-7849BE5E55AB}"/>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E3EA301D-1743-4237-9040-EA5D19C1AD10}"/>
            </a:ext>
          </a:extLst>
        </xdr:cNvPr>
        <xdr:cNvCxnSpPr/>
      </xdr:nvCxnSpPr>
      <xdr:spPr>
        <a:xfrm flipV="1">
          <a:off x="9429115" y="916876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C0DC0AB2-88B0-4447-B586-D0EE6561EEBB}"/>
            </a:ext>
          </a:extLst>
        </xdr:cNvPr>
        <xdr:cNvSpPr txBox="1"/>
      </xdr:nvSpPr>
      <xdr:spPr>
        <a:xfrm>
          <a:off x="946785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3C0B93DC-1532-4A68-B160-8F54BDE03D95}"/>
            </a:ext>
          </a:extLst>
        </xdr:cNvPr>
        <xdr:cNvCxnSpPr/>
      </xdr:nvCxnSpPr>
      <xdr:spPr>
        <a:xfrm>
          <a:off x="935990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6DE1BC2D-7F05-42F4-A6FC-A20BB94B0583}"/>
            </a:ext>
          </a:extLst>
        </xdr:cNvPr>
        <xdr:cNvSpPr txBox="1"/>
      </xdr:nvSpPr>
      <xdr:spPr>
        <a:xfrm>
          <a:off x="9467850" y="89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3C494F52-0604-4338-AB91-1D4A009A940A}"/>
            </a:ext>
          </a:extLst>
        </xdr:cNvPr>
        <xdr:cNvCxnSpPr/>
      </xdr:nvCxnSpPr>
      <xdr:spPr>
        <a:xfrm>
          <a:off x="9359900" y="9168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DE391F83-5B5E-4BBB-918A-3FAE92B5708B}"/>
            </a:ext>
          </a:extLst>
        </xdr:cNvPr>
        <xdr:cNvSpPr txBox="1"/>
      </xdr:nvSpPr>
      <xdr:spPr>
        <a:xfrm>
          <a:off x="9467850" y="10085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A35C1DC6-0BC4-4696-8A7C-E1406D269C8E}"/>
            </a:ext>
          </a:extLst>
        </xdr:cNvPr>
        <xdr:cNvSpPr/>
      </xdr:nvSpPr>
      <xdr:spPr>
        <a:xfrm>
          <a:off x="9398000" y="10234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4D729544-78ED-408A-8337-16D0B46FD320}"/>
            </a:ext>
          </a:extLst>
        </xdr:cNvPr>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CB9CA954-94C4-4678-BDF7-5FD17431911E}"/>
            </a:ext>
          </a:extLst>
        </xdr:cNvPr>
        <xdr:cNvSpPr/>
      </xdr:nvSpPr>
      <xdr:spPr>
        <a:xfrm>
          <a:off x="7842250" y="1023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FF8E1E2C-6B7E-430D-A739-2AED8089E9FF}"/>
            </a:ext>
          </a:extLst>
        </xdr:cNvPr>
        <xdr:cNvSpPr/>
      </xdr:nvSpPr>
      <xdr:spPr>
        <a:xfrm>
          <a:off x="7029450" y="1022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AC13ACE-C8A7-4D8C-BF2D-4287E339B32F}"/>
            </a:ext>
          </a:extLst>
        </xdr:cNvPr>
        <xdr:cNvSpPr/>
      </xdr:nvSpPr>
      <xdr:spPr>
        <a:xfrm>
          <a:off x="6235700" y="1026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EF7DACC-377C-48C3-8715-D4AF52781B4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0C03D8F-8361-4331-BF04-D1913086DA5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B500DF-9977-4AE2-AED9-9F1CBFCDE85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1D3F76C-E75F-494F-8BB7-01F510BAA24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96628B5-AFC6-4CD5-816D-464D2FDFC85D}"/>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19685</xdr:rowOff>
    </xdr:from>
    <xdr:to>
      <xdr:col>55</xdr:col>
      <xdr:colOff>50800</xdr:colOff>
      <xdr:row>62</xdr:row>
      <xdr:rowOff>121285</xdr:rowOff>
    </xdr:to>
    <xdr:sp macro="" textlink="">
      <xdr:nvSpPr>
        <xdr:cNvPr id="246" name="楕円 245">
          <a:extLst>
            <a:ext uri="{FF2B5EF4-FFF2-40B4-BE49-F238E27FC236}">
              <a16:creationId xmlns:a16="http://schemas.microsoft.com/office/drawing/2014/main" id="{961C054B-9A1D-451E-8A54-4744E9C01ECB}"/>
            </a:ext>
          </a:extLst>
        </xdr:cNvPr>
        <xdr:cNvSpPr/>
      </xdr:nvSpPr>
      <xdr:spPr>
        <a:xfrm>
          <a:off x="9398000" y="10262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169562</xdr:rowOff>
    </xdr:from>
    <xdr:ext cx="469744" cy="259045"/>
    <xdr:sp macro="" textlink="">
      <xdr:nvSpPr>
        <xdr:cNvPr id="247" name="【体育館・プール】&#10;一人当たり面積該当値テキスト">
          <a:extLst>
            <a:ext uri="{FF2B5EF4-FFF2-40B4-BE49-F238E27FC236}">
              <a16:creationId xmlns:a16="http://schemas.microsoft.com/office/drawing/2014/main" id="{65527F1D-9A62-4061-86F8-5F3B5A241E28}"/>
            </a:ext>
          </a:extLst>
        </xdr:cNvPr>
        <xdr:cNvSpPr txBox="1"/>
      </xdr:nvSpPr>
      <xdr:spPr>
        <a:xfrm>
          <a:off x="9467850" y="1024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17780</xdr:rowOff>
    </xdr:from>
    <xdr:to>
      <xdr:col>50</xdr:col>
      <xdr:colOff>165100</xdr:colOff>
      <xdr:row>62</xdr:row>
      <xdr:rowOff>119380</xdr:rowOff>
    </xdr:to>
    <xdr:sp macro="" textlink="">
      <xdr:nvSpPr>
        <xdr:cNvPr id="248" name="楕円 247">
          <a:extLst>
            <a:ext uri="{FF2B5EF4-FFF2-40B4-BE49-F238E27FC236}">
              <a16:creationId xmlns:a16="http://schemas.microsoft.com/office/drawing/2014/main" id="{62C1ED08-6123-4214-8C40-121BCDC00CEE}"/>
            </a:ext>
          </a:extLst>
        </xdr:cNvPr>
        <xdr:cNvSpPr/>
      </xdr:nvSpPr>
      <xdr:spPr>
        <a:xfrm>
          <a:off x="8636000" y="1026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68580</xdr:rowOff>
    </xdr:from>
    <xdr:to>
      <xdr:col>55</xdr:col>
      <xdr:colOff>0</xdr:colOff>
      <xdr:row>62</xdr:row>
      <xdr:rowOff>70485</xdr:rowOff>
    </xdr:to>
    <xdr:cxnSp macro="">
      <xdr:nvCxnSpPr>
        <xdr:cNvPr id="249" name="直線コネクタ 248">
          <a:extLst>
            <a:ext uri="{FF2B5EF4-FFF2-40B4-BE49-F238E27FC236}">
              <a16:creationId xmlns:a16="http://schemas.microsoft.com/office/drawing/2014/main" id="{9E525D8A-DDF5-442C-9AAB-0469F876D599}"/>
            </a:ext>
          </a:extLst>
        </xdr:cNvPr>
        <xdr:cNvCxnSpPr/>
      </xdr:nvCxnSpPr>
      <xdr:spPr>
        <a:xfrm>
          <a:off x="8686800" y="1031113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52070</xdr:rowOff>
    </xdr:from>
    <xdr:to>
      <xdr:col>46</xdr:col>
      <xdr:colOff>38100</xdr:colOff>
      <xdr:row>62</xdr:row>
      <xdr:rowOff>153670</xdr:rowOff>
    </xdr:to>
    <xdr:sp macro="" textlink="">
      <xdr:nvSpPr>
        <xdr:cNvPr id="250" name="楕円 249">
          <a:extLst>
            <a:ext uri="{FF2B5EF4-FFF2-40B4-BE49-F238E27FC236}">
              <a16:creationId xmlns:a16="http://schemas.microsoft.com/office/drawing/2014/main" id="{D931BFAA-11D1-41C4-891F-4CE69CD1BD23}"/>
            </a:ext>
          </a:extLst>
        </xdr:cNvPr>
        <xdr:cNvSpPr/>
      </xdr:nvSpPr>
      <xdr:spPr>
        <a:xfrm>
          <a:off x="7842250" y="10294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68580</xdr:rowOff>
    </xdr:from>
    <xdr:to>
      <xdr:col>50</xdr:col>
      <xdr:colOff>114300</xdr:colOff>
      <xdr:row>62</xdr:row>
      <xdr:rowOff>102870</xdr:rowOff>
    </xdr:to>
    <xdr:cxnSp macro="">
      <xdr:nvCxnSpPr>
        <xdr:cNvPr id="251" name="直線コネクタ 250">
          <a:extLst>
            <a:ext uri="{FF2B5EF4-FFF2-40B4-BE49-F238E27FC236}">
              <a16:creationId xmlns:a16="http://schemas.microsoft.com/office/drawing/2014/main" id="{5D33EA8F-25F2-444E-9274-41F6A4A0F085}"/>
            </a:ext>
          </a:extLst>
        </xdr:cNvPr>
        <xdr:cNvCxnSpPr/>
      </xdr:nvCxnSpPr>
      <xdr:spPr>
        <a:xfrm flipV="1">
          <a:off x="7886700" y="1031113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44450</xdr:rowOff>
    </xdr:from>
    <xdr:to>
      <xdr:col>41</xdr:col>
      <xdr:colOff>101600</xdr:colOff>
      <xdr:row>62</xdr:row>
      <xdr:rowOff>146050</xdr:rowOff>
    </xdr:to>
    <xdr:sp macro="" textlink="">
      <xdr:nvSpPr>
        <xdr:cNvPr id="252" name="楕円 251">
          <a:extLst>
            <a:ext uri="{FF2B5EF4-FFF2-40B4-BE49-F238E27FC236}">
              <a16:creationId xmlns:a16="http://schemas.microsoft.com/office/drawing/2014/main" id="{BEE151B0-9DE4-44CA-B3DB-7CE3C7CC3B04}"/>
            </a:ext>
          </a:extLst>
        </xdr:cNvPr>
        <xdr:cNvSpPr/>
      </xdr:nvSpPr>
      <xdr:spPr>
        <a:xfrm>
          <a:off x="702945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95250</xdr:rowOff>
    </xdr:from>
    <xdr:to>
      <xdr:col>45</xdr:col>
      <xdr:colOff>177800</xdr:colOff>
      <xdr:row>62</xdr:row>
      <xdr:rowOff>102870</xdr:rowOff>
    </xdr:to>
    <xdr:cxnSp macro="">
      <xdr:nvCxnSpPr>
        <xdr:cNvPr id="253" name="直線コネクタ 252">
          <a:extLst>
            <a:ext uri="{FF2B5EF4-FFF2-40B4-BE49-F238E27FC236}">
              <a16:creationId xmlns:a16="http://schemas.microsoft.com/office/drawing/2014/main" id="{419ED529-D761-4892-905A-DE970F854A3A}"/>
            </a:ext>
          </a:extLst>
        </xdr:cNvPr>
        <xdr:cNvCxnSpPr/>
      </xdr:nvCxnSpPr>
      <xdr:spPr>
        <a:xfrm>
          <a:off x="7080250" y="1033780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149225</xdr:rowOff>
    </xdr:from>
    <xdr:to>
      <xdr:col>36</xdr:col>
      <xdr:colOff>165100</xdr:colOff>
      <xdr:row>63</xdr:row>
      <xdr:rowOff>79375</xdr:rowOff>
    </xdr:to>
    <xdr:sp macro="" textlink="">
      <xdr:nvSpPr>
        <xdr:cNvPr id="254" name="楕円 253">
          <a:extLst>
            <a:ext uri="{FF2B5EF4-FFF2-40B4-BE49-F238E27FC236}">
              <a16:creationId xmlns:a16="http://schemas.microsoft.com/office/drawing/2014/main" id="{CAED1CA3-AAAD-459B-BCE1-0E013AC03B9E}"/>
            </a:ext>
          </a:extLst>
        </xdr:cNvPr>
        <xdr:cNvSpPr/>
      </xdr:nvSpPr>
      <xdr:spPr>
        <a:xfrm>
          <a:off x="6235700" y="103917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95250</xdr:rowOff>
    </xdr:from>
    <xdr:to>
      <xdr:col>41</xdr:col>
      <xdr:colOff>50800</xdr:colOff>
      <xdr:row>63</xdr:row>
      <xdr:rowOff>28575</xdr:rowOff>
    </xdr:to>
    <xdr:cxnSp macro="">
      <xdr:nvCxnSpPr>
        <xdr:cNvPr id="255" name="直線コネクタ 254">
          <a:extLst>
            <a:ext uri="{FF2B5EF4-FFF2-40B4-BE49-F238E27FC236}">
              <a16:creationId xmlns:a16="http://schemas.microsoft.com/office/drawing/2014/main" id="{4E0E657E-C648-4F86-A894-025DD837F768}"/>
            </a:ext>
          </a:extLst>
        </xdr:cNvPr>
        <xdr:cNvCxnSpPr/>
      </xdr:nvCxnSpPr>
      <xdr:spPr>
        <a:xfrm flipV="1">
          <a:off x="6286500" y="10337800"/>
          <a:ext cx="793750" cy="9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B9AB9841-DB2F-4CB9-8A5D-D57CB4BEBEA1}"/>
            </a:ext>
          </a:extLst>
        </xdr:cNvPr>
        <xdr:cNvSpPr txBox="1"/>
      </xdr:nvSpPr>
      <xdr:spPr>
        <a:xfrm>
          <a:off x="8458277" y="1001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0CC26C34-C742-4195-A0DB-B968BB5C99E0}"/>
            </a:ext>
          </a:extLst>
        </xdr:cNvPr>
        <xdr:cNvSpPr txBox="1"/>
      </xdr:nvSpPr>
      <xdr:spPr>
        <a:xfrm>
          <a:off x="7677227" y="1001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A85C9769-6BC1-465D-A3B3-9E7FF78BDABA}"/>
            </a:ext>
          </a:extLst>
        </xdr:cNvPr>
        <xdr:cNvSpPr txBox="1"/>
      </xdr:nvSpPr>
      <xdr:spPr>
        <a:xfrm>
          <a:off x="6864427" y="1001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7010A370-D7DD-4168-A4DA-1FF2FDEC2B46}"/>
            </a:ext>
          </a:extLst>
        </xdr:cNvPr>
        <xdr:cNvSpPr txBox="1"/>
      </xdr:nvSpPr>
      <xdr:spPr>
        <a:xfrm>
          <a:off x="6070677" y="1005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110507</xdr:rowOff>
    </xdr:from>
    <xdr:ext cx="469744" cy="259045"/>
    <xdr:sp macro="" textlink="">
      <xdr:nvSpPr>
        <xdr:cNvPr id="260" name="n_1mainValue【体育館・プール】&#10;一人当たり面積">
          <a:extLst>
            <a:ext uri="{FF2B5EF4-FFF2-40B4-BE49-F238E27FC236}">
              <a16:creationId xmlns:a16="http://schemas.microsoft.com/office/drawing/2014/main" id="{29EFA6D8-88F8-4EFC-A2A4-7028B3F59E17}"/>
            </a:ext>
          </a:extLst>
        </xdr:cNvPr>
        <xdr:cNvSpPr txBox="1"/>
      </xdr:nvSpPr>
      <xdr:spPr>
        <a:xfrm>
          <a:off x="8458277" y="103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144797</xdr:rowOff>
    </xdr:from>
    <xdr:ext cx="469744" cy="259045"/>
    <xdr:sp macro="" textlink="">
      <xdr:nvSpPr>
        <xdr:cNvPr id="261" name="n_2mainValue【体育館・プール】&#10;一人当たり面積">
          <a:extLst>
            <a:ext uri="{FF2B5EF4-FFF2-40B4-BE49-F238E27FC236}">
              <a16:creationId xmlns:a16="http://schemas.microsoft.com/office/drawing/2014/main" id="{53641E07-1886-442C-8DC6-F1EBBA9B35BB}"/>
            </a:ext>
          </a:extLst>
        </xdr:cNvPr>
        <xdr:cNvSpPr txBox="1"/>
      </xdr:nvSpPr>
      <xdr:spPr>
        <a:xfrm>
          <a:off x="76772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137177</xdr:rowOff>
    </xdr:from>
    <xdr:ext cx="469744" cy="259045"/>
    <xdr:sp macro="" textlink="">
      <xdr:nvSpPr>
        <xdr:cNvPr id="262" name="n_3mainValue【体育館・プール】&#10;一人当たり面積">
          <a:extLst>
            <a:ext uri="{FF2B5EF4-FFF2-40B4-BE49-F238E27FC236}">
              <a16:creationId xmlns:a16="http://schemas.microsoft.com/office/drawing/2014/main" id="{2B2DCB6F-7868-48A6-99C0-8773F3B09392}"/>
            </a:ext>
          </a:extLst>
        </xdr:cNvPr>
        <xdr:cNvSpPr txBox="1"/>
      </xdr:nvSpPr>
      <xdr:spPr>
        <a:xfrm>
          <a:off x="6864427"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70502</xdr:rowOff>
    </xdr:from>
    <xdr:ext cx="469744" cy="259045"/>
    <xdr:sp macro="" textlink="">
      <xdr:nvSpPr>
        <xdr:cNvPr id="263" name="n_4mainValue【体育館・プール】&#10;一人当たり面積">
          <a:extLst>
            <a:ext uri="{FF2B5EF4-FFF2-40B4-BE49-F238E27FC236}">
              <a16:creationId xmlns:a16="http://schemas.microsoft.com/office/drawing/2014/main" id="{97675FE1-EFBC-44F0-9F0D-107E0FBAC36D}"/>
            </a:ext>
          </a:extLst>
        </xdr:cNvPr>
        <xdr:cNvSpPr txBox="1"/>
      </xdr:nvSpPr>
      <xdr:spPr>
        <a:xfrm>
          <a:off x="607067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8E6AA6D-CB4E-4790-BB4D-B1D00B1527B5}"/>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FB0B832-1682-442A-BBC6-DE78B0691DF3}"/>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5E01746-A781-4FF7-AB04-E8C6614E3768}"/>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D7313B6-B639-4DC0-A76C-0A044C95886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E1F4F6E-3307-4456-8E7F-ABEF96130CDB}"/>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F2126B3-9249-414D-B4EB-E4995E62D634}"/>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21B035B-FDCF-4C57-B8DB-02C77922155C}"/>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21FA392-9000-4973-95AE-6955006C51C1}"/>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134015D-A0C1-47AD-82E9-A0258B438A8C}"/>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D8309A8-ECC5-47CB-BEC2-377A8149ECB6}"/>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7543032-4FEA-4220-BA7B-DFD41C378FE3}"/>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352F96D-3817-4DCF-BFC8-67471612C6E8}"/>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C81E88D-AFFF-483D-8F3C-839E787278BD}"/>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1DFACC9-504F-4A55-8ACE-92A1430D580A}"/>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24888FF-4BAB-4C0F-B6C4-7ECCA2BCDE94}"/>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E5B05DE-1636-48D9-96D8-847A82669CAA}"/>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866F5B0-17B2-4D2C-BFC0-21FD817FDB34}"/>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A4D53F8-D5AB-4936-A1C3-1317C4F20BA0}"/>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990A97A-BB99-4EC0-BEEE-0F2276770CA0}"/>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1030E43-ED4C-4BC7-A045-4212E9C9F4BE}"/>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AA1EA01-D6DC-4DC9-B98A-9E470C7009FE}"/>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ECE836B-11DF-4CBE-90FE-E45AEC7CF23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A9DB6A6-F088-4388-A62B-5DE881350098}"/>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F9608A7-EEB0-4A86-A937-BA00FC0D58AC}"/>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F19D2A24-8D79-4B0D-BCA6-DD6D5D1A4441}"/>
            </a:ext>
          </a:extLst>
        </xdr:cNvPr>
        <xdr:cNvCxnSpPr/>
      </xdr:nvCxnSpPr>
      <xdr:spPr>
        <a:xfrm flipV="1">
          <a:off x="4177665" y="1306448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246597E-D7A4-45E2-9A9B-33DDFEDDCF92}"/>
            </a:ext>
          </a:extLst>
        </xdr:cNvPr>
        <xdr:cNvSpPr txBox="1"/>
      </xdr:nvSpPr>
      <xdr:spPr>
        <a:xfrm>
          <a:off x="4216400"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FD97E0F-E802-434A-9270-A5983CB852FE}"/>
            </a:ext>
          </a:extLst>
        </xdr:cNvPr>
        <xdr:cNvCxnSpPr/>
      </xdr:nvCxnSpPr>
      <xdr:spPr>
        <a:xfrm>
          <a:off x="410845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AD5851B-E11B-4E64-A7D7-911E46B002C5}"/>
            </a:ext>
          </a:extLst>
        </xdr:cNvPr>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3155093E-7905-4E2C-841B-7F7BE5C2F474}"/>
            </a:ext>
          </a:extLst>
        </xdr:cNvPr>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DD69BBF-F859-43C5-BC88-02134B0F646F}"/>
            </a:ext>
          </a:extLst>
        </xdr:cNvPr>
        <xdr:cNvSpPr txBox="1"/>
      </xdr:nvSpPr>
      <xdr:spPr>
        <a:xfrm>
          <a:off x="4216400" y="1347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26CC7287-4A6C-4A28-BF6D-0A5A4E5EA4B9}"/>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525D153E-0E64-444D-A5FC-CF52B3B94E4F}"/>
            </a:ext>
          </a:extLst>
        </xdr:cNvPr>
        <xdr:cNvSpPr/>
      </xdr:nvSpPr>
      <xdr:spPr>
        <a:xfrm>
          <a:off x="3384550" y="1360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18EE8146-F6BD-4D4B-8E6E-67F61FBC2880}"/>
            </a:ext>
          </a:extLst>
        </xdr:cNvPr>
        <xdr:cNvSpPr/>
      </xdr:nvSpPr>
      <xdr:spPr>
        <a:xfrm>
          <a:off x="25717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8A2693CA-F34B-424C-9AF9-0DB185CDCA8B}"/>
            </a:ext>
          </a:extLst>
        </xdr:cNvPr>
        <xdr:cNvSpPr/>
      </xdr:nvSpPr>
      <xdr:spPr>
        <a:xfrm>
          <a:off x="1778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09ECD12F-C294-4198-BF53-6D4EA5239591}"/>
            </a:ext>
          </a:extLst>
        </xdr:cNvPr>
        <xdr:cNvSpPr/>
      </xdr:nvSpPr>
      <xdr:spPr>
        <a:xfrm>
          <a:off x="984250" y="135566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BD98A3F-8C89-4A56-99D0-2557F61E965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DF34732-1077-4923-9643-3C14528D663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97231F3-C004-4DEB-AA7B-E2A86B8A4895}"/>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73E22B9-E530-49E0-8FE1-CE02091E08CC}"/>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4C4F904-0059-4860-9C51-B82AC6D3497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304" name="楕円 303">
          <a:extLst>
            <a:ext uri="{FF2B5EF4-FFF2-40B4-BE49-F238E27FC236}">
              <a16:creationId xmlns:a16="http://schemas.microsoft.com/office/drawing/2014/main" id="{455AD2B7-4FF4-40B0-B107-ABD221839635}"/>
            </a:ext>
          </a:extLst>
        </xdr:cNvPr>
        <xdr:cNvSpPr/>
      </xdr:nvSpPr>
      <xdr:spPr>
        <a:xfrm>
          <a:off x="41275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26688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2A9AC4A2-C45F-46F6-B711-0EB9E7E20546}"/>
            </a:ext>
          </a:extLst>
        </xdr:cNvPr>
        <xdr:cNvSpPr txBox="1"/>
      </xdr:nvSpPr>
      <xdr:spPr>
        <a:xfrm>
          <a:off x="4216400" y="1373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06" name="楕円 305">
          <a:extLst>
            <a:ext uri="{FF2B5EF4-FFF2-40B4-BE49-F238E27FC236}">
              <a16:creationId xmlns:a16="http://schemas.microsoft.com/office/drawing/2014/main" id="{0A2CCACA-CD3B-4196-B4DA-750C25BA115C}"/>
            </a:ext>
          </a:extLst>
        </xdr:cNvPr>
        <xdr:cNvSpPr/>
      </xdr:nvSpPr>
      <xdr:spPr>
        <a:xfrm>
          <a:off x="3384550" y="13710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99061</xdr:rowOff>
    </xdr:to>
    <xdr:cxnSp macro="">
      <xdr:nvCxnSpPr>
        <xdr:cNvPr id="307" name="直線コネクタ 306">
          <a:extLst>
            <a:ext uri="{FF2B5EF4-FFF2-40B4-BE49-F238E27FC236}">
              <a16:creationId xmlns:a16="http://schemas.microsoft.com/office/drawing/2014/main" id="{FE855335-3213-4F32-BB26-AECFA588657D}"/>
            </a:ext>
          </a:extLst>
        </xdr:cNvPr>
        <xdr:cNvCxnSpPr/>
      </xdr:nvCxnSpPr>
      <xdr:spPr>
        <a:xfrm>
          <a:off x="3429000" y="13755370"/>
          <a:ext cx="7493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111125</xdr:rowOff>
    </xdr:from>
    <xdr:to>
      <xdr:col>15</xdr:col>
      <xdr:colOff>101600</xdr:colOff>
      <xdr:row>83</xdr:row>
      <xdr:rowOff>41275</xdr:rowOff>
    </xdr:to>
    <xdr:sp macro="" textlink="">
      <xdr:nvSpPr>
        <xdr:cNvPr id="308" name="楕円 307">
          <a:extLst>
            <a:ext uri="{FF2B5EF4-FFF2-40B4-BE49-F238E27FC236}">
              <a16:creationId xmlns:a16="http://schemas.microsoft.com/office/drawing/2014/main" id="{910659FB-8BBE-44B0-B701-AEECE58B9DCF}"/>
            </a:ext>
          </a:extLst>
        </xdr:cNvPr>
        <xdr:cNvSpPr/>
      </xdr:nvSpPr>
      <xdr:spPr>
        <a:xfrm>
          <a:off x="2571750" y="136556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161925</xdr:rowOff>
    </xdr:from>
    <xdr:to>
      <xdr:col>19</xdr:col>
      <xdr:colOff>177800</xdr:colOff>
      <xdr:row>83</xdr:row>
      <xdr:rowOff>45720</xdr:rowOff>
    </xdr:to>
    <xdr:cxnSp macro="">
      <xdr:nvCxnSpPr>
        <xdr:cNvPr id="309" name="直線コネクタ 308">
          <a:extLst>
            <a:ext uri="{FF2B5EF4-FFF2-40B4-BE49-F238E27FC236}">
              <a16:creationId xmlns:a16="http://schemas.microsoft.com/office/drawing/2014/main" id="{E3F38100-3F24-4B67-A510-4F5AA2973808}"/>
            </a:ext>
          </a:extLst>
        </xdr:cNvPr>
        <xdr:cNvCxnSpPr/>
      </xdr:nvCxnSpPr>
      <xdr:spPr>
        <a:xfrm>
          <a:off x="2622550" y="13706475"/>
          <a:ext cx="80645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57786</xdr:rowOff>
    </xdr:from>
    <xdr:to>
      <xdr:col>10</xdr:col>
      <xdr:colOff>165100</xdr:colOff>
      <xdr:row>82</xdr:row>
      <xdr:rowOff>159386</xdr:rowOff>
    </xdr:to>
    <xdr:sp macro="" textlink="">
      <xdr:nvSpPr>
        <xdr:cNvPr id="310" name="楕円 309">
          <a:extLst>
            <a:ext uri="{FF2B5EF4-FFF2-40B4-BE49-F238E27FC236}">
              <a16:creationId xmlns:a16="http://schemas.microsoft.com/office/drawing/2014/main" id="{76993022-560E-4A20-9609-87E4FA0D8957}"/>
            </a:ext>
          </a:extLst>
        </xdr:cNvPr>
        <xdr:cNvSpPr/>
      </xdr:nvSpPr>
      <xdr:spPr>
        <a:xfrm>
          <a:off x="177800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108586</xdr:rowOff>
    </xdr:from>
    <xdr:to>
      <xdr:col>15</xdr:col>
      <xdr:colOff>50800</xdr:colOff>
      <xdr:row>82</xdr:row>
      <xdr:rowOff>161925</xdr:rowOff>
    </xdr:to>
    <xdr:cxnSp macro="">
      <xdr:nvCxnSpPr>
        <xdr:cNvPr id="311" name="直線コネクタ 310">
          <a:extLst>
            <a:ext uri="{FF2B5EF4-FFF2-40B4-BE49-F238E27FC236}">
              <a16:creationId xmlns:a16="http://schemas.microsoft.com/office/drawing/2014/main" id="{46C1472A-1439-430A-991A-164DCA286836}"/>
            </a:ext>
          </a:extLst>
        </xdr:cNvPr>
        <xdr:cNvCxnSpPr/>
      </xdr:nvCxnSpPr>
      <xdr:spPr>
        <a:xfrm>
          <a:off x="1828800" y="13653136"/>
          <a:ext cx="79375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69214</xdr:rowOff>
    </xdr:from>
    <xdr:to>
      <xdr:col>6</xdr:col>
      <xdr:colOff>38100</xdr:colOff>
      <xdr:row>82</xdr:row>
      <xdr:rowOff>170814</xdr:rowOff>
    </xdr:to>
    <xdr:sp macro="" textlink="">
      <xdr:nvSpPr>
        <xdr:cNvPr id="312" name="楕円 311">
          <a:extLst>
            <a:ext uri="{FF2B5EF4-FFF2-40B4-BE49-F238E27FC236}">
              <a16:creationId xmlns:a16="http://schemas.microsoft.com/office/drawing/2014/main" id="{ED03D890-0BF7-466C-B109-E0E60E87D8EA}"/>
            </a:ext>
          </a:extLst>
        </xdr:cNvPr>
        <xdr:cNvSpPr/>
      </xdr:nvSpPr>
      <xdr:spPr>
        <a:xfrm>
          <a:off x="984250" y="136137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108586</xdr:rowOff>
    </xdr:from>
    <xdr:to>
      <xdr:col>10</xdr:col>
      <xdr:colOff>114300</xdr:colOff>
      <xdr:row>82</xdr:row>
      <xdr:rowOff>120014</xdr:rowOff>
    </xdr:to>
    <xdr:cxnSp macro="">
      <xdr:nvCxnSpPr>
        <xdr:cNvPr id="313" name="直線コネクタ 312">
          <a:extLst>
            <a:ext uri="{FF2B5EF4-FFF2-40B4-BE49-F238E27FC236}">
              <a16:creationId xmlns:a16="http://schemas.microsoft.com/office/drawing/2014/main" id="{AAD7C644-0ABF-4657-80AF-937147A2DB59}"/>
            </a:ext>
          </a:extLst>
        </xdr:cNvPr>
        <xdr:cNvCxnSpPr/>
      </xdr:nvCxnSpPr>
      <xdr:spPr>
        <a:xfrm flipV="1">
          <a:off x="1028700" y="13653136"/>
          <a:ext cx="8001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87D947AE-7D5A-4BF5-9B07-743577A46CF6}"/>
            </a:ext>
          </a:extLst>
        </xdr:cNvPr>
        <xdr:cNvSpPr txBox="1"/>
      </xdr:nvSpPr>
      <xdr:spPr>
        <a:xfrm>
          <a:off x="3239144" y="1338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BDEA747D-16BF-41BF-9170-45DC8E234B85}"/>
            </a:ext>
          </a:extLst>
        </xdr:cNvPr>
        <xdr:cNvSpPr txBox="1"/>
      </xdr:nvSpPr>
      <xdr:spPr>
        <a:xfrm>
          <a:off x="2439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B169F917-6088-499C-87C9-6D8CEF1250E7}"/>
            </a:ext>
          </a:extLst>
        </xdr:cNvPr>
        <xdr:cNvSpPr txBox="1"/>
      </xdr:nvSpPr>
      <xdr:spPr>
        <a:xfrm>
          <a:off x="1645294"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7081E4EC-B18D-46D0-AEA5-7E16B62CF568}"/>
            </a:ext>
          </a:extLst>
        </xdr:cNvPr>
        <xdr:cNvSpPr txBox="1"/>
      </xdr:nvSpPr>
      <xdr:spPr>
        <a:xfrm>
          <a:off x="851544"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87647</xdr:rowOff>
    </xdr:from>
    <xdr:ext cx="405111" cy="259045"/>
    <xdr:sp macro="" textlink="">
      <xdr:nvSpPr>
        <xdr:cNvPr id="318" name="n_1mainValue【福祉施設】&#10;有形固定資産減価償却率">
          <a:extLst>
            <a:ext uri="{FF2B5EF4-FFF2-40B4-BE49-F238E27FC236}">
              <a16:creationId xmlns:a16="http://schemas.microsoft.com/office/drawing/2014/main" id="{D846C0BA-7CF1-4FE7-A22D-E2BF38DDEE63}"/>
            </a:ext>
          </a:extLst>
        </xdr:cNvPr>
        <xdr:cNvSpPr txBox="1"/>
      </xdr:nvSpPr>
      <xdr:spPr>
        <a:xfrm>
          <a:off x="3239144" y="1379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32402</xdr:rowOff>
    </xdr:from>
    <xdr:ext cx="405111" cy="259045"/>
    <xdr:sp macro="" textlink="">
      <xdr:nvSpPr>
        <xdr:cNvPr id="319" name="n_2mainValue【福祉施設】&#10;有形固定資産減価償却率">
          <a:extLst>
            <a:ext uri="{FF2B5EF4-FFF2-40B4-BE49-F238E27FC236}">
              <a16:creationId xmlns:a16="http://schemas.microsoft.com/office/drawing/2014/main" id="{10AF8225-CD27-416E-A6A9-296FDF291D8C}"/>
            </a:ext>
          </a:extLst>
        </xdr:cNvPr>
        <xdr:cNvSpPr txBox="1"/>
      </xdr:nvSpPr>
      <xdr:spPr>
        <a:xfrm>
          <a:off x="2439044" y="1374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150513</xdr:rowOff>
    </xdr:from>
    <xdr:ext cx="405111" cy="259045"/>
    <xdr:sp macro="" textlink="">
      <xdr:nvSpPr>
        <xdr:cNvPr id="320" name="n_3mainValue【福祉施設】&#10;有形固定資産減価償却率">
          <a:extLst>
            <a:ext uri="{FF2B5EF4-FFF2-40B4-BE49-F238E27FC236}">
              <a16:creationId xmlns:a16="http://schemas.microsoft.com/office/drawing/2014/main" id="{1E755204-2542-464C-9172-F00222B70762}"/>
            </a:ext>
          </a:extLst>
        </xdr:cNvPr>
        <xdr:cNvSpPr txBox="1"/>
      </xdr:nvSpPr>
      <xdr:spPr>
        <a:xfrm>
          <a:off x="1645294" y="1369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21" name="n_4mainValue【福祉施設】&#10;有形固定資産減価償却率">
          <a:extLst>
            <a:ext uri="{FF2B5EF4-FFF2-40B4-BE49-F238E27FC236}">
              <a16:creationId xmlns:a16="http://schemas.microsoft.com/office/drawing/2014/main" id="{4FB5E28D-650F-4FC9-9B84-B168D2390F22}"/>
            </a:ext>
          </a:extLst>
        </xdr:cNvPr>
        <xdr:cNvSpPr txBox="1"/>
      </xdr:nvSpPr>
      <xdr:spPr>
        <a:xfrm>
          <a:off x="851544" y="1370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F417C6C-A7C1-4980-ACCF-62A9EB47853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AFE2F0B-98E6-4456-93F8-C5B983D76B5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FB5BF3D-DC98-4326-8B97-9DFAD7C1C74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C90AB0F-5ED2-4123-9E9C-83E26364123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DE78999-E11F-4FA4-B024-3F0798625C6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F084AE5-0704-49FA-99C7-E3102AFA55D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BC3341A-BC40-452E-8833-B60BAA400B3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63302BD-2263-4D3C-AC8A-92FDBE83F7D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4F5DB00-D435-4012-8536-E4312912A2B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E6C0339-6684-43D2-B196-0484B074968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2258B0B-AD2B-4A40-81A8-DF0CD5421B7F}"/>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E423005-3011-45C3-AC68-CAF618C56281}"/>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BF1277B-C409-494E-8115-6DA2668381E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2E36F2A-93FE-40E8-905A-08A93A36F89C}"/>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8399158-2CD6-45A4-81D8-A531556ACB3F}"/>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B303FB8-5F38-499A-8603-A955CDDAB79D}"/>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802036F-47D5-4E43-8862-3E559D9BF867}"/>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17023DA5-020C-4A96-88CD-509F7EB3A51A}"/>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32182C3-C069-4473-81B9-6EB67D097B7D}"/>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3AF253B-3FF8-4FB7-9FBB-686F80E26127}"/>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1130990-40B2-4452-9D94-2B6E27857C9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1C02D42-522A-489C-A2C2-D8085B883CC6}"/>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4F895372-E7D2-43FD-9E3E-51AA037D6B2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A620AE7-8C65-4D9D-986A-96F24F14B109}"/>
            </a:ext>
          </a:extLst>
        </xdr:cNvPr>
        <xdr:cNvCxnSpPr/>
      </xdr:nvCxnSpPr>
      <xdr:spPr>
        <a:xfrm flipV="1">
          <a:off x="9429115" y="1300607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935C789A-7662-4630-B03E-C22D5DF1EF9A}"/>
            </a:ext>
          </a:extLst>
        </xdr:cNvPr>
        <xdr:cNvSpPr txBox="1"/>
      </xdr:nvSpPr>
      <xdr:spPr>
        <a:xfrm>
          <a:off x="946785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97A8DA94-165A-4C8A-93ED-E7CA242744D4}"/>
            </a:ext>
          </a:extLst>
        </xdr:cNvPr>
        <xdr:cNvCxnSpPr/>
      </xdr:nvCxnSpPr>
      <xdr:spPr>
        <a:xfrm>
          <a:off x="935990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C80150B6-FA46-4B9B-B0F1-3D6C6CFA2AA8}"/>
            </a:ext>
          </a:extLst>
        </xdr:cNvPr>
        <xdr:cNvSpPr txBox="1"/>
      </xdr:nvSpPr>
      <xdr:spPr>
        <a:xfrm>
          <a:off x="9467850"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7A38A161-629B-4978-BD73-FF50F6C80B4C}"/>
            </a:ext>
          </a:extLst>
        </xdr:cNvPr>
        <xdr:cNvCxnSpPr/>
      </xdr:nvCxnSpPr>
      <xdr:spPr>
        <a:xfrm>
          <a:off x="9359900" y="13006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125800AC-E2F1-408F-9B17-1C6F10CE34E4}"/>
            </a:ext>
          </a:extLst>
        </xdr:cNvPr>
        <xdr:cNvSpPr txBox="1"/>
      </xdr:nvSpPr>
      <xdr:spPr>
        <a:xfrm>
          <a:off x="9467850" y="13947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DB41C0A7-9F9C-4B10-AE32-6D31B6640C08}"/>
            </a:ext>
          </a:extLst>
        </xdr:cNvPr>
        <xdr:cNvSpPr/>
      </xdr:nvSpPr>
      <xdr:spPr>
        <a:xfrm>
          <a:off x="939800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EF23EAB5-379B-4984-89C0-BAB6E2E12BBC}"/>
            </a:ext>
          </a:extLst>
        </xdr:cNvPr>
        <xdr:cNvSpPr/>
      </xdr:nvSpPr>
      <xdr:spPr>
        <a:xfrm>
          <a:off x="8636000" y="1396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AB5D200A-F462-4BAC-A7B7-2498B616961A}"/>
            </a:ext>
          </a:extLst>
        </xdr:cNvPr>
        <xdr:cNvSpPr/>
      </xdr:nvSpPr>
      <xdr:spPr>
        <a:xfrm>
          <a:off x="784225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78C1DD0-BC70-4E53-AE06-857C94C68A84}"/>
            </a:ext>
          </a:extLst>
        </xdr:cNvPr>
        <xdr:cNvSpPr/>
      </xdr:nvSpPr>
      <xdr:spPr>
        <a:xfrm>
          <a:off x="7029450" y="13964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382AAA44-22F3-4F37-B0F9-27818DF6257E}"/>
            </a:ext>
          </a:extLst>
        </xdr:cNvPr>
        <xdr:cNvSpPr/>
      </xdr:nvSpPr>
      <xdr:spPr>
        <a:xfrm>
          <a:off x="6235700" y="13983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DF2B8A3-719C-4EE7-827D-A5E932F0A89C}"/>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394A3AD-F0A6-47E4-9C88-C4A466991BB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4899EEF-71D3-4EE6-9012-785BEA7036B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FC4352-70F1-45DE-85F6-C80E6C22EC4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6D30656-CAFC-482A-BF15-02D48583C7E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90170</xdr:rowOff>
    </xdr:from>
    <xdr:to>
      <xdr:col>55</xdr:col>
      <xdr:colOff>50800</xdr:colOff>
      <xdr:row>85</xdr:row>
      <xdr:rowOff>20320</xdr:rowOff>
    </xdr:to>
    <xdr:sp macro="" textlink="">
      <xdr:nvSpPr>
        <xdr:cNvPr id="361" name="楕円 360">
          <a:extLst>
            <a:ext uri="{FF2B5EF4-FFF2-40B4-BE49-F238E27FC236}">
              <a16:creationId xmlns:a16="http://schemas.microsoft.com/office/drawing/2014/main" id="{156B810D-8CAF-4FA9-AD3C-096CE70CAA29}"/>
            </a:ext>
          </a:extLst>
        </xdr:cNvPr>
        <xdr:cNvSpPr/>
      </xdr:nvSpPr>
      <xdr:spPr>
        <a:xfrm>
          <a:off x="9398000" y="13964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113047</xdr:rowOff>
    </xdr:from>
    <xdr:ext cx="469744" cy="259045"/>
    <xdr:sp macro="" textlink="">
      <xdr:nvSpPr>
        <xdr:cNvPr id="362" name="【福祉施設】&#10;一人当たり面積該当値テキスト">
          <a:extLst>
            <a:ext uri="{FF2B5EF4-FFF2-40B4-BE49-F238E27FC236}">
              <a16:creationId xmlns:a16="http://schemas.microsoft.com/office/drawing/2014/main" id="{B89AC389-1F71-4881-B634-858AB6B9B333}"/>
            </a:ext>
          </a:extLst>
        </xdr:cNvPr>
        <xdr:cNvSpPr txBox="1"/>
      </xdr:nvSpPr>
      <xdr:spPr>
        <a:xfrm>
          <a:off x="9467850" y="1382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90170</xdr:rowOff>
    </xdr:from>
    <xdr:to>
      <xdr:col>50</xdr:col>
      <xdr:colOff>165100</xdr:colOff>
      <xdr:row>85</xdr:row>
      <xdr:rowOff>20320</xdr:rowOff>
    </xdr:to>
    <xdr:sp macro="" textlink="">
      <xdr:nvSpPr>
        <xdr:cNvPr id="363" name="楕円 362">
          <a:extLst>
            <a:ext uri="{FF2B5EF4-FFF2-40B4-BE49-F238E27FC236}">
              <a16:creationId xmlns:a16="http://schemas.microsoft.com/office/drawing/2014/main" id="{4E402D2E-78A9-47CC-847A-DBDFF03A7B3F}"/>
            </a:ext>
          </a:extLst>
        </xdr:cNvPr>
        <xdr:cNvSpPr/>
      </xdr:nvSpPr>
      <xdr:spPr>
        <a:xfrm>
          <a:off x="8636000" y="13964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140970</xdr:rowOff>
    </xdr:from>
    <xdr:to>
      <xdr:col>55</xdr:col>
      <xdr:colOff>0</xdr:colOff>
      <xdr:row>84</xdr:row>
      <xdr:rowOff>140970</xdr:rowOff>
    </xdr:to>
    <xdr:cxnSp macro="">
      <xdr:nvCxnSpPr>
        <xdr:cNvPr id="364" name="直線コネクタ 363">
          <a:extLst>
            <a:ext uri="{FF2B5EF4-FFF2-40B4-BE49-F238E27FC236}">
              <a16:creationId xmlns:a16="http://schemas.microsoft.com/office/drawing/2014/main" id="{F7C33254-FCA1-4FF4-A4D3-BA62653CAEC2}"/>
            </a:ext>
          </a:extLst>
        </xdr:cNvPr>
        <xdr:cNvCxnSpPr/>
      </xdr:nvCxnSpPr>
      <xdr:spPr>
        <a:xfrm>
          <a:off x="8686800" y="140157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90170</xdr:rowOff>
    </xdr:from>
    <xdr:to>
      <xdr:col>46</xdr:col>
      <xdr:colOff>38100</xdr:colOff>
      <xdr:row>85</xdr:row>
      <xdr:rowOff>20320</xdr:rowOff>
    </xdr:to>
    <xdr:sp macro="" textlink="">
      <xdr:nvSpPr>
        <xdr:cNvPr id="365" name="楕円 364">
          <a:extLst>
            <a:ext uri="{FF2B5EF4-FFF2-40B4-BE49-F238E27FC236}">
              <a16:creationId xmlns:a16="http://schemas.microsoft.com/office/drawing/2014/main" id="{F6AF6A44-659A-4370-9EC1-3FC0B2DE49D2}"/>
            </a:ext>
          </a:extLst>
        </xdr:cNvPr>
        <xdr:cNvSpPr/>
      </xdr:nvSpPr>
      <xdr:spPr>
        <a:xfrm>
          <a:off x="7842250" y="13964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140970</xdr:rowOff>
    </xdr:from>
    <xdr:to>
      <xdr:col>50</xdr:col>
      <xdr:colOff>114300</xdr:colOff>
      <xdr:row>84</xdr:row>
      <xdr:rowOff>140970</xdr:rowOff>
    </xdr:to>
    <xdr:cxnSp macro="">
      <xdr:nvCxnSpPr>
        <xdr:cNvPr id="366" name="直線コネクタ 365">
          <a:extLst>
            <a:ext uri="{FF2B5EF4-FFF2-40B4-BE49-F238E27FC236}">
              <a16:creationId xmlns:a16="http://schemas.microsoft.com/office/drawing/2014/main" id="{4FADA1D4-AAA2-46CD-A2C5-072FC28B18A4}"/>
            </a:ext>
          </a:extLst>
        </xdr:cNvPr>
        <xdr:cNvCxnSpPr/>
      </xdr:nvCxnSpPr>
      <xdr:spPr>
        <a:xfrm>
          <a:off x="7886700" y="140157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97789</xdr:rowOff>
    </xdr:from>
    <xdr:to>
      <xdr:col>41</xdr:col>
      <xdr:colOff>101600</xdr:colOff>
      <xdr:row>85</xdr:row>
      <xdr:rowOff>27939</xdr:rowOff>
    </xdr:to>
    <xdr:sp macro="" textlink="">
      <xdr:nvSpPr>
        <xdr:cNvPr id="367" name="楕円 366">
          <a:extLst>
            <a:ext uri="{FF2B5EF4-FFF2-40B4-BE49-F238E27FC236}">
              <a16:creationId xmlns:a16="http://schemas.microsoft.com/office/drawing/2014/main" id="{ADFE0949-E1B3-4AFC-AB8D-7FB166AA27C2}"/>
            </a:ext>
          </a:extLst>
        </xdr:cNvPr>
        <xdr:cNvSpPr/>
      </xdr:nvSpPr>
      <xdr:spPr>
        <a:xfrm>
          <a:off x="7029450" y="139725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140970</xdr:rowOff>
    </xdr:from>
    <xdr:to>
      <xdr:col>45</xdr:col>
      <xdr:colOff>177800</xdr:colOff>
      <xdr:row>84</xdr:row>
      <xdr:rowOff>148589</xdr:rowOff>
    </xdr:to>
    <xdr:cxnSp macro="">
      <xdr:nvCxnSpPr>
        <xdr:cNvPr id="368" name="直線コネクタ 367">
          <a:extLst>
            <a:ext uri="{FF2B5EF4-FFF2-40B4-BE49-F238E27FC236}">
              <a16:creationId xmlns:a16="http://schemas.microsoft.com/office/drawing/2014/main" id="{17A19BA8-7345-40E4-9CDA-81147D04D061}"/>
            </a:ext>
          </a:extLst>
        </xdr:cNvPr>
        <xdr:cNvCxnSpPr/>
      </xdr:nvCxnSpPr>
      <xdr:spPr>
        <a:xfrm flipV="1">
          <a:off x="7080250" y="14015720"/>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33020</xdr:rowOff>
    </xdr:from>
    <xdr:to>
      <xdr:col>36</xdr:col>
      <xdr:colOff>165100</xdr:colOff>
      <xdr:row>84</xdr:row>
      <xdr:rowOff>134620</xdr:rowOff>
    </xdr:to>
    <xdr:sp macro="" textlink="">
      <xdr:nvSpPr>
        <xdr:cNvPr id="369" name="楕円 368">
          <a:extLst>
            <a:ext uri="{FF2B5EF4-FFF2-40B4-BE49-F238E27FC236}">
              <a16:creationId xmlns:a16="http://schemas.microsoft.com/office/drawing/2014/main" id="{F166544F-E102-4A47-AF4A-2894CDD2FEF9}"/>
            </a:ext>
          </a:extLst>
        </xdr:cNvPr>
        <xdr:cNvSpPr/>
      </xdr:nvSpPr>
      <xdr:spPr>
        <a:xfrm>
          <a:off x="62357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83820</xdr:rowOff>
    </xdr:from>
    <xdr:to>
      <xdr:col>41</xdr:col>
      <xdr:colOff>50800</xdr:colOff>
      <xdr:row>84</xdr:row>
      <xdr:rowOff>148589</xdr:rowOff>
    </xdr:to>
    <xdr:cxnSp macro="">
      <xdr:nvCxnSpPr>
        <xdr:cNvPr id="370" name="直線コネクタ 369">
          <a:extLst>
            <a:ext uri="{FF2B5EF4-FFF2-40B4-BE49-F238E27FC236}">
              <a16:creationId xmlns:a16="http://schemas.microsoft.com/office/drawing/2014/main" id="{324316BE-6222-4243-8AAD-2D2315A7F3F0}"/>
            </a:ext>
          </a:extLst>
        </xdr:cNvPr>
        <xdr:cNvCxnSpPr/>
      </xdr:nvCxnSpPr>
      <xdr:spPr>
        <a:xfrm>
          <a:off x="6286500" y="13958570"/>
          <a:ext cx="79375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51291E11-8441-4450-9B3B-3425316356CF}"/>
            </a:ext>
          </a:extLst>
        </xdr:cNvPr>
        <xdr:cNvSpPr txBox="1"/>
      </xdr:nvSpPr>
      <xdr:spPr>
        <a:xfrm>
          <a:off x="845827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2A14F81D-DDE9-4C1E-8430-D0E4B9850A59}"/>
            </a:ext>
          </a:extLst>
        </xdr:cNvPr>
        <xdr:cNvSpPr txBox="1"/>
      </xdr:nvSpPr>
      <xdr:spPr>
        <a:xfrm>
          <a:off x="767722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7B487377-777F-44D1-B09E-B59BCB8674FD}"/>
            </a:ext>
          </a:extLst>
        </xdr:cNvPr>
        <xdr:cNvSpPr txBox="1"/>
      </xdr:nvSpPr>
      <xdr:spPr>
        <a:xfrm>
          <a:off x="686442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B92DDB2B-611F-4AC0-8BDC-9589849F6F61}"/>
            </a:ext>
          </a:extLst>
        </xdr:cNvPr>
        <xdr:cNvSpPr txBox="1"/>
      </xdr:nvSpPr>
      <xdr:spPr>
        <a:xfrm>
          <a:off x="6070677"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36847</xdr:rowOff>
    </xdr:from>
    <xdr:ext cx="469744" cy="259045"/>
    <xdr:sp macro="" textlink="">
      <xdr:nvSpPr>
        <xdr:cNvPr id="375" name="n_1mainValue【福祉施設】&#10;一人当たり面積">
          <a:extLst>
            <a:ext uri="{FF2B5EF4-FFF2-40B4-BE49-F238E27FC236}">
              <a16:creationId xmlns:a16="http://schemas.microsoft.com/office/drawing/2014/main" id="{EBB28DAE-4C02-4704-AF43-2BB5531A287E}"/>
            </a:ext>
          </a:extLst>
        </xdr:cNvPr>
        <xdr:cNvSpPr txBox="1"/>
      </xdr:nvSpPr>
      <xdr:spPr>
        <a:xfrm>
          <a:off x="845827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36847</xdr:rowOff>
    </xdr:from>
    <xdr:ext cx="469744" cy="259045"/>
    <xdr:sp macro="" textlink="">
      <xdr:nvSpPr>
        <xdr:cNvPr id="376" name="n_2mainValue【福祉施設】&#10;一人当たり面積">
          <a:extLst>
            <a:ext uri="{FF2B5EF4-FFF2-40B4-BE49-F238E27FC236}">
              <a16:creationId xmlns:a16="http://schemas.microsoft.com/office/drawing/2014/main" id="{8AABB729-E3BA-475D-96A7-74B439A12BC1}"/>
            </a:ext>
          </a:extLst>
        </xdr:cNvPr>
        <xdr:cNvSpPr txBox="1"/>
      </xdr:nvSpPr>
      <xdr:spPr>
        <a:xfrm>
          <a:off x="767722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19066</xdr:rowOff>
    </xdr:from>
    <xdr:ext cx="469744" cy="259045"/>
    <xdr:sp macro="" textlink="">
      <xdr:nvSpPr>
        <xdr:cNvPr id="377" name="n_3mainValue【福祉施設】&#10;一人当たり面積">
          <a:extLst>
            <a:ext uri="{FF2B5EF4-FFF2-40B4-BE49-F238E27FC236}">
              <a16:creationId xmlns:a16="http://schemas.microsoft.com/office/drawing/2014/main" id="{12A98DF1-0CCE-42A0-B165-728B096FE2ED}"/>
            </a:ext>
          </a:extLst>
        </xdr:cNvPr>
        <xdr:cNvSpPr txBox="1"/>
      </xdr:nvSpPr>
      <xdr:spPr>
        <a:xfrm>
          <a:off x="6864427" y="1405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151147</xdr:rowOff>
    </xdr:from>
    <xdr:ext cx="469744" cy="259045"/>
    <xdr:sp macro="" textlink="">
      <xdr:nvSpPr>
        <xdr:cNvPr id="378" name="n_4mainValue【福祉施設】&#10;一人当たり面積">
          <a:extLst>
            <a:ext uri="{FF2B5EF4-FFF2-40B4-BE49-F238E27FC236}">
              <a16:creationId xmlns:a16="http://schemas.microsoft.com/office/drawing/2014/main" id="{DC33404B-8FF7-47AB-AD64-004BA032AA13}"/>
            </a:ext>
          </a:extLst>
        </xdr:cNvPr>
        <xdr:cNvSpPr txBox="1"/>
      </xdr:nvSpPr>
      <xdr:spPr>
        <a:xfrm>
          <a:off x="607067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7892B04-7718-4191-8621-4FE7802ABED7}"/>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FDAC706-22D2-4188-8EC5-5F2EEAF0067C}"/>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56A4963-0370-4443-B41C-8808CA5877CF}"/>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0E78E33-59AD-45C8-98C3-64E2AD9565EB}"/>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0309B2A-25A8-4893-916F-FDFC6A90307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DE205F1-8453-463C-8336-2342F957AE13}"/>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8CCEC30-BA0D-425F-80AD-6E312FD50AE1}"/>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1295EEA-6165-4DB6-8D54-62E181162B6B}"/>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EC61F80-CB64-4990-9FD6-C1C1410BD027}"/>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B80EBF8F-B7C2-43E8-900A-3135696E7951}"/>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69C63E9F-A068-4C4B-90FE-EEDD168D032A}"/>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8EE6FF7F-D395-4D88-80E2-CAC41C2311E6}"/>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248CD04D-F1D0-4384-882A-9B30ED95FA39}"/>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F27139AC-A8EA-4F53-BB96-799A106E0C46}"/>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9693811D-5E16-4E66-8964-1F74F0B5BA56}"/>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8CF969DA-399C-496A-8C62-73ADBE87C29A}"/>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B2EBA65D-7B78-45C8-A79A-D5878AD8834D}"/>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3E40C866-9F32-4E63-8BFC-AD676190DB1B}"/>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5D583E7F-2858-49C7-BAAC-FAE23BB47282}"/>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CBDCB2D4-5B47-4B97-B1B7-92D28516929B}"/>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D8E49768-4601-4B52-9A21-33CFE19CF423}"/>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526ECEB-2072-4E05-B23D-4AD6324BB3D5}"/>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AC09D0D1-63D4-496B-918C-A7D4C5F19E47}"/>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7B2C2145-A604-42BF-92E3-27DEC7F4B45B}"/>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795CB424-FAB6-4A75-A3FF-407C1906925E}"/>
            </a:ext>
          </a:extLst>
        </xdr:cNvPr>
        <xdr:cNvCxnSpPr/>
      </xdr:nvCxnSpPr>
      <xdr:spPr>
        <a:xfrm flipV="1">
          <a:off x="4177665" y="165677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A50FD23C-9B1C-41E2-A41E-2E7C86941FA7}"/>
            </a:ext>
          </a:extLst>
        </xdr:cNvPr>
        <xdr:cNvSpPr txBox="1"/>
      </xdr:nvSpPr>
      <xdr:spPr>
        <a:xfrm>
          <a:off x="42164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9B081C8F-17FB-4CA3-884E-10E9CEB54C2C}"/>
            </a:ext>
          </a:extLst>
        </xdr:cNvPr>
        <xdr:cNvCxnSpPr/>
      </xdr:nvCxnSpPr>
      <xdr:spPr>
        <a:xfrm>
          <a:off x="4108450" y="18087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37A41150-945E-4CFD-ACD1-C817BE697871}"/>
            </a:ext>
          </a:extLst>
        </xdr:cNvPr>
        <xdr:cNvSpPr txBox="1"/>
      </xdr:nvSpPr>
      <xdr:spPr>
        <a:xfrm>
          <a:off x="421640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E3C6E43B-9EB0-43E5-99A2-9AEF99F42436}"/>
            </a:ext>
          </a:extLst>
        </xdr:cNvPr>
        <xdr:cNvCxnSpPr/>
      </xdr:nvCxnSpPr>
      <xdr:spPr>
        <a:xfrm>
          <a:off x="41084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AC6EA296-A86F-4608-915D-6A74684D3B7A}"/>
            </a:ext>
          </a:extLst>
        </xdr:cNvPr>
        <xdr:cNvSpPr txBox="1"/>
      </xdr:nvSpPr>
      <xdr:spPr>
        <a:xfrm>
          <a:off x="4216400" y="1710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B0FCDF0F-C611-4AFC-BD30-5340903B9AA1}"/>
            </a:ext>
          </a:extLst>
        </xdr:cNvPr>
        <xdr:cNvSpPr/>
      </xdr:nvSpPr>
      <xdr:spPr>
        <a:xfrm>
          <a:off x="4127500" y="1725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CFE2EAB7-7F93-4B3E-8D5A-60B001248866}"/>
            </a:ext>
          </a:extLst>
        </xdr:cNvPr>
        <xdr:cNvSpPr/>
      </xdr:nvSpPr>
      <xdr:spPr>
        <a:xfrm>
          <a:off x="3384550" y="1721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FFC55FD0-16A5-444B-A871-72351478DD3D}"/>
            </a:ext>
          </a:extLst>
        </xdr:cNvPr>
        <xdr:cNvSpPr/>
      </xdr:nvSpPr>
      <xdr:spPr>
        <a:xfrm>
          <a:off x="2571750" y="1719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DCE382A9-165A-45DB-B220-6A4145903D7A}"/>
            </a:ext>
          </a:extLst>
        </xdr:cNvPr>
        <xdr:cNvSpPr/>
      </xdr:nvSpPr>
      <xdr:spPr>
        <a:xfrm>
          <a:off x="177800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14818873-7DBB-46EC-A1CB-EC50B9D51B48}"/>
            </a:ext>
          </a:extLst>
        </xdr:cNvPr>
        <xdr:cNvSpPr/>
      </xdr:nvSpPr>
      <xdr:spPr>
        <a:xfrm>
          <a:off x="984250" y="17139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06B4DCD-75F8-440E-B2F4-339EC9349551}"/>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F3A1E2C-8098-43F5-9BA6-34E6C3017AE6}"/>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D4C67D6-8099-45C9-9C77-98BD39D61E56}"/>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A70A60D-3F61-478B-AD91-3D0542A82287}"/>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6864429-251C-45B3-9BA6-1A0BAFFB18B2}"/>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88264</xdr:rowOff>
    </xdr:from>
    <xdr:to>
      <xdr:col>24</xdr:col>
      <xdr:colOff>114300</xdr:colOff>
      <xdr:row>107</xdr:row>
      <xdr:rowOff>18414</xdr:rowOff>
    </xdr:to>
    <xdr:sp macro="" textlink="">
      <xdr:nvSpPr>
        <xdr:cNvPr id="419" name="楕円 418">
          <a:extLst>
            <a:ext uri="{FF2B5EF4-FFF2-40B4-BE49-F238E27FC236}">
              <a16:creationId xmlns:a16="http://schemas.microsoft.com/office/drawing/2014/main" id="{768481FE-4BD7-42BC-8C07-472D73EECBD5}"/>
            </a:ext>
          </a:extLst>
        </xdr:cNvPr>
        <xdr:cNvSpPr/>
      </xdr:nvSpPr>
      <xdr:spPr>
        <a:xfrm>
          <a:off x="4127500" y="176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66691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CF28BB2A-6A2B-424D-9EED-AD0791BB8B8B}"/>
            </a:ext>
          </a:extLst>
        </xdr:cNvPr>
        <xdr:cNvSpPr txBox="1"/>
      </xdr:nvSpPr>
      <xdr:spPr>
        <a:xfrm>
          <a:off x="4216400" y="1766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48261</xdr:rowOff>
    </xdr:from>
    <xdr:to>
      <xdr:col>20</xdr:col>
      <xdr:colOff>38100</xdr:colOff>
      <xdr:row>106</xdr:row>
      <xdr:rowOff>149861</xdr:rowOff>
    </xdr:to>
    <xdr:sp macro="" textlink="">
      <xdr:nvSpPr>
        <xdr:cNvPr id="421" name="楕円 420">
          <a:extLst>
            <a:ext uri="{FF2B5EF4-FFF2-40B4-BE49-F238E27FC236}">
              <a16:creationId xmlns:a16="http://schemas.microsoft.com/office/drawing/2014/main" id="{8D61C376-F504-427F-849B-E84337B8B30E}"/>
            </a:ext>
          </a:extLst>
        </xdr:cNvPr>
        <xdr:cNvSpPr/>
      </xdr:nvSpPr>
      <xdr:spPr>
        <a:xfrm>
          <a:off x="3384550" y="176504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99061</xdr:rowOff>
    </xdr:from>
    <xdr:to>
      <xdr:col>24</xdr:col>
      <xdr:colOff>63500</xdr:colOff>
      <xdr:row>106</xdr:row>
      <xdr:rowOff>139064</xdr:rowOff>
    </xdr:to>
    <xdr:cxnSp macro="">
      <xdr:nvCxnSpPr>
        <xdr:cNvPr id="422" name="直線コネクタ 421">
          <a:extLst>
            <a:ext uri="{FF2B5EF4-FFF2-40B4-BE49-F238E27FC236}">
              <a16:creationId xmlns:a16="http://schemas.microsoft.com/office/drawing/2014/main" id="{6C484B24-D243-4540-AA35-322CB6CA6422}"/>
            </a:ext>
          </a:extLst>
        </xdr:cNvPr>
        <xdr:cNvCxnSpPr/>
      </xdr:nvCxnSpPr>
      <xdr:spPr>
        <a:xfrm>
          <a:off x="3429000" y="17701261"/>
          <a:ext cx="7493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8255</xdr:rowOff>
    </xdr:from>
    <xdr:to>
      <xdr:col>15</xdr:col>
      <xdr:colOff>101600</xdr:colOff>
      <xdr:row>106</xdr:row>
      <xdr:rowOff>109855</xdr:rowOff>
    </xdr:to>
    <xdr:sp macro="" textlink="">
      <xdr:nvSpPr>
        <xdr:cNvPr id="423" name="楕円 422">
          <a:extLst>
            <a:ext uri="{FF2B5EF4-FFF2-40B4-BE49-F238E27FC236}">
              <a16:creationId xmlns:a16="http://schemas.microsoft.com/office/drawing/2014/main" id="{CCC5B2B1-8D73-4531-AF15-3DFF0AFF3BB8}"/>
            </a:ext>
          </a:extLst>
        </xdr:cNvPr>
        <xdr:cNvSpPr/>
      </xdr:nvSpPr>
      <xdr:spPr>
        <a:xfrm>
          <a:off x="257175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59055</xdr:rowOff>
    </xdr:from>
    <xdr:to>
      <xdr:col>19</xdr:col>
      <xdr:colOff>177800</xdr:colOff>
      <xdr:row>106</xdr:row>
      <xdr:rowOff>99061</xdr:rowOff>
    </xdr:to>
    <xdr:cxnSp macro="">
      <xdr:nvCxnSpPr>
        <xdr:cNvPr id="424" name="直線コネクタ 423">
          <a:extLst>
            <a:ext uri="{FF2B5EF4-FFF2-40B4-BE49-F238E27FC236}">
              <a16:creationId xmlns:a16="http://schemas.microsoft.com/office/drawing/2014/main" id="{2709F3CE-267A-4960-B37F-0146BC7F5BCB}"/>
            </a:ext>
          </a:extLst>
        </xdr:cNvPr>
        <xdr:cNvCxnSpPr/>
      </xdr:nvCxnSpPr>
      <xdr:spPr>
        <a:xfrm>
          <a:off x="2622550" y="17661255"/>
          <a:ext cx="8064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139700</xdr:rowOff>
    </xdr:from>
    <xdr:to>
      <xdr:col>10</xdr:col>
      <xdr:colOff>165100</xdr:colOff>
      <xdr:row>106</xdr:row>
      <xdr:rowOff>69850</xdr:rowOff>
    </xdr:to>
    <xdr:sp macro="" textlink="">
      <xdr:nvSpPr>
        <xdr:cNvPr id="425" name="楕円 424">
          <a:extLst>
            <a:ext uri="{FF2B5EF4-FFF2-40B4-BE49-F238E27FC236}">
              <a16:creationId xmlns:a16="http://schemas.microsoft.com/office/drawing/2014/main" id="{B680B8A7-E28F-4C43-A938-2CC8C57600F0}"/>
            </a:ext>
          </a:extLst>
        </xdr:cNvPr>
        <xdr:cNvSpPr/>
      </xdr:nvSpPr>
      <xdr:spPr>
        <a:xfrm>
          <a:off x="17780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19050</xdr:rowOff>
    </xdr:from>
    <xdr:to>
      <xdr:col>15</xdr:col>
      <xdr:colOff>50800</xdr:colOff>
      <xdr:row>106</xdr:row>
      <xdr:rowOff>59055</xdr:rowOff>
    </xdr:to>
    <xdr:cxnSp macro="">
      <xdr:nvCxnSpPr>
        <xdr:cNvPr id="426" name="直線コネクタ 425">
          <a:extLst>
            <a:ext uri="{FF2B5EF4-FFF2-40B4-BE49-F238E27FC236}">
              <a16:creationId xmlns:a16="http://schemas.microsoft.com/office/drawing/2014/main" id="{17FCCC2B-1C31-4120-9D72-6A6CF6AD3E9A}"/>
            </a:ext>
          </a:extLst>
        </xdr:cNvPr>
        <xdr:cNvCxnSpPr/>
      </xdr:nvCxnSpPr>
      <xdr:spPr>
        <a:xfrm>
          <a:off x="1828800" y="17621250"/>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93980</xdr:rowOff>
    </xdr:from>
    <xdr:to>
      <xdr:col>6</xdr:col>
      <xdr:colOff>38100</xdr:colOff>
      <xdr:row>106</xdr:row>
      <xdr:rowOff>24130</xdr:rowOff>
    </xdr:to>
    <xdr:sp macro="" textlink="">
      <xdr:nvSpPr>
        <xdr:cNvPr id="427" name="楕円 426">
          <a:extLst>
            <a:ext uri="{FF2B5EF4-FFF2-40B4-BE49-F238E27FC236}">
              <a16:creationId xmlns:a16="http://schemas.microsoft.com/office/drawing/2014/main" id="{BB9A29E8-95EF-47DF-80FE-6FD95F9821D7}"/>
            </a:ext>
          </a:extLst>
        </xdr:cNvPr>
        <xdr:cNvSpPr/>
      </xdr:nvSpPr>
      <xdr:spPr>
        <a:xfrm>
          <a:off x="984250" y="17524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144780</xdr:rowOff>
    </xdr:from>
    <xdr:to>
      <xdr:col>10</xdr:col>
      <xdr:colOff>114300</xdr:colOff>
      <xdr:row>106</xdr:row>
      <xdr:rowOff>19050</xdr:rowOff>
    </xdr:to>
    <xdr:cxnSp macro="">
      <xdr:nvCxnSpPr>
        <xdr:cNvPr id="428" name="直線コネクタ 427">
          <a:extLst>
            <a:ext uri="{FF2B5EF4-FFF2-40B4-BE49-F238E27FC236}">
              <a16:creationId xmlns:a16="http://schemas.microsoft.com/office/drawing/2014/main" id="{AEF6140E-F4A1-43B0-8B3E-0ED37CC6CF83}"/>
            </a:ext>
          </a:extLst>
        </xdr:cNvPr>
        <xdr:cNvCxnSpPr/>
      </xdr:nvCxnSpPr>
      <xdr:spPr>
        <a:xfrm>
          <a:off x="1028700" y="1757553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6698326B-3A23-40F6-B7D7-3B91AEC43770}"/>
            </a:ext>
          </a:extLst>
        </xdr:cNvPr>
        <xdr:cNvSpPr txBox="1"/>
      </xdr:nvSpPr>
      <xdr:spPr>
        <a:xfrm>
          <a:off x="32391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F5B4EEBA-CE1F-4465-B9A0-F814AEF53A80}"/>
            </a:ext>
          </a:extLst>
        </xdr:cNvPr>
        <xdr:cNvSpPr txBox="1"/>
      </xdr:nvSpPr>
      <xdr:spPr>
        <a:xfrm>
          <a:off x="24390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A2312557-B52C-4D22-97E3-40F1FED41717}"/>
            </a:ext>
          </a:extLst>
        </xdr:cNvPr>
        <xdr:cNvSpPr txBox="1"/>
      </xdr:nvSpPr>
      <xdr:spPr>
        <a:xfrm>
          <a:off x="164529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4DC99DE5-8BFF-4866-A0E7-6FFDB0984E52}"/>
            </a:ext>
          </a:extLst>
        </xdr:cNvPr>
        <xdr:cNvSpPr txBox="1"/>
      </xdr:nvSpPr>
      <xdr:spPr>
        <a:xfrm>
          <a:off x="85154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140988</xdr:rowOff>
    </xdr:from>
    <xdr:ext cx="405111" cy="259045"/>
    <xdr:sp macro="" textlink="">
      <xdr:nvSpPr>
        <xdr:cNvPr id="433" name="n_1mainValue【市民会館】&#10;有形固定資産減価償却率">
          <a:extLst>
            <a:ext uri="{FF2B5EF4-FFF2-40B4-BE49-F238E27FC236}">
              <a16:creationId xmlns:a16="http://schemas.microsoft.com/office/drawing/2014/main" id="{086971CF-FC77-46B2-819F-2D1734489D15}"/>
            </a:ext>
          </a:extLst>
        </xdr:cNvPr>
        <xdr:cNvSpPr txBox="1"/>
      </xdr:nvSpPr>
      <xdr:spPr>
        <a:xfrm>
          <a:off x="3239144"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100982</xdr:rowOff>
    </xdr:from>
    <xdr:ext cx="405111" cy="259045"/>
    <xdr:sp macro="" textlink="">
      <xdr:nvSpPr>
        <xdr:cNvPr id="434" name="n_2mainValue【市民会館】&#10;有形固定資産減価償却率">
          <a:extLst>
            <a:ext uri="{FF2B5EF4-FFF2-40B4-BE49-F238E27FC236}">
              <a16:creationId xmlns:a16="http://schemas.microsoft.com/office/drawing/2014/main" id="{CE13209D-3CD7-4FE2-BBF4-9A8F4CA25079}"/>
            </a:ext>
          </a:extLst>
        </xdr:cNvPr>
        <xdr:cNvSpPr txBox="1"/>
      </xdr:nvSpPr>
      <xdr:spPr>
        <a:xfrm>
          <a:off x="2439044" y="1770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60977</xdr:rowOff>
    </xdr:from>
    <xdr:ext cx="405111" cy="259045"/>
    <xdr:sp macro="" textlink="">
      <xdr:nvSpPr>
        <xdr:cNvPr id="435" name="n_3mainValue【市民会館】&#10;有形固定資産減価償却率">
          <a:extLst>
            <a:ext uri="{FF2B5EF4-FFF2-40B4-BE49-F238E27FC236}">
              <a16:creationId xmlns:a16="http://schemas.microsoft.com/office/drawing/2014/main" id="{43A81E02-21C1-4B46-82EC-C9545ED71D3A}"/>
            </a:ext>
          </a:extLst>
        </xdr:cNvPr>
        <xdr:cNvSpPr txBox="1"/>
      </xdr:nvSpPr>
      <xdr:spPr>
        <a:xfrm>
          <a:off x="164529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15257</xdr:rowOff>
    </xdr:from>
    <xdr:ext cx="405111" cy="259045"/>
    <xdr:sp macro="" textlink="">
      <xdr:nvSpPr>
        <xdr:cNvPr id="436" name="n_4mainValue【市民会館】&#10;有形固定資産減価償却率">
          <a:extLst>
            <a:ext uri="{FF2B5EF4-FFF2-40B4-BE49-F238E27FC236}">
              <a16:creationId xmlns:a16="http://schemas.microsoft.com/office/drawing/2014/main" id="{A77A08F3-81A0-46B0-962D-544DB5D4FB46}"/>
            </a:ext>
          </a:extLst>
        </xdr:cNvPr>
        <xdr:cNvSpPr txBox="1"/>
      </xdr:nvSpPr>
      <xdr:spPr>
        <a:xfrm>
          <a:off x="8515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3C90E5E-4AAD-43EC-8084-A466A1B1F11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A40B98F-FC83-418D-A5F2-9AF502E189A8}"/>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9DC0CF92-2B56-40AA-97F4-F5A58BE249A6}"/>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5B79EF9-1D59-4655-9D07-ABC2CDDF8CAF}"/>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AF550F8-D9CC-4A14-8501-8D46168BC0C3}"/>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332DD69-4765-4FE0-A0B9-53949B88E51A}"/>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42A05731-91C4-4C8E-A903-2C6A62D632B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2889ED0-70DC-4D2D-81B2-B5D30D562FF3}"/>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DE106D3-9933-4719-95FE-064CCEAF6B19}"/>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39F4A699-A10C-4ABB-9D47-8B57BE397EB7}"/>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79FC1AC-8AD0-40B7-AE16-38CDAE52E607}"/>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B91E4F22-063E-467A-BEE1-C875E37D831E}"/>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DB876449-DB1E-4405-8FF1-7ADB207A6446}"/>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B82B5A4E-92A1-498E-82A9-0EAB65BCA1B1}"/>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14703009-FB85-4D9D-ABC0-66864F4230CA}"/>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E75C999-AEF4-4D83-9A08-CA310BB1A151}"/>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97EEEE25-87BD-49DA-80AB-D501CB366EDF}"/>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799B438A-6802-4CC1-8818-F229127D22FF}"/>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65ACBF1F-2C4E-41A9-9C39-9A34F0D77BBE}"/>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34494DF1-4A7E-42BE-9219-F3B107C4AA5D}"/>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D0A29A6-F18E-4980-A7B7-523C3C0DBEA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2271BDCC-78D6-418A-B20A-72A814E1DD78}"/>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A1A8E675-C0C4-415A-9A34-573165FE8E9E}"/>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E3E16397-8A5A-40E6-BDA5-B0AEB3B35CEA}"/>
            </a:ext>
          </a:extLst>
        </xdr:cNvPr>
        <xdr:cNvCxnSpPr/>
      </xdr:nvCxnSpPr>
      <xdr:spPr>
        <a:xfrm flipV="1">
          <a:off x="9429115" y="165773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BC9876CF-CF5A-4833-A665-4B11EB329637}"/>
            </a:ext>
          </a:extLst>
        </xdr:cNvPr>
        <xdr:cNvSpPr txBox="1"/>
      </xdr:nvSpPr>
      <xdr:spPr>
        <a:xfrm>
          <a:off x="946785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7BEB6B8F-5DB1-45FA-AE25-772152B62388}"/>
            </a:ext>
          </a:extLst>
        </xdr:cNvPr>
        <xdr:cNvCxnSpPr/>
      </xdr:nvCxnSpPr>
      <xdr:spPr>
        <a:xfrm>
          <a:off x="935990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A516B074-3B28-4A81-BA48-6C6B80347DA1}"/>
            </a:ext>
          </a:extLst>
        </xdr:cNvPr>
        <xdr:cNvSpPr txBox="1"/>
      </xdr:nvSpPr>
      <xdr:spPr>
        <a:xfrm>
          <a:off x="9467850"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5A8EADCF-8719-4119-A72F-EBBAA94EF213}"/>
            </a:ext>
          </a:extLst>
        </xdr:cNvPr>
        <xdr:cNvCxnSpPr/>
      </xdr:nvCxnSpPr>
      <xdr:spPr>
        <a:xfrm>
          <a:off x="9359900" y="1657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84119B4E-6ACD-4D5B-8BF2-34B7F4BF71E6}"/>
            </a:ext>
          </a:extLst>
        </xdr:cNvPr>
        <xdr:cNvSpPr txBox="1"/>
      </xdr:nvSpPr>
      <xdr:spPr>
        <a:xfrm>
          <a:off x="9467850" y="1733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98B968F7-C2FF-4175-AE03-759CB5776C00}"/>
            </a:ext>
          </a:extLst>
        </xdr:cNvPr>
        <xdr:cNvSpPr/>
      </xdr:nvSpPr>
      <xdr:spPr>
        <a:xfrm>
          <a:off x="939800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6DC65E8F-E904-4E0D-A825-5E5AB0B2FF10}"/>
            </a:ext>
          </a:extLst>
        </xdr:cNvPr>
        <xdr:cNvSpPr/>
      </xdr:nvSpPr>
      <xdr:spPr>
        <a:xfrm>
          <a:off x="86360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190AD778-7A5F-4CC1-853D-26D798E9404D}"/>
            </a:ext>
          </a:extLst>
        </xdr:cNvPr>
        <xdr:cNvSpPr/>
      </xdr:nvSpPr>
      <xdr:spPr>
        <a:xfrm>
          <a:off x="78422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B1A9498E-E103-4B41-841B-ACF0D443AAA2}"/>
            </a:ext>
          </a:extLst>
        </xdr:cNvPr>
        <xdr:cNvSpPr/>
      </xdr:nvSpPr>
      <xdr:spPr>
        <a:xfrm>
          <a:off x="70294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F2D5A2ED-486D-43EE-9955-8C858A10305B}"/>
            </a:ext>
          </a:extLst>
        </xdr:cNvPr>
        <xdr:cNvSpPr/>
      </xdr:nvSpPr>
      <xdr:spPr>
        <a:xfrm>
          <a:off x="6235700" y="175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49730F6-6FEC-45E4-8851-AE04C62C8948}"/>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CC30C6C-9C37-430E-AE58-DEB56B783199}"/>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2F6CE82-BA1C-4F82-914E-0E48675FEC6F}"/>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756C52A-9B5B-4BF8-9EF4-74FE2E875D73}"/>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2B5E719-15F7-4FC2-AEE8-F26DE9026BE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76" name="楕円 475">
          <a:extLst>
            <a:ext uri="{FF2B5EF4-FFF2-40B4-BE49-F238E27FC236}">
              <a16:creationId xmlns:a16="http://schemas.microsoft.com/office/drawing/2014/main" id="{8AD8A567-F61A-48D9-B991-29F4D9AADA7E}"/>
            </a:ext>
          </a:extLst>
        </xdr:cNvPr>
        <xdr:cNvSpPr/>
      </xdr:nvSpPr>
      <xdr:spPr>
        <a:xfrm>
          <a:off x="9398000" y="17570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118127</xdr:rowOff>
    </xdr:from>
    <xdr:ext cx="469744" cy="259045"/>
    <xdr:sp macro="" textlink="">
      <xdr:nvSpPr>
        <xdr:cNvPr id="477" name="【市民会館】&#10;一人当たり面積該当値テキスト">
          <a:extLst>
            <a:ext uri="{FF2B5EF4-FFF2-40B4-BE49-F238E27FC236}">
              <a16:creationId xmlns:a16="http://schemas.microsoft.com/office/drawing/2014/main" id="{61C40705-774C-48D7-BDD1-DF2124BCC768}"/>
            </a:ext>
          </a:extLst>
        </xdr:cNvPr>
        <xdr:cNvSpPr txBox="1"/>
      </xdr:nvSpPr>
      <xdr:spPr>
        <a:xfrm>
          <a:off x="9467850"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135889</xdr:rowOff>
    </xdr:from>
    <xdr:to>
      <xdr:col>50</xdr:col>
      <xdr:colOff>165100</xdr:colOff>
      <xdr:row>106</xdr:row>
      <xdr:rowOff>66039</xdr:rowOff>
    </xdr:to>
    <xdr:sp macro="" textlink="">
      <xdr:nvSpPr>
        <xdr:cNvPr id="478" name="楕円 477">
          <a:extLst>
            <a:ext uri="{FF2B5EF4-FFF2-40B4-BE49-F238E27FC236}">
              <a16:creationId xmlns:a16="http://schemas.microsoft.com/office/drawing/2014/main" id="{BC168F5B-5A3D-45CF-8CD2-E08F1CAE4A6C}"/>
            </a:ext>
          </a:extLst>
        </xdr:cNvPr>
        <xdr:cNvSpPr/>
      </xdr:nvSpPr>
      <xdr:spPr>
        <a:xfrm>
          <a:off x="86360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15239</xdr:rowOff>
    </xdr:from>
    <xdr:to>
      <xdr:col>55</xdr:col>
      <xdr:colOff>0</xdr:colOff>
      <xdr:row>106</xdr:row>
      <xdr:rowOff>19050</xdr:rowOff>
    </xdr:to>
    <xdr:cxnSp macro="">
      <xdr:nvCxnSpPr>
        <xdr:cNvPr id="479" name="直線コネクタ 478">
          <a:extLst>
            <a:ext uri="{FF2B5EF4-FFF2-40B4-BE49-F238E27FC236}">
              <a16:creationId xmlns:a16="http://schemas.microsoft.com/office/drawing/2014/main" id="{F93DA4A8-9673-4D2B-92BD-B1B035688F7F}"/>
            </a:ext>
          </a:extLst>
        </xdr:cNvPr>
        <xdr:cNvCxnSpPr/>
      </xdr:nvCxnSpPr>
      <xdr:spPr>
        <a:xfrm>
          <a:off x="8686800" y="17617439"/>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143511</xdr:rowOff>
    </xdr:from>
    <xdr:to>
      <xdr:col>46</xdr:col>
      <xdr:colOff>38100</xdr:colOff>
      <xdr:row>106</xdr:row>
      <xdr:rowOff>73661</xdr:rowOff>
    </xdr:to>
    <xdr:sp macro="" textlink="">
      <xdr:nvSpPr>
        <xdr:cNvPr id="480" name="楕円 479">
          <a:extLst>
            <a:ext uri="{FF2B5EF4-FFF2-40B4-BE49-F238E27FC236}">
              <a16:creationId xmlns:a16="http://schemas.microsoft.com/office/drawing/2014/main" id="{6F801EE7-AF71-4756-980D-7FA25F242BCD}"/>
            </a:ext>
          </a:extLst>
        </xdr:cNvPr>
        <xdr:cNvSpPr/>
      </xdr:nvSpPr>
      <xdr:spPr>
        <a:xfrm>
          <a:off x="7842250" y="175742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15239</xdr:rowOff>
    </xdr:from>
    <xdr:to>
      <xdr:col>50</xdr:col>
      <xdr:colOff>114300</xdr:colOff>
      <xdr:row>106</xdr:row>
      <xdr:rowOff>22861</xdr:rowOff>
    </xdr:to>
    <xdr:cxnSp macro="">
      <xdr:nvCxnSpPr>
        <xdr:cNvPr id="481" name="直線コネクタ 480">
          <a:extLst>
            <a:ext uri="{FF2B5EF4-FFF2-40B4-BE49-F238E27FC236}">
              <a16:creationId xmlns:a16="http://schemas.microsoft.com/office/drawing/2014/main" id="{8B341A86-981F-4CB1-9A85-6EF149776922}"/>
            </a:ext>
          </a:extLst>
        </xdr:cNvPr>
        <xdr:cNvCxnSpPr/>
      </xdr:nvCxnSpPr>
      <xdr:spPr>
        <a:xfrm flipV="1">
          <a:off x="7886700" y="17617439"/>
          <a:ext cx="8001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151130</xdr:rowOff>
    </xdr:from>
    <xdr:to>
      <xdr:col>41</xdr:col>
      <xdr:colOff>101600</xdr:colOff>
      <xdr:row>106</xdr:row>
      <xdr:rowOff>81280</xdr:rowOff>
    </xdr:to>
    <xdr:sp macro="" textlink="">
      <xdr:nvSpPr>
        <xdr:cNvPr id="482" name="楕円 481">
          <a:extLst>
            <a:ext uri="{FF2B5EF4-FFF2-40B4-BE49-F238E27FC236}">
              <a16:creationId xmlns:a16="http://schemas.microsoft.com/office/drawing/2014/main" id="{E1F708EE-890D-41A4-832C-D8A8B121009F}"/>
            </a:ext>
          </a:extLst>
        </xdr:cNvPr>
        <xdr:cNvSpPr/>
      </xdr:nvSpPr>
      <xdr:spPr>
        <a:xfrm>
          <a:off x="702945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22861</xdr:rowOff>
    </xdr:from>
    <xdr:to>
      <xdr:col>45</xdr:col>
      <xdr:colOff>177800</xdr:colOff>
      <xdr:row>106</xdr:row>
      <xdr:rowOff>30480</xdr:rowOff>
    </xdr:to>
    <xdr:cxnSp macro="">
      <xdr:nvCxnSpPr>
        <xdr:cNvPr id="483" name="直線コネクタ 482">
          <a:extLst>
            <a:ext uri="{FF2B5EF4-FFF2-40B4-BE49-F238E27FC236}">
              <a16:creationId xmlns:a16="http://schemas.microsoft.com/office/drawing/2014/main" id="{91CE2B8C-186C-49AC-9D4A-D199996AC3F8}"/>
            </a:ext>
          </a:extLst>
        </xdr:cNvPr>
        <xdr:cNvCxnSpPr/>
      </xdr:nvCxnSpPr>
      <xdr:spPr>
        <a:xfrm flipV="1">
          <a:off x="7080250" y="17625061"/>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151130</xdr:rowOff>
    </xdr:from>
    <xdr:to>
      <xdr:col>36</xdr:col>
      <xdr:colOff>165100</xdr:colOff>
      <xdr:row>106</xdr:row>
      <xdr:rowOff>81280</xdr:rowOff>
    </xdr:to>
    <xdr:sp macro="" textlink="">
      <xdr:nvSpPr>
        <xdr:cNvPr id="484" name="楕円 483">
          <a:extLst>
            <a:ext uri="{FF2B5EF4-FFF2-40B4-BE49-F238E27FC236}">
              <a16:creationId xmlns:a16="http://schemas.microsoft.com/office/drawing/2014/main" id="{1F67C4C0-DCE5-47BD-996B-E929C3900398}"/>
            </a:ext>
          </a:extLst>
        </xdr:cNvPr>
        <xdr:cNvSpPr/>
      </xdr:nvSpPr>
      <xdr:spPr>
        <a:xfrm>
          <a:off x="62357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30480</xdr:rowOff>
    </xdr:from>
    <xdr:to>
      <xdr:col>41</xdr:col>
      <xdr:colOff>50800</xdr:colOff>
      <xdr:row>106</xdr:row>
      <xdr:rowOff>30480</xdr:rowOff>
    </xdr:to>
    <xdr:cxnSp macro="">
      <xdr:nvCxnSpPr>
        <xdr:cNvPr id="485" name="直線コネクタ 484">
          <a:extLst>
            <a:ext uri="{FF2B5EF4-FFF2-40B4-BE49-F238E27FC236}">
              <a16:creationId xmlns:a16="http://schemas.microsoft.com/office/drawing/2014/main" id="{5FC0C863-BFCD-41FE-9F35-5FAEFE04CC84}"/>
            </a:ext>
          </a:extLst>
        </xdr:cNvPr>
        <xdr:cNvCxnSpPr/>
      </xdr:nvCxnSpPr>
      <xdr:spPr>
        <a:xfrm>
          <a:off x="6286500" y="176326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B17A8D26-FF44-40EA-B8CA-2C5C1CB489C4}"/>
            </a:ext>
          </a:extLst>
        </xdr:cNvPr>
        <xdr:cNvSpPr txBox="1"/>
      </xdr:nvSpPr>
      <xdr:spPr>
        <a:xfrm>
          <a:off x="845827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896CAFC0-FC5E-43EE-AE3E-4B70CD346230}"/>
            </a:ext>
          </a:extLst>
        </xdr:cNvPr>
        <xdr:cNvSpPr txBox="1"/>
      </xdr:nvSpPr>
      <xdr:spPr>
        <a:xfrm>
          <a:off x="76772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7A9CC02B-EBB9-443C-82D1-E8B67A2E38C3}"/>
            </a:ext>
          </a:extLst>
        </xdr:cNvPr>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6D66B0CD-0397-498C-8CD6-C1DBECB1D533}"/>
            </a:ext>
          </a:extLst>
        </xdr:cNvPr>
        <xdr:cNvSpPr txBox="1"/>
      </xdr:nvSpPr>
      <xdr:spPr>
        <a:xfrm>
          <a:off x="6070677" y="1729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57166</xdr:rowOff>
    </xdr:from>
    <xdr:ext cx="469744" cy="259045"/>
    <xdr:sp macro="" textlink="">
      <xdr:nvSpPr>
        <xdr:cNvPr id="490" name="n_1mainValue【市民会館】&#10;一人当たり面積">
          <a:extLst>
            <a:ext uri="{FF2B5EF4-FFF2-40B4-BE49-F238E27FC236}">
              <a16:creationId xmlns:a16="http://schemas.microsoft.com/office/drawing/2014/main" id="{83239812-EBEC-494B-B9C8-65AE496139DD}"/>
            </a:ext>
          </a:extLst>
        </xdr:cNvPr>
        <xdr:cNvSpPr txBox="1"/>
      </xdr:nvSpPr>
      <xdr:spPr>
        <a:xfrm>
          <a:off x="845827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64788</xdr:rowOff>
    </xdr:from>
    <xdr:ext cx="469744" cy="259045"/>
    <xdr:sp macro="" textlink="">
      <xdr:nvSpPr>
        <xdr:cNvPr id="491" name="n_2mainValue【市民会館】&#10;一人当たり面積">
          <a:extLst>
            <a:ext uri="{FF2B5EF4-FFF2-40B4-BE49-F238E27FC236}">
              <a16:creationId xmlns:a16="http://schemas.microsoft.com/office/drawing/2014/main" id="{4A5E6699-0448-4B02-9962-4A23363CDDF1}"/>
            </a:ext>
          </a:extLst>
        </xdr:cNvPr>
        <xdr:cNvSpPr txBox="1"/>
      </xdr:nvSpPr>
      <xdr:spPr>
        <a:xfrm>
          <a:off x="767722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72407</xdr:rowOff>
    </xdr:from>
    <xdr:ext cx="469744" cy="259045"/>
    <xdr:sp macro="" textlink="">
      <xdr:nvSpPr>
        <xdr:cNvPr id="492" name="n_3mainValue【市民会館】&#10;一人当たり面積">
          <a:extLst>
            <a:ext uri="{FF2B5EF4-FFF2-40B4-BE49-F238E27FC236}">
              <a16:creationId xmlns:a16="http://schemas.microsoft.com/office/drawing/2014/main" id="{4B959EC9-17A0-41E1-8B46-0A0263F98D30}"/>
            </a:ext>
          </a:extLst>
        </xdr:cNvPr>
        <xdr:cNvSpPr txBox="1"/>
      </xdr:nvSpPr>
      <xdr:spPr>
        <a:xfrm>
          <a:off x="686442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72407</xdr:rowOff>
    </xdr:from>
    <xdr:ext cx="469744" cy="259045"/>
    <xdr:sp macro="" textlink="">
      <xdr:nvSpPr>
        <xdr:cNvPr id="493" name="n_4mainValue【市民会館】&#10;一人当たり面積">
          <a:extLst>
            <a:ext uri="{FF2B5EF4-FFF2-40B4-BE49-F238E27FC236}">
              <a16:creationId xmlns:a16="http://schemas.microsoft.com/office/drawing/2014/main" id="{CA369B03-1656-4DBE-87A8-019737AD51AA}"/>
            </a:ext>
          </a:extLst>
        </xdr:cNvPr>
        <xdr:cNvSpPr txBox="1"/>
      </xdr:nvSpPr>
      <xdr:spPr>
        <a:xfrm>
          <a:off x="607067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F29C704-779B-4005-86A5-E76A445A0DDC}"/>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B9826F5-C712-4DBA-88F2-235464951DE3}"/>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DA34399-513E-4368-B513-0B03E0FC995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DD22CA3-28EA-41C6-976F-60B67C8DFF62}"/>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DF20135-8485-4578-9339-63653764487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2E03800A-F162-4B19-BD7F-EA4B3FEC51E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0EC68AA-323C-46AE-AAE1-5A0C4A22BE68}"/>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BD373AF-317D-4365-A01F-5BF4F9E1D5D6}"/>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23020C7F-CABB-436C-9D60-6F60567ABC9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5A8D91C8-1096-4D4F-A8F2-47B4D67A6C1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98B1DC06-615F-486C-B0B6-39FEAD4FCCDB}"/>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10037A1B-497D-4B09-B3AF-5CE905020EC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C7221AB4-D7C6-4F46-8871-B959709DEBE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648A5144-0B84-40A1-80C7-2C4B6B5250B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E1B62FE7-A81A-454B-8B73-34E58B3290A1}"/>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9B953365-E98D-446C-BAB5-382BFC671404}"/>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9079AF99-580D-4259-BF4E-80ECC795EF5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E0DBBFE6-2353-402E-A1D0-CA9C4C103012}"/>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A01D2D25-CAA0-4BCF-B113-90737C843C1D}"/>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FF19592-02A8-4AA8-BB85-17D7B7B54DC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FBDD2794-FE8D-4857-A46F-0151F9FFEAF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24F2C32D-F138-444C-B452-7C891B52017F}"/>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97BB05C-A5B5-433B-B9B7-9C7028BB472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8CE53865-46AE-487E-98A8-E539CF708807}"/>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2874B17B-A53D-4378-A473-C6DBC7B3A68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5F36E4C4-797C-4F50-AA5C-6B586AB66877}"/>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F6ACC024-2AA5-4770-92F0-37AD0042C3C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3A23FC37-9486-4550-8802-27C6D8B4FFBF}"/>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71D76D9F-DF45-4B77-A868-84749497B20A}"/>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79DE13F8-5A5A-4A40-BAF4-D4248B5F41B7}"/>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F5611DB0-8C04-4445-82DE-971133AD275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AC4C032A-161E-4798-8604-48BBB929F056}"/>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CFA07E89-7943-4E1B-B869-C799122EADC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614E97C8-E55C-4DE3-BA93-5913FB5A3A08}"/>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B3FE933C-56E5-42EF-8AC1-9C5044323C8B}"/>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CC3F4193-DA6C-4FE2-8C82-DD970EC295C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7D2F4530-C520-4C80-8BB3-8DF58B6E8F47}"/>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16D9C9F-BF8E-4208-8118-297A2A8B6DE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1E7EE748-178F-4D53-8238-8E3F62F9FB9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BE84CA4D-30BD-4562-93C4-F6C0023596A2}"/>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4" name="正方形/長方形 533">
          <a:extLst>
            <a:ext uri="{FF2B5EF4-FFF2-40B4-BE49-F238E27FC236}">
              <a16:creationId xmlns:a16="http://schemas.microsoft.com/office/drawing/2014/main" id="{510C5EAE-D411-4C09-AA3A-99EA7CD9645F}"/>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5" name="正方形/長方形 534">
          <a:extLst>
            <a:ext uri="{FF2B5EF4-FFF2-40B4-BE49-F238E27FC236}">
              <a16:creationId xmlns:a16="http://schemas.microsoft.com/office/drawing/2014/main" id="{090C14C6-CAE8-4734-AE23-FB619CA31426}"/>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6" name="正方形/長方形 535">
          <a:extLst>
            <a:ext uri="{FF2B5EF4-FFF2-40B4-BE49-F238E27FC236}">
              <a16:creationId xmlns:a16="http://schemas.microsoft.com/office/drawing/2014/main" id="{7A31F6A4-52BE-4339-915E-BFCC54A0899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7" name="正方形/長方形 536">
          <a:extLst>
            <a:ext uri="{FF2B5EF4-FFF2-40B4-BE49-F238E27FC236}">
              <a16:creationId xmlns:a16="http://schemas.microsoft.com/office/drawing/2014/main" id="{BFB9E675-B322-4F82-A9F0-8950A2111A1E}"/>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8" name="正方形/長方形 537">
          <a:extLst>
            <a:ext uri="{FF2B5EF4-FFF2-40B4-BE49-F238E27FC236}">
              <a16:creationId xmlns:a16="http://schemas.microsoft.com/office/drawing/2014/main" id="{F86C0E43-C483-4ED0-B8F8-D43433BF89DF}"/>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9" name="正方形/長方形 538">
          <a:extLst>
            <a:ext uri="{FF2B5EF4-FFF2-40B4-BE49-F238E27FC236}">
              <a16:creationId xmlns:a16="http://schemas.microsoft.com/office/drawing/2014/main" id="{C854ADFF-1853-46F2-A547-B1A1F9DCF987}"/>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0" name="正方形/長方形 539">
          <a:extLst>
            <a:ext uri="{FF2B5EF4-FFF2-40B4-BE49-F238E27FC236}">
              <a16:creationId xmlns:a16="http://schemas.microsoft.com/office/drawing/2014/main" id="{E644EFF7-18C5-48B5-AC3F-DDB80823B245}"/>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1" name="正方形/長方形 540">
          <a:extLst>
            <a:ext uri="{FF2B5EF4-FFF2-40B4-BE49-F238E27FC236}">
              <a16:creationId xmlns:a16="http://schemas.microsoft.com/office/drawing/2014/main" id="{9F4455EA-2164-493D-9EB2-F5CEC9EB0ED3}"/>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7634F82B-23CA-4929-A648-786FF1C9162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AD8CB72E-72BF-40CF-BD54-695DFE7F7246}"/>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E45D807E-0DFC-4F66-B9B9-AD1AA99E013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3A6D1120-A957-40D1-B981-8D9267563AF7}"/>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4789BBD9-43C7-4E47-969E-C5D366F1D665}"/>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0D97FE67-C985-411E-B905-2CEE67B7810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C7D3F04C-8ACB-42AE-95C7-05459B84211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490C84A6-B485-4B17-92C9-921541C20AB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D5A79796-F063-46EE-AF7F-5D7EA9E46CCE}"/>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6A45B4C3-1F8A-44B7-9C95-0D9C3494E45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B7D1E1DB-C159-4EE6-9E54-FD3B873546B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74BFB7D2-1D4B-457D-ACFA-777496879DC3}"/>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D7BE77E7-F89E-4421-971D-DC60B02FF9CC}"/>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B56CBE69-A030-4EB0-B84C-92D6E4EC2E80}"/>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895B940E-0969-4784-AE07-C0FD1BD2D189}"/>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9833B6D5-3482-4FDD-9CF3-547120047682}"/>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BACA4897-2BFA-4AF4-B360-678B730718C8}"/>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BB1B8A77-C144-46A9-B923-C21C13BCCF38}"/>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A946E38F-27C7-4BB5-94BB-C62BFB34E552}"/>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6D126310-F62A-4519-8D65-47CA4271B9C6}"/>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208D8369-C76F-465B-8DA4-575B5FA33196}"/>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E14B6F60-E2E4-4BCF-9955-B8977C179CA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8CD62C2C-DE3F-4205-9FC6-444477063598}"/>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241AB5E9-27E1-44B4-9E54-003594560F9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4D5E2372-8066-4339-BFD2-4935DF2BB1C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567" name="直線コネクタ 566">
          <a:extLst>
            <a:ext uri="{FF2B5EF4-FFF2-40B4-BE49-F238E27FC236}">
              <a16:creationId xmlns:a16="http://schemas.microsoft.com/office/drawing/2014/main" id="{20C429FB-B5E4-49D7-81CA-D473ADDFA427}"/>
            </a:ext>
          </a:extLst>
        </xdr:cNvPr>
        <xdr:cNvCxnSpPr/>
      </xdr:nvCxnSpPr>
      <xdr:spPr>
        <a:xfrm flipV="1">
          <a:off x="14699614" y="166072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568" name="【庁舎】&#10;有形固定資産減価償却率最小値テキスト">
          <a:extLst>
            <a:ext uri="{FF2B5EF4-FFF2-40B4-BE49-F238E27FC236}">
              <a16:creationId xmlns:a16="http://schemas.microsoft.com/office/drawing/2014/main" id="{B04B9B3E-8533-4CC4-865C-573767535C1C}"/>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569" name="直線コネクタ 568">
          <a:extLst>
            <a:ext uri="{FF2B5EF4-FFF2-40B4-BE49-F238E27FC236}">
              <a16:creationId xmlns:a16="http://schemas.microsoft.com/office/drawing/2014/main" id="{E368702C-3E45-41CB-B4C4-32D73A167668}"/>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570" name="【庁舎】&#10;有形固定資産減価償却率最大値テキスト">
          <a:extLst>
            <a:ext uri="{FF2B5EF4-FFF2-40B4-BE49-F238E27FC236}">
              <a16:creationId xmlns:a16="http://schemas.microsoft.com/office/drawing/2014/main" id="{3B3C8E48-0912-47B6-9880-3A4824BDBB2E}"/>
            </a:ext>
          </a:extLst>
        </xdr:cNvPr>
        <xdr:cNvSpPr txBox="1"/>
      </xdr:nvSpPr>
      <xdr:spPr>
        <a:xfrm>
          <a:off x="14738350" y="163824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571" name="直線コネクタ 570">
          <a:extLst>
            <a:ext uri="{FF2B5EF4-FFF2-40B4-BE49-F238E27FC236}">
              <a16:creationId xmlns:a16="http://schemas.microsoft.com/office/drawing/2014/main" id="{0D34C7AD-146B-4D29-9A35-22828678B9A2}"/>
            </a:ext>
          </a:extLst>
        </xdr:cNvPr>
        <xdr:cNvCxnSpPr/>
      </xdr:nvCxnSpPr>
      <xdr:spPr>
        <a:xfrm>
          <a:off x="14611350" y="16607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572" name="【庁舎】&#10;有形固定資産減価償却率平均値テキスト">
          <a:extLst>
            <a:ext uri="{FF2B5EF4-FFF2-40B4-BE49-F238E27FC236}">
              <a16:creationId xmlns:a16="http://schemas.microsoft.com/office/drawing/2014/main" id="{10F9CF34-6108-4095-B265-A67B9880FEC6}"/>
            </a:ext>
          </a:extLst>
        </xdr:cNvPr>
        <xdr:cNvSpPr txBox="1"/>
      </xdr:nvSpPr>
      <xdr:spPr>
        <a:xfrm>
          <a:off x="14738350" y="17258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573" name="フローチャート: 判断 572">
          <a:extLst>
            <a:ext uri="{FF2B5EF4-FFF2-40B4-BE49-F238E27FC236}">
              <a16:creationId xmlns:a16="http://schemas.microsoft.com/office/drawing/2014/main" id="{2241DDAD-35D8-408F-A2B5-EE43920F0C58}"/>
            </a:ext>
          </a:extLst>
        </xdr:cNvPr>
        <xdr:cNvSpPr/>
      </xdr:nvSpPr>
      <xdr:spPr>
        <a:xfrm>
          <a:off x="14649450" y="172798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574" name="フローチャート: 判断 573">
          <a:extLst>
            <a:ext uri="{FF2B5EF4-FFF2-40B4-BE49-F238E27FC236}">
              <a16:creationId xmlns:a16="http://schemas.microsoft.com/office/drawing/2014/main" id="{B1D91AA7-8A09-4E82-BAEF-C29DB1246D68}"/>
            </a:ext>
          </a:extLst>
        </xdr:cNvPr>
        <xdr:cNvSpPr/>
      </xdr:nvSpPr>
      <xdr:spPr>
        <a:xfrm>
          <a:off x="1388745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575" name="フローチャート: 判断 574">
          <a:extLst>
            <a:ext uri="{FF2B5EF4-FFF2-40B4-BE49-F238E27FC236}">
              <a16:creationId xmlns:a16="http://schemas.microsoft.com/office/drawing/2014/main" id="{E8901BD7-9CCC-4ED9-8BC9-711710839D30}"/>
            </a:ext>
          </a:extLst>
        </xdr:cNvPr>
        <xdr:cNvSpPr/>
      </xdr:nvSpPr>
      <xdr:spPr>
        <a:xfrm>
          <a:off x="1309370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576" name="フローチャート: 判断 575">
          <a:extLst>
            <a:ext uri="{FF2B5EF4-FFF2-40B4-BE49-F238E27FC236}">
              <a16:creationId xmlns:a16="http://schemas.microsoft.com/office/drawing/2014/main" id="{71921B2C-0045-4261-B986-BF876242F8B9}"/>
            </a:ext>
          </a:extLst>
        </xdr:cNvPr>
        <xdr:cNvSpPr/>
      </xdr:nvSpPr>
      <xdr:spPr>
        <a:xfrm>
          <a:off x="12299950" y="17273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577" name="フローチャート: 判断 576">
          <a:extLst>
            <a:ext uri="{FF2B5EF4-FFF2-40B4-BE49-F238E27FC236}">
              <a16:creationId xmlns:a16="http://schemas.microsoft.com/office/drawing/2014/main" id="{974DE917-57A5-47EF-B0DA-FB255E0D1155}"/>
            </a:ext>
          </a:extLst>
        </xdr:cNvPr>
        <xdr:cNvSpPr/>
      </xdr:nvSpPr>
      <xdr:spPr>
        <a:xfrm>
          <a:off x="11487150" y="1729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B83A1260-A615-4F33-B174-A9CA869846D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B1F3715D-04DA-4A88-A387-E5E1F634CCE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253DEA01-C47B-4E24-9797-F651CB2D7F82}"/>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F521CC72-7798-4E49-9B74-5DC445C01C0A}"/>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BEF15CF5-D276-415F-90AC-7823D20D42BA}"/>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129902</xdr:rowOff>
    </xdr:from>
    <xdr:to>
      <xdr:col>85</xdr:col>
      <xdr:colOff>177800</xdr:colOff>
      <xdr:row>101</xdr:row>
      <xdr:rowOff>60052</xdr:rowOff>
    </xdr:to>
    <xdr:sp macro="" textlink="">
      <xdr:nvSpPr>
        <xdr:cNvPr id="583" name="楕円 582">
          <a:extLst>
            <a:ext uri="{FF2B5EF4-FFF2-40B4-BE49-F238E27FC236}">
              <a16:creationId xmlns:a16="http://schemas.microsoft.com/office/drawing/2014/main" id="{D7037818-465C-4394-A0C4-EFB300B8FCE6}"/>
            </a:ext>
          </a:extLst>
        </xdr:cNvPr>
        <xdr:cNvSpPr/>
      </xdr:nvSpPr>
      <xdr:spPr>
        <a:xfrm>
          <a:off x="14649450" y="1670340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152779</xdr:rowOff>
    </xdr:from>
    <xdr:ext cx="405111" cy="259045"/>
    <xdr:sp macro="" textlink="">
      <xdr:nvSpPr>
        <xdr:cNvPr id="584" name="【庁舎】&#10;有形固定資産減価償却率該当値テキスト">
          <a:extLst>
            <a:ext uri="{FF2B5EF4-FFF2-40B4-BE49-F238E27FC236}">
              <a16:creationId xmlns:a16="http://schemas.microsoft.com/office/drawing/2014/main" id="{C61D656C-ED50-424B-B793-3B7D3D3898F5}"/>
            </a:ext>
          </a:extLst>
        </xdr:cNvPr>
        <xdr:cNvSpPr txBox="1"/>
      </xdr:nvSpPr>
      <xdr:spPr>
        <a:xfrm>
          <a:off x="14738350" y="1655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87449</xdr:rowOff>
    </xdr:from>
    <xdr:to>
      <xdr:col>81</xdr:col>
      <xdr:colOff>101600</xdr:colOff>
      <xdr:row>101</xdr:row>
      <xdr:rowOff>17599</xdr:rowOff>
    </xdr:to>
    <xdr:sp macro="" textlink="">
      <xdr:nvSpPr>
        <xdr:cNvPr id="585" name="楕円 584">
          <a:extLst>
            <a:ext uri="{FF2B5EF4-FFF2-40B4-BE49-F238E27FC236}">
              <a16:creationId xmlns:a16="http://schemas.microsoft.com/office/drawing/2014/main" id="{8DC6A3EE-797F-4AD2-B899-49B851749A66}"/>
            </a:ext>
          </a:extLst>
        </xdr:cNvPr>
        <xdr:cNvSpPr/>
      </xdr:nvSpPr>
      <xdr:spPr>
        <a:xfrm>
          <a:off x="13887450" y="166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138249</xdr:rowOff>
    </xdr:from>
    <xdr:to>
      <xdr:col>85</xdr:col>
      <xdr:colOff>127000</xdr:colOff>
      <xdr:row>101</xdr:row>
      <xdr:rowOff>9252</xdr:rowOff>
    </xdr:to>
    <xdr:cxnSp macro="">
      <xdr:nvCxnSpPr>
        <xdr:cNvPr id="586" name="直線コネクタ 585">
          <a:extLst>
            <a:ext uri="{FF2B5EF4-FFF2-40B4-BE49-F238E27FC236}">
              <a16:creationId xmlns:a16="http://schemas.microsoft.com/office/drawing/2014/main" id="{F6080555-DF16-4457-BBA8-39ECFBCD6CE5}"/>
            </a:ext>
          </a:extLst>
        </xdr:cNvPr>
        <xdr:cNvCxnSpPr/>
      </xdr:nvCxnSpPr>
      <xdr:spPr>
        <a:xfrm>
          <a:off x="13938250" y="16711749"/>
          <a:ext cx="762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44994</xdr:rowOff>
    </xdr:from>
    <xdr:to>
      <xdr:col>76</xdr:col>
      <xdr:colOff>165100</xdr:colOff>
      <xdr:row>100</xdr:row>
      <xdr:rowOff>146594</xdr:rowOff>
    </xdr:to>
    <xdr:sp macro="" textlink="">
      <xdr:nvSpPr>
        <xdr:cNvPr id="587" name="楕円 586">
          <a:extLst>
            <a:ext uri="{FF2B5EF4-FFF2-40B4-BE49-F238E27FC236}">
              <a16:creationId xmlns:a16="http://schemas.microsoft.com/office/drawing/2014/main" id="{D05F78B0-CB71-4128-A92A-B2A473E40ABB}"/>
            </a:ext>
          </a:extLst>
        </xdr:cNvPr>
        <xdr:cNvSpPr/>
      </xdr:nvSpPr>
      <xdr:spPr>
        <a:xfrm>
          <a:off x="13093700" y="1661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95794</xdr:rowOff>
    </xdr:from>
    <xdr:to>
      <xdr:col>81</xdr:col>
      <xdr:colOff>50800</xdr:colOff>
      <xdr:row>100</xdr:row>
      <xdr:rowOff>138249</xdr:rowOff>
    </xdr:to>
    <xdr:cxnSp macro="">
      <xdr:nvCxnSpPr>
        <xdr:cNvPr id="588" name="直線コネクタ 587">
          <a:extLst>
            <a:ext uri="{FF2B5EF4-FFF2-40B4-BE49-F238E27FC236}">
              <a16:creationId xmlns:a16="http://schemas.microsoft.com/office/drawing/2014/main" id="{D4A310D6-0B2A-4FD8-A2FE-0046EB9FA535}"/>
            </a:ext>
          </a:extLst>
        </xdr:cNvPr>
        <xdr:cNvCxnSpPr/>
      </xdr:nvCxnSpPr>
      <xdr:spPr>
        <a:xfrm>
          <a:off x="13144500" y="16669294"/>
          <a:ext cx="7937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2539</xdr:rowOff>
    </xdr:from>
    <xdr:to>
      <xdr:col>72</xdr:col>
      <xdr:colOff>38100</xdr:colOff>
      <xdr:row>100</xdr:row>
      <xdr:rowOff>104139</xdr:rowOff>
    </xdr:to>
    <xdr:sp macro="" textlink="">
      <xdr:nvSpPr>
        <xdr:cNvPr id="589" name="楕円 588">
          <a:extLst>
            <a:ext uri="{FF2B5EF4-FFF2-40B4-BE49-F238E27FC236}">
              <a16:creationId xmlns:a16="http://schemas.microsoft.com/office/drawing/2014/main" id="{80C75349-FEB1-4D73-91C8-6F7573946A90}"/>
            </a:ext>
          </a:extLst>
        </xdr:cNvPr>
        <xdr:cNvSpPr/>
      </xdr:nvSpPr>
      <xdr:spPr>
        <a:xfrm>
          <a:off x="12299950" y="16576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53339</xdr:rowOff>
    </xdr:from>
    <xdr:to>
      <xdr:col>76</xdr:col>
      <xdr:colOff>114300</xdr:colOff>
      <xdr:row>100</xdr:row>
      <xdr:rowOff>95794</xdr:rowOff>
    </xdr:to>
    <xdr:cxnSp macro="">
      <xdr:nvCxnSpPr>
        <xdr:cNvPr id="590" name="直線コネクタ 589">
          <a:extLst>
            <a:ext uri="{FF2B5EF4-FFF2-40B4-BE49-F238E27FC236}">
              <a16:creationId xmlns:a16="http://schemas.microsoft.com/office/drawing/2014/main" id="{954D0C6D-6993-4E53-8C81-2E0D356A0CD5}"/>
            </a:ext>
          </a:extLst>
        </xdr:cNvPr>
        <xdr:cNvCxnSpPr/>
      </xdr:nvCxnSpPr>
      <xdr:spPr>
        <a:xfrm>
          <a:off x="12344400" y="16626839"/>
          <a:ext cx="8001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131536</xdr:rowOff>
    </xdr:from>
    <xdr:to>
      <xdr:col>67</xdr:col>
      <xdr:colOff>101600</xdr:colOff>
      <xdr:row>100</xdr:row>
      <xdr:rowOff>61686</xdr:rowOff>
    </xdr:to>
    <xdr:sp macro="" textlink="">
      <xdr:nvSpPr>
        <xdr:cNvPr id="591" name="楕円 590">
          <a:extLst>
            <a:ext uri="{FF2B5EF4-FFF2-40B4-BE49-F238E27FC236}">
              <a16:creationId xmlns:a16="http://schemas.microsoft.com/office/drawing/2014/main" id="{002F08B4-70C5-4A8F-BEDA-7ADC5EB2EDA2}"/>
            </a:ext>
          </a:extLst>
        </xdr:cNvPr>
        <xdr:cNvSpPr/>
      </xdr:nvSpPr>
      <xdr:spPr>
        <a:xfrm>
          <a:off x="11487150" y="1653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10886</xdr:rowOff>
    </xdr:from>
    <xdr:to>
      <xdr:col>71</xdr:col>
      <xdr:colOff>177800</xdr:colOff>
      <xdr:row>100</xdr:row>
      <xdr:rowOff>53339</xdr:rowOff>
    </xdr:to>
    <xdr:cxnSp macro="">
      <xdr:nvCxnSpPr>
        <xdr:cNvPr id="592" name="直線コネクタ 591">
          <a:extLst>
            <a:ext uri="{FF2B5EF4-FFF2-40B4-BE49-F238E27FC236}">
              <a16:creationId xmlns:a16="http://schemas.microsoft.com/office/drawing/2014/main" id="{14A5A040-4F9C-4193-AD35-06D1CCDBFABF}"/>
            </a:ext>
          </a:extLst>
        </xdr:cNvPr>
        <xdr:cNvCxnSpPr/>
      </xdr:nvCxnSpPr>
      <xdr:spPr>
        <a:xfrm>
          <a:off x="11537950" y="16584386"/>
          <a:ext cx="80645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593" name="n_1aveValue【庁舎】&#10;有形固定資産減価償却率">
          <a:extLst>
            <a:ext uri="{FF2B5EF4-FFF2-40B4-BE49-F238E27FC236}">
              <a16:creationId xmlns:a16="http://schemas.microsoft.com/office/drawing/2014/main" id="{FAC827CF-2D8D-4CDA-9D1D-1FC01C6BF04A}"/>
            </a:ext>
          </a:extLst>
        </xdr:cNvPr>
        <xdr:cNvSpPr txBox="1"/>
      </xdr:nvSpPr>
      <xdr:spPr>
        <a:xfrm>
          <a:off x="13742044" y="1736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594" name="n_2aveValue【庁舎】&#10;有形固定資産減価償却率">
          <a:extLst>
            <a:ext uri="{FF2B5EF4-FFF2-40B4-BE49-F238E27FC236}">
              <a16:creationId xmlns:a16="http://schemas.microsoft.com/office/drawing/2014/main" id="{057F1D86-F894-4FF1-A072-59E6A67B2325}"/>
            </a:ext>
          </a:extLst>
        </xdr:cNvPr>
        <xdr:cNvSpPr txBox="1"/>
      </xdr:nvSpPr>
      <xdr:spPr>
        <a:xfrm>
          <a:off x="12960994" y="1736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595" name="n_3aveValue【庁舎】&#10;有形固定資産減価償却率">
          <a:extLst>
            <a:ext uri="{FF2B5EF4-FFF2-40B4-BE49-F238E27FC236}">
              <a16:creationId xmlns:a16="http://schemas.microsoft.com/office/drawing/2014/main" id="{5FB4A3A2-613B-461B-97B2-6330E19225F9}"/>
            </a:ext>
          </a:extLst>
        </xdr:cNvPr>
        <xdr:cNvSpPr txBox="1"/>
      </xdr:nvSpPr>
      <xdr:spPr>
        <a:xfrm>
          <a:off x="12167244" y="1736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596" name="n_4aveValue【庁舎】&#10;有形固定資産減価償却率">
          <a:extLst>
            <a:ext uri="{FF2B5EF4-FFF2-40B4-BE49-F238E27FC236}">
              <a16:creationId xmlns:a16="http://schemas.microsoft.com/office/drawing/2014/main" id="{70F1E9DD-6244-401D-BB53-855096A071F8}"/>
            </a:ext>
          </a:extLst>
        </xdr:cNvPr>
        <xdr:cNvSpPr txBox="1"/>
      </xdr:nvSpPr>
      <xdr:spPr>
        <a:xfrm>
          <a:off x="11354444" y="1739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34126</xdr:rowOff>
    </xdr:from>
    <xdr:ext cx="405111" cy="259045"/>
    <xdr:sp macro="" textlink="">
      <xdr:nvSpPr>
        <xdr:cNvPr id="597" name="n_1mainValue【庁舎】&#10;有形固定資産減価償却率">
          <a:extLst>
            <a:ext uri="{FF2B5EF4-FFF2-40B4-BE49-F238E27FC236}">
              <a16:creationId xmlns:a16="http://schemas.microsoft.com/office/drawing/2014/main" id="{E42E9682-48A4-4CC8-BBCD-7F827D5A9F4F}"/>
            </a:ext>
          </a:extLst>
        </xdr:cNvPr>
        <xdr:cNvSpPr txBox="1"/>
      </xdr:nvSpPr>
      <xdr:spPr>
        <a:xfrm>
          <a:off x="13742044" y="16436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163121</xdr:rowOff>
    </xdr:from>
    <xdr:ext cx="340478" cy="259045"/>
    <xdr:sp macro="" textlink="">
      <xdr:nvSpPr>
        <xdr:cNvPr id="598" name="n_2mainValue【庁舎】&#10;有形固定資産減価償却率">
          <a:extLst>
            <a:ext uri="{FF2B5EF4-FFF2-40B4-BE49-F238E27FC236}">
              <a16:creationId xmlns:a16="http://schemas.microsoft.com/office/drawing/2014/main" id="{B8F77FDA-AF0A-4F17-9BDA-570D2990D07D}"/>
            </a:ext>
          </a:extLst>
        </xdr:cNvPr>
        <xdr:cNvSpPr txBox="1"/>
      </xdr:nvSpPr>
      <xdr:spPr>
        <a:xfrm>
          <a:off x="12993311" y="16393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120666</xdr:rowOff>
    </xdr:from>
    <xdr:ext cx="340478" cy="259045"/>
    <xdr:sp macro="" textlink="">
      <xdr:nvSpPr>
        <xdr:cNvPr id="599" name="n_3mainValue【庁舎】&#10;有形固定資産減価償却率">
          <a:extLst>
            <a:ext uri="{FF2B5EF4-FFF2-40B4-BE49-F238E27FC236}">
              <a16:creationId xmlns:a16="http://schemas.microsoft.com/office/drawing/2014/main" id="{AA4B0058-6B71-4003-8911-F2A3C85D6A89}"/>
            </a:ext>
          </a:extLst>
        </xdr:cNvPr>
        <xdr:cNvSpPr txBox="1"/>
      </xdr:nvSpPr>
      <xdr:spPr>
        <a:xfrm>
          <a:off x="12180511" y="163512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78213</xdr:rowOff>
    </xdr:from>
    <xdr:ext cx="340478" cy="259045"/>
    <xdr:sp macro="" textlink="">
      <xdr:nvSpPr>
        <xdr:cNvPr id="600" name="n_4mainValue【庁舎】&#10;有形固定資産減価償却率">
          <a:extLst>
            <a:ext uri="{FF2B5EF4-FFF2-40B4-BE49-F238E27FC236}">
              <a16:creationId xmlns:a16="http://schemas.microsoft.com/office/drawing/2014/main" id="{37149809-C890-4870-9823-32B7EC749845}"/>
            </a:ext>
          </a:extLst>
        </xdr:cNvPr>
        <xdr:cNvSpPr txBox="1"/>
      </xdr:nvSpPr>
      <xdr:spPr>
        <a:xfrm>
          <a:off x="11386761" y="16308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268C3F0F-1D7A-4FF5-8B89-1B21342E7A62}"/>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AE2A2CCE-CE19-41FA-B982-8BF9F2DD155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C5AB2863-AAC3-4797-A2C6-93D37EEC4593}"/>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ACABA6A4-B1B3-4C9B-B0D6-3112B7C567C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B06835AD-EAD8-47B2-A78B-63A9EA80913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845A81F2-2226-4037-AC9C-31B7BF2BFFB1}"/>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36F2C55B-DEFF-46F5-85BE-675ED65A41E6}"/>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2E829545-AA70-41B0-A13B-55A7FA17D867}"/>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A55370B9-4B93-4F8E-832D-25B97E21080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4F9B5FB6-385D-404F-B005-CB7745850C65}"/>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1" name="テキスト ボックス 610">
          <a:extLst>
            <a:ext uri="{FF2B5EF4-FFF2-40B4-BE49-F238E27FC236}">
              <a16:creationId xmlns:a16="http://schemas.microsoft.com/office/drawing/2014/main" id="{61405587-0273-45EF-8F0D-38E3AB711F2C}"/>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12" name="直線コネクタ 611">
          <a:extLst>
            <a:ext uri="{FF2B5EF4-FFF2-40B4-BE49-F238E27FC236}">
              <a16:creationId xmlns:a16="http://schemas.microsoft.com/office/drawing/2014/main" id="{9467F9AC-76FC-40E2-B376-D81880F9604E}"/>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3" name="テキスト ボックス 612">
          <a:extLst>
            <a:ext uri="{FF2B5EF4-FFF2-40B4-BE49-F238E27FC236}">
              <a16:creationId xmlns:a16="http://schemas.microsoft.com/office/drawing/2014/main" id="{DADBF9E3-8B56-4018-B509-E529440C6B4B}"/>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4" name="直線コネクタ 613">
          <a:extLst>
            <a:ext uri="{FF2B5EF4-FFF2-40B4-BE49-F238E27FC236}">
              <a16:creationId xmlns:a16="http://schemas.microsoft.com/office/drawing/2014/main" id="{445F820E-0AEC-4009-9983-62804ECCD045}"/>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5" name="テキスト ボックス 614">
          <a:extLst>
            <a:ext uri="{FF2B5EF4-FFF2-40B4-BE49-F238E27FC236}">
              <a16:creationId xmlns:a16="http://schemas.microsoft.com/office/drawing/2014/main" id="{CF6640D4-4E94-4355-8BD9-780BDC88AD80}"/>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6" name="直線コネクタ 615">
          <a:extLst>
            <a:ext uri="{FF2B5EF4-FFF2-40B4-BE49-F238E27FC236}">
              <a16:creationId xmlns:a16="http://schemas.microsoft.com/office/drawing/2014/main" id="{D7D364D2-FA1C-48CF-8574-73E45CF9B823}"/>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7" name="テキスト ボックス 616">
          <a:extLst>
            <a:ext uri="{FF2B5EF4-FFF2-40B4-BE49-F238E27FC236}">
              <a16:creationId xmlns:a16="http://schemas.microsoft.com/office/drawing/2014/main" id="{A2492CF0-CA6D-4771-8F7A-E30DCC17D227}"/>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8" name="直線コネクタ 617">
          <a:extLst>
            <a:ext uri="{FF2B5EF4-FFF2-40B4-BE49-F238E27FC236}">
              <a16:creationId xmlns:a16="http://schemas.microsoft.com/office/drawing/2014/main" id="{9D0A1203-C440-47CF-BF60-DEFD3BE4EA10}"/>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9" name="テキスト ボックス 618">
          <a:extLst>
            <a:ext uri="{FF2B5EF4-FFF2-40B4-BE49-F238E27FC236}">
              <a16:creationId xmlns:a16="http://schemas.microsoft.com/office/drawing/2014/main" id="{7AB69EE7-9A14-4E05-832D-6F32FDA7B46C}"/>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0" name="直線コネクタ 619">
          <a:extLst>
            <a:ext uri="{FF2B5EF4-FFF2-40B4-BE49-F238E27FC236}">
              <a16:creationId xmlns:a16="http://schemas.microsoft.com/office/drawing/2014/main" id="{BA92D220-70DD-40EF-98CF-BA7209DF038F}"/>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1" name="テキスト ボックス 620">
          <a:extLst>
            <a:ext uri="{FF2B5EF4-FFF2-40B4-BE49-F238E27FC236}">
              <a16:creationId xmlns:a16="http://schemas.microsoft.com/office/drawing/2014/main" id="{74E30992-069E-4436-AA2D-DE3BA678DE6B}"/>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2" name="直線コネクタ 621">
          <a:extLst>
            <a:ext uri="{FF2B5EF4-FFF2-40B4-BE49-F238E27FC236}">
              <a16:creationId xmlns:a16="http://schemas.microsoft.com/office/drawing/2014/main" id="{D5FB5660-D685-4B57-81CC-B9EF9520E9AF}"/>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3" name="テキスト ボックス 622">
          <a:extLst>
            <a:ext uri="{FF2B5EF4-FFF2-40B4-BE49-F238E27FC236}">
              <a16:creationId xmlns:a16="http://schemas.microsoft.com/office/drawing/2014/main" id="{F472C8CD-BCF1-4792-9904-C0D60AD7E5BD}"/>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A2F4D81B-B7FB-4C5C-9D96-1C8610EB837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479331F0-7E3A-4BEF-A1B5-EBEA4FF4D6DF}"/>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96F9528B-95C9-44D6-955A-C49219EFDDE8}"/>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627" name="直線コネクタ 626">
          <a:extLst>
            <a:ext uri="{FF2B5EF4-FFF2-40B4-BE49-F238E27FC236}">
              <a16:creationId xmlns:a16="http://schemas.microsoft.com/office/drawing/2014/main" id="{1FE23ED2-AF92-43F3-B56B-B1C09AFF6C6B}"/>
            </a:ext>
          </a:extLst>
        </xdr:cNvPr>
        <xdr:cNvCxnSpPr/>
      </xdr:nvCxnSpPr>
      <xdr:spPr>
        <a:xfrm flipV="1">
          <a:off x="19951064" y="166203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628" name="【庁舎】&#10;一人当たり面積最小値テキスト">
          <a:extLst>
            <a:ext uri="{FF2B5EF4-FFF2-40B4-BE49-F238E27FC236}">
              <a16:creationId xmlns:a16="http://schemas.microsoft.com/office/drawing/2014/main" id="{72FB6B19-008D-4654-A8FB-98357AC46332}"/>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629" name="直線コネクタ 628">
          <a:extLst>
            <a:ext uri="{FF2B5EF4-FFF2-40B4-BE49-F238E27FC236}">
              <a16:creationId xmlns:a16="http://schemas.microsoft.com/office/drawing/2014/main" id="{AE3BCC20-617F-4396-AD4C-A5898730011A}"/>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630" name="【庁舎】&#10;一人当たり面積最大値テキスト">
          <a:extLst>
            <a:ext uri="{FF2B5EF4-FFF2-40B4-BE49-F238E27FC236}">
              <a16:creationId xmlns:a16="http://schemas.microsoft.com/office/drawing/2014/main" id="{046F1874-A20A-4EB6-9009-B562291B3B14}"/>
            </a:ext>
          </a:extLst>
        </xdr:cNvPr>
        <xdr:cNvSpPr txBox="1"/>
      </xdr:nvSpPr>
      <xdr:spPr>
        <a:xfrm>
          <a:off x="19989800" y="1639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631" name="直線コネクタ 630">
          <a:extLst>
            <a:ext uri="{FF2B5EF4-FFF2-40B4-BE49-F238E27FC236}">
              <a16:creationId xmlns:a16="http://schemas.microsoft.com/office/drawing/2014/main" id="{7BD39D6C-1ACF-4D51-834D-0EA227634FCF}"/>
            </a:ext>
          </a:extLst>
        </xdr:cNvPr>
        <xdr:cNvCxnSpPr/>
      </xdr:nvCxnSpPr>
      <xdr:spPr>
        <a:xfrm>
          <a:off x="198818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632" name="【庁舎】&#10;一人当たり面積平均値テキスト">
          <a:extLst>
            <a:ext uri="{FF2B5EF4-FFF2-40B4-BE49-F238E27FC236}">
              <a16:creationId xmlns:a16="http://schemas.microsoft.com/office/drawing/2014/main" id="{12EA3A61-CA9B-47B4-8350-D05AA9B79D97}"/>
            </a:ext>
          </a:extLst>
        </xdr:cNvPr>
        <xdr:cNvSpPr txBox="1"/>
      </xdr:nvSpPr>
      <xdr:spPr>
        <a:xfrm>
          <a:off x="19989800" y="17528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633" name="フローチャート: 判断 632">
          <a:extLst>
            <a:ext uri="{FF2B5EF4-FFF2-40B4-BE49-F238E27FC236}">
              <a16:creationId xmlns:a16="http://schemas.microsoft.com/office/drawing/2014/main" id="{72C1AF73-2B3A-47C1-AB35-D4BAC905A032}"/>
            </a:ext>
          </a:extLst>
        </xdr:cNvPr>
        <xdr:cNvSpPr/>
      </xdr:nvSpPr>
      <xdr:spPr>
        <a:xfrm>
          <a:off x="1990090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634" name="フローチャート: 判断 633">
          <a:extLst>
            <a:ext uri="{FF2B5EF4-FFF2-40B4-BE49-F238E27FC236}">
              <a16:creationId xmlns:a16="http://schemas.microsoft.com/office/drawing/2014/main" id="{EB41A82A-E32C-4DD1-B5E2-FCFFF055F784}"/>
            </a:ext>
          </a:extLst>
        </xdr:cNvPr>
        <xdr:cNvSpPr/>
      </xdr:nvSpPr>
      <xdr:spPr>
        <a:xfrm>
          <a:off x="19157950" y="176471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635" name="フローチャート: 判断 634">
          <a:extLst>
            <a:ext uri="{FF2B5EF4-FFF2-40B4-BE49-F238E27FC236}">
              <a16:creationId xmlns:a16="http://schemas.microsoft.com/office/drawing/2014/main" id="{D6BCA3A6-51E0-42B7-974C-72F0F5178EF9}"/>
            </a:ext>
          </a:extLst>
        </xdr:cNvPr>
        <xdr:cNvSpPr/>
      </xdr:nvSpPr>
      <xdr:spPr>
        <a:xfrm>
          <a:off x="1834515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636" name="フローチャート: 判断 635">
          <a:extLst>
            <a:ext uri="{FF2B5EF4-FFF2-40B4-BE49-F238E27FC236}">
              <a16:creationId xmlns:a16="http://schemas.microsoft.com/office/drawing/2014/main" id="{9FF61753-F385-462E-BFDB-BA075DDD8280}"/>
            </a:ext>
          </a:extLst>
        </xdr:cNvPr>
        <xdr:cNvSpPr/>
      </xdr:nvSpPr>
      <xdr:spPr>
        <a:xfrm>
          <a:off x="175514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637" name="フローチャート: 判断 636">
          <a:extLst>
            <a:ext uri="{FF2B5EF4-FFF2-40B4-BE49-F238E27FC236}">
              <a16:creationId xmlns:a16="http://schemas.microsoft.com/office/drawing/2014/main" id="{47D14F05-4A72-43A8-9423-7C6449C001FD}"/>
            </a:ext>
          </a:extLst>
        </xdr:cNvPr>
        <xdr:cNvSpPr/>
      </xdr:nvSpPr>
      <xdr:spPr>
        <a:xfrm>
          <a:off x="16757650" y="177223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E37CB55D-F16E-44A9-8220-656C834B5431}"/>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57303ADA-B117-4780-8D46-4F4BF9DBE830}"/>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D8AC6A20-7C87-4B28-A7EC-982DC9B25BD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C1B5346C-4E0C-45EA-9AF8-649BC9C9C170}"/>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D0585836-43C2-47B5-8773-F0C60E44013C}"/>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126637</xdr:rowOff>
    </xdr:from>
    <xdr:to>
      <xdr:col>116</xdr:col>
      <xdr:colOff>114300</xdr:colOff>
      <xdr:row>107</xdr:row>
      <xdr:rowOff>56787</xdr:rowOff>
    </xdr:to>
    <xdr:sp macro="" textlink="">
      <xdr:nvSpPr>
        <xdr:cNvPr id="643" name="楕円 642">
          <a:extLst>
            <a:ext uri="{FF2B5EF4-FFF2-40B4-BE49-F238E27FC236}">
              <a16:creationId xmlns:a16="http://schemas.microsoft.com/office/drawing/2014/main" id="{EFFFE761-1045-4B1F-8626-371F3CA38623}"/>
            </a:ext>
          </a:extLst>
        </xdr:cNvPr>
        <xdr:cNvSpPr/>
      </xdr:nvSpPr>
      <xdr:spPr>
        <a:xfrm>
          <a:off x="199009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105064</xdr:rowOff>
    </xdr:from>
    <xdr:ext cx="469744" cy="259045"/>
    <xdr:sp macro="" textlink="">
      <xdr:nvSpPr>
        <xdr:cNvPr id="644" name="【庁舎】&#10;一人当たり面積該当値テキスト">
          <a:extLst>
            <a:ext uri="{FF2B5EF4-FFF2-40B4-BE49-F238E27FC236}">
              <a16:creationId xmlns:a16="http://schemas.microsoft.com/office/drawing/2014/main" id="{F178EFDF-40B8-40EB-A0F7-177CA1B6ABC7}"/>
            </a:ext>
          </a:extLst>
        </xdr:cNvPr>
        <xdr:cNvSpPr txBox="1"/>
      </xdr:nvSpPr>
      <xdr:spPr>
        <a:xfrm>
          <a:off x="19989800" y="1770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120106</xdr:rowOff>
    </xdr:from>
    <xdr:to>
      <xdr:col>112</xdr:col>
      <xdr:colOff>38100</xdr:colOff>
      <xdr:row>107</xdr:row>
      <xdr:rowOff>50256</xdr:rowOff>
    </xdr:to>
    <xdr:sp macro="" textlink="">
      <xdr:nvSpPr>
        <xdr:cNvPr id="645" name="楕円 644">
          <a:extLst>
            <a:ext uri="{FF2B5EF4-FFF2-40B4-BE49-F238E27FC236}">
              <a16:creationId xmlns:a16="http://schemas.microsoft.com/office/drawing/2014/main" id="{1EC27E18-803F-46F8-8646-AD2610F05F70}"/>
            </a:ext>
          </a:extLst>
        </xdr:cNvPr>
        <xdr:cNvSpPr/>
      </xdr:nvSpPr>
      <xdr:spPr>
        <a:xfrm>
          <a:off x="19157950" y="177223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170906</xdr:rowOff>
    </xdr:from>
    <xdr:to>
      <xdr:col>116</xdr:col>
      <xdr:colOff>63500</xdr:colOff>
      <xdr:row>107</xdr:row>
      <xdr:rowOff>5987</xdr:rowOff>
    </xdr:to>
    <xdr:cxnSp macro="">
      <xdr:nvCxnSpPr>
        <xdr:cNvPr id="646" name="直線コネクタ 645">
          <a:extLst>
            <a:ext uri="{FF2B5EF4-FFF2-40B4-BE49-F238E27FC236}">
              <a16:creationId xmlns:a16="http://schemas.microsoft.com/office/drawing/2014/main" id="{CF13B80B-1B7C-4CBF-A307-6A91CC7FAC96}"/>
            </a:ext>
          </a:extLst>
        </xdr:cNvPr>
        <xdr:cNvCxnSpPr/>
      </xdr:nvCxnSpPr>
      <xdr:spPr>
        <a:xfrm>
          <a:off x="19202400" y="17773106"/>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133169</xdr:rowOff>
    </xdr:from>
    <xdr:to>
      <xdr:col>107</xdr:col>
      <xdr:colOff>101600</xdr:colOff>
      <xdr:row>107</xdr:row>
      <xdr:rowOff>63319</xdr:rowOff>
    </xdr:to>
    <xdr:sp macro="" textlink="">
      <xdr:nvSpPr>
        <xdr:cNvPr id="647" name="楕円 646">
          <a:extLst>
            <a:ext uri="{FF2B5EF4-FFF2-40B4-BE49-F238E27FC236}">
              <a16:creationId xmlns:a16="http://schemas.microsoft.com/office/drawing/2014/main" id="{E0BDCB58-68EE-4EB3-94C1-CA5700F0D824}"/>
            </a:ext>
          </a:extLst>
        </xdr:cNvPr>
        <xdr:cNvSpPr/>
      </xdr:nvSpPr>
      <xdr:spPr>
        <a:xfrm>
          <a:off x="1834515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170906</xdr:rowOff>
    </xdr:from>
    <xdr:to>
      <xdr:col>111</xdr:col>
      <xdr:colOff>177800</xdr:colOff>
      <xdr:row>107</xdr:row>
      <xdr:rowOff>12519</xdr:rowOff>
    </xdr:to>
    <xdr:cxnSp macro="">
      <xdr:nvCxnSpPr>
        <xdr:cNvPr id="648" name="直線コネクタ 647">
          <a:extLst>
            <a:ext uri="{FF2B5EF4-FFF2-40B4-BE49-F238E27FC236}">
              <a16:creationId xmlns:a16="http://schemas.microsoft.com/office/drawing/2014/main" id="{B83C1CA8-7C16-4B88-BE9E-ED1E78B11B7F}"/>
            </a:ext>
          </a:extLst>
        </xdr:cNvPr>
        <xdr:cNvCxnSpPr/>
      </xdr:nvCxnSpPr>
      <xdr:spPr>
        <a:xfrm flipV="1">
          <a:off x="18395950" y="17773106"/>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649" name="楕円 648">
          <a:extLst>
            <a:ext uri="{FF2B5EF4-FFF2-40B4-BE49-F238E27FC236}">
              <a16:creationId xmlns:a16="http://schemas.microsoft.com/office/drawing/2014/main" id="{9246776B-AFED-48EC-8027-128ED00ADFB5}"/>
            </a:ext>
          </a:extLst>
        </xdr:cNvPr>
        <xdr:cNvSpPr/>
      </xdr:nvSpPr>
      <xdr:spPr>
        <a:xfrm>
          <a:off x="175514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12519</xdr:rowOff>
    </xdr:from>
    <xdr:to>
      <xdr:col>107</xdr:col>
      <xdr:colOff>50800</xdr:colOff>
      <xdr:row>107</xdr:row>
      <xdr:rowOff>19050</xdr:rowOff>
    </xdr:to>
    <xdr:cxnSp macro="">
      <xdr:nvCxnSpPr>
        <xdr:cNvPr id="650" name="直線コネクタ 649">
          <a:extLst>
            <a:ext uri="{FF2B5EF4-FFF2-40B4-BE49-F238E27FC236}">
              <a16:creationId xmlns:a16="http://schemas.microsoft.com/office/drawing/2014/main" id="{C221715C-BDE5-4C22-95F9-2B2EEFFFE00F}"/>
            </a:ext>
          </a:extLst>
        </xdr:cNvPr>
        <xdr:cNvCxnSpPr/>
      </xdr:nvCxnSpPr>
      <xdr:spPr>
        <a:xfrm flipV="1">
          <a:off x="17602200" y="17786169"/>
          <a:ext cx="7937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142966</xdr:rowOff>
    </xdr:from>
    <xdr:to>
      <xdr:col>98</xdr:col>
      <xdr:colOff>38100</xdr:colOff>
      <xdr:row>107</xdr:row>
      <xdr:rowOff>73116</xdr:rowOff>
    </xdr:to>
    <xdr:sp macro="" textlink="">
      <xdr:nvSpPr>
        <xdr:cNvPr id="651" name="楕円 650">
          <a:extLst>
            <a:ext uri="{FF2B5EF4-FFF2-40B4-BE49-F238E27FC236}">
              <a16:creationId xmlns:a16="http://schemas.microsoft.com/office/drawing/2014/main" id="{FFB2FAD4-0C18-4A73-9786-EB33190B92CA}"/>
            </a:ext>
          </a:extLst>
        </xdr:cNvPr>
        <xdr:cNvSpPr/>
      </xdr:nvSpPr>
      <xdr:spPr>
        <a:xfrm>
          <a:off x="16757650" y="177451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22316</xdr:rowOff>
    </xdr:to>
    <xdr:cxnSp macro="">
      <xdr:nvCxnSpPr>
        <xdr:cNvPr id="652" name="直線コネクタ 651">
          <a:extLst>
            <a:ext uri="{FF2B5EF4-FFF2-40B4-BE49-F238E27FC236}">
              <a16:creationId xmlns:a16="http://schemas.microsoft.com/office/drawing/2014/main" id="{8A5AFB10-01E3-4D53-8D16-89C8947D1116}"/>
            </a:ext>
          </a:extLst>
        </xdr:cNvPr>
        <xdr:cNvCxnSpPr/>
      </xdr:nvCxnSpPr>
      <xdr:spPr>
        <a:xfrm flipV="1">
          <a:off x="16802100" y="17792700"/>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653" name="n_1aveValue【庁舎】&#10;一人当たり面積">
          <a:extLst>
            <a:ext uri="{FF2B5EF4-FFF2-40B4-BE49-F238E27FC236}">
              <a16:creationId xmlns:a16="http://schemas.microsoft.com/office/drawing/2014/main" id="{B1B016E1-D4D3-4686-A27F-6A39109D39F7}"/>
            </a:ext>
          </a:extLst>
        </xdr:cNvPr>
        <xdr:cNvSpPr txBox="1"/>
      </xdr:nvSpPr>
      <xdr:spPr>
        <a:xfrm>
          <a:off x="18980227" y="1742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654" name="n_2aveValue【庁舎】&#10;一人当たり面積">
          <a:extLst>
            <a:ext uri="{FF2B5EF4-FFF2-40B4-BE49-F238E27FC236}">
              <a16:creationId xmlns:a16="http://schemas.microsoft.com/office/drawing/2014/main" id="{3192F5CD-D3AE-40A3-A57E-6BFFB58898DD}"/>
            </a:ext>
          </a:extLst>
        </xdr:cNvPr>
        <xdr:cNvSpPr txBox="1"/>
      </xdr:nvSpPr>
      <xdr:spPr>
        <a:xfrm>
          <a:off x="18180127" y="1745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655" name="n_3aveValue【庁舎】&#10;一人当たり面積">
          <a:extLst>
            <a:ext uri="{FF2B5EF4-FFF2-40B4-BE49-F238E27FC236}">
              <a16:creationId xmlns:a16="http://schemas.microsoft.com/office/drawing/2014/main" id="{BD3C32B1-84E5-44A9-B476-DFCA1D21AAB2}"/>
            </a:ext>
          </a:extLst>
        </xdr:cNvPr>
        <xdr:cNvSpPr txBox="1"/>
      </xdr:nvSpPr>
      <xdr:spPr>
        <a:xfrm>
          <a:off x="17386377" y="1745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656" name="n_4aveValue【庁舎】&#10;一人当たり面積">
          <a:extLst>
            <a:ext uri="{FF2B5EF4-FFF2-40B4-BE49-F238E27FC236}">
              <a16:creationId xmlns:a16="http://schemas.microsoft.com/office/drawing/2014/main" id="{79D6C78C-A244-4481-B5D7-28744DD2209B}"/>
            </a:ext>
          </a:extLst>
        </xdr:cNvPr>
        <xdr:cNvSpPr txBox="1"/>
      </xdr:nvSpPr>
      <xdr:spPr>
        <a:xfrm>
          <a:off x="165926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41383</xdr:rowOff>
    </xdr:from>
    <xdr:ext cx="469744" cy="259045"/>
    <xdr:sp macro="" textlink="">
      <xdr:nvSpPr>
        <xdr:cNvPr id="657" name="n_1mainValue【庁舎】&#10;一人当たり面積">
          <a:extLst>
            <a:ext uri="{FF2B5EF4-FFF2-40B4-BE49-F238E27FC236}">
              <a16:creationId xmlns:a16="http://schemas.microsoft.com/office/drawing/2014/main" id="{D8A81AD2-188D-4386-A565-16E640A6D631}"/>
            </a:ext>
          </a:extLst>
        </xdr:cNvPr>
        <xdr:cNvSpPr txBox="1"/>
      </xdr:nvSpPr>
      <xdr:spPr>
        <a:xfrm>
          <a:off x="18980227" y="1781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54446</xdr:rowOff>
    </xdr:from>
    <xdr:ext cx="469744" cy="259045"/>
    <xdr:sp macro="" textlink="">
      <xdr:nvSpPr>
        <xdr:cNvPr id="658" name="n_2mainValue【庁舎】&#10;一人当たり面積">
          <a:extLst>
            <a:ext uri="{FF2B5EF4-FFF2-40B4-BE49-F238E27FC236}">
              <a16:creationId xmlns:a16="http://schemas.microsoft.com/office/drawing/2014/main" id="{636EF62F-13A8-4956-957A-46EB0FE31836}"/>
            </a:ext>
          </a:extLst>
        </xdr:cNvPr>
        <xdr:cNvSpPr txBox="1"/>
      </xdr:nvSpPr>
      <xdr:spPr>
        <a:xfrm>
          <a:off x="18180127" y="1782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659" name="n_3mainValue【庁舎】&#10;一人当たり面積">
          <a:extLst>
            <a:ext uri="{FF2B5EF4-FFF2-40B4-BE49-F238E27FC236}">
              <a16:creationId xmlns:a16="http://schemas.microsoft.com/office/drawing/2014/main" id="{7C29A770-3DE6-4728-AE44-6DABD1733C00}"/>
            </a:ext>
          </a:extLst>
        </xdr:cNvPr>
        <xdr:cNvSpPr txBox="1"/>
      </xdr:nvSpPr>
      <xdr:spPr>
        <a:xfrm>
          <a:off x="1738637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64243</xdr:rowOff>
    </xdr:from>
    <xdr:ext cx="469744" cy="259045"/>
    <xdr:sp macro="" textlink="">
      <xdr:nvSpPr>
        <xdr:cNvPr id="660" name="n_4mainValue【庁舎】&#10;一人当たり面積">
          <a:extLst>
            <a:ext uri="{FF2B5EF4-FFF2-40B4-BE49-F238E27FC236}">
              <a16:creationId xmlns:a16="http://schemas.microsoft.com/office/drawing/2014/main" id="{93D3513F-EB24-4D86-8EBA-B681CA645C93}"/>
            </a:ext>
          </a:extLst>
        </xdr:cNvPr>
        <xdr:cNvSpPr txBox="1"/>
      </xdr:nvSpPr>
      <xdr:spPr>
        <a:xfrm>
          <a:off x="16592627" y="1783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73D0FCBD-299D-4BFC-A281-FB08D657D21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0FAC77F5-A83F-4484-AF77-AB1E2901A91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8137A184-8106-40D4-892A-45D87011154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である。一方、特に低くなっている施設は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年代から</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年代に築造した文化センターやいまだて芸術館の減価償却が進んでいることにより、有形固定資産減価償却率は高い水準となっている。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年度に武生中央公園総合体育館、令和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年度に武生中央公園温水プールを整備したことにより、有形固定資産減価償却率は低い水準となっている。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は、令和元年度に本庁舎を整備したことにより、有形固定資産減価償却率は低い水準となっている。　　　　</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40572810</v>
      </c>
      <c r="BO4" s="462"/>
      <c r="BP4" s="462"/>
      <c r="BQ4" s="462"/>
      <c r="BR4" s="462"/>
      <c r="BS4" s="462"/>
      <c r="BT4" s="462"/>
      <c r="BU4" s="463"/>
      <c r="BV4" s="461">
        <v>41416431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v>
      </c>
      <c r="CU4" s="602"/>
      <c r="CV4" s="602"/>
      <c r="CW4" s="602"/>
      <c r="CX4" s="602"/>
      <c r="CY4" s="602"/>
      <c r="CZ4" s="602"/>
      <c r="DA4" s="603"/>
      <c r="DB4" s="601">
        <v>4.4000000000000004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39872300</v>
      </c>
      <c r="BO5" s="433"/>
      <c r="BP5" s="433"/>
      <c r="BQ5" s="433"/>
      <c r="BR5" s="433"/>
      <c r="BS5" s="433"/>
      <c r="BT5" s="433"/>
      <c r="BU5" s="434"/>
      <c r="BV5" s="432">
        <v>40441425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93.5</v>
      </c>
      <c r="CU5" s="430"/>
      <c r="CV5" s="430"/>
      <c r="CW5" s="430"/>
      <c r="CX5" s="430"/>
      <c r="CY5" s="430"/>
      <c r="CZ5" s="430"/>
      <c r="DA5" s="431"/>
      <c r="DB5" s="429">
        <v>95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700510</v>
      </c>
      <c r="BO6" s="433"/>
      <c r="BP6" s="433"/>
      <c r="BQ6" s="433"/>
      <c r="BR6" s="433"/>
      <c r="BS6" s="433"/>
      <c r="BT6" s="433"/>
      <c r="BU6" s="434"/>
      <c r="BV6" s="432">
        <v>975006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v>
      </c>
      <c r="CU6" s="576"/>
      <c r="CV6" s="576"/>
      <c r="CW6" s="576"/>
      <c r="CX6" s="576"/>
      <c r="CY6" s="576"/>
      <c r="CZ6" s="576"/>
      <c r="DA6" s="577"/>
      <c r="DB6" s="575">
        <v>96.4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60499</v>
      </c>
      <c r="BO7" s="433"/>
      <c r="BP7" s="433"/>
      <c r="BQ7" s="433"/>
      <c r="BR7" s="433"/>
      <c r="BS7" s="433"/>
      <c r="BT7" s="433"/>
      <c r="BU7" s="434"/>
      <c r="BV7" s="432">
        <v>41695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21535579</v>
      </c>
      <c r="CU7" s="433"/>
      <c r="CV7" s="433"/>
      <c r="CW7" s="433"/>
      <c r="CX7" s="433"/>
      <c r="CY7" s="433"/>
      <c r="CZ7" s="433"/>
      <c r="DA7" s="434"/>
      <c r="DB7" s="432">
        <v>21050501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640011</v>
      </c>
      <c r="BO8" s="433"/>
      <c r="BP8" s="433"/>
      <c r="BQ8" s="433"/>
      <c r="BR8" s="433"/>
      <c r="BS8" s="433"/>
      <c r="BT8" s="433"/>
      <c r="BU8" s="434"/>
      <c r="BV8" s="432">
        <v>933311</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0.71</v>
      </c>
      <c r="CU8" s="536"/>
      <c r="CV8" s="536"/>
      <c r="CW8" s="536"/>
      <c r="CX8" s="536"/>
      <c r="CY8" s="536"/>
      <c r="CZ8" s="536"/>
      <c r="DA8" s="537"/>
      <c r="DB8" s="535">
        <v>0.73</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80611</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-293300</v>
      </c>
      <c r="BO9" s="433"/>
      <c r="BP9" s="433"/>
      <c r="BQ9" s="433"/>
      <c r="BR9" s="433"/>
      <c r="BS9" s="433"/>
      <c r="BT9" s="433"/>
      <c r="BU9" s="434"/>
      <c r="BV9" s="432">
        <v>-183379</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14.4</v>
      </c>
      <c r="CU9" s="430"/>
      <c r="CV9" s="430"/>
      <c r="CW9" s="430"/>
      <c r="CX9" s="430"/>
      <c r="CY9" s="430"/>
      <c r="CZ9" s="430"/>
      <c r="DA9" s="431"/>
      <c r="DB9" s="429">
        <v>15.1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81524</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644955</v>
      </c>
      <c r="BO10" s="433"/>
      <c r="BP10" s="433"/>
      <c r="BQ10" s="433"/>
      <c r="BR10" s="433"/>
      <c r="BS10" s="433"/>
      <c r="BT10" s="433"/>
      <c r="BU10" s="434"/>
      <c r="BV10" s="432">
        <v>624043</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80418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598000</v>
      </c>
      <c r="BO12" s="433"/>
      <c r="BP12" s="433"/>
      <c r="BQ12" s="433"/>
      <c r="BR12" s="433"/>
      <c r="BS12" s="433"/>
      <c r="BT12" s="433"/>
      <c r="BU12" s="434"/>
      <c r="BV12" s="432">
        <v>1180000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74796</v>
      </c>
      <c r="S13" s="520"/>
      <c r="T13" s="520"/>
      <c r="U13" s="520"/>
      <c r="V13" s="521"/>
      <c r="W13" s="522" t="s">
        <v>131</v>
      </c>
      <c r="X13" s="418"/>
      <c r="Y13" s="418"/>
      <c r="Z13" s="418"/>
      <c r="AA13" s="418"/>
      <c r="AB13" s="419"/>
      <c r="AC13" s="385">
        <v>1043</v>
      </c>
      <c r="AD13" s="386"/>
      <c r="AE13" s="386"/>
      <c r="AF13" s="386"/>
      <c r="AG13" s="387"/>
      <c r="AH13" s="385">
        <v>1153</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-246345</v>
      </c>
      <c r="BO13" s="433"/>
      <c r="BP13" s="433"/>
      <c r="BQ13" s="433"/>
      <c r="BR13" s="433"/>
      <c r="BS13" s="433"/>
      <c r="BT13" s="433"/>
      <c r="BU13" s="434"/>
      <c r="BV13" s="432">
        <v>-739336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v>
      </c>
      <c r="CU13" s="430"/>
      <c r="CV13" s="430"/>
      <c r="CW13" s="430"/>
      <c r="CX13" s="430"/>
      <c r="CY13" s="430"/>
      <c r="CZ13" s="430"/>
      <c r="DA13" s="431"/>
      <c r="DB13" s="429">
        <v>10.199999999999999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79907</v>
      </c>
      <c r="S14" s="520"/>
      <c r="T14" s="520"/>
      <c r="U14" s="520"/>
      <c r="V14" s="521"/>
      <c r="W14" s="523"/>
      <c r="X14" s="421"/>
      <c r="Y14" s="421"/>
      <c r="Z14" s="421"/>
      <c r="AA14" s="421"/>
      <c r="AB14" s="422"/>
      <c r="AC14" s="512">
        <v>2.5</v>
      </c>
      <c r="AD14" s="513"/>
      <c r="AE14" s="513"/>
      <c r="AF14" s="513"/>
      <c r="AG14" s="514"/>
      <c r="AH14" s="512">
        <v>2.8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109.9</v>
      </c>
      <c r="CU14" s="530"/>
      <c r="CV14" s="530"/>
      <c r="CW14" s="530"/>
      <c r="CX14" s="530"/>
      <c r="CY14" s="530"/>
      <c r="CZ14" s="530"/>
      <c r="DA14" s="531"/>
      <c r="DB14" s="529">
        <v>128.19999999999999</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75493</v>
      </c>
      <c r="S15" s="520"/>
      <c r="T15" s="520"/>
      <c r="U15" s="520"/>
      <c r="V15" s="521"/>
      <c r="W15" s="522" t="s">
        <v>137</v>
      </c>
      <c r="X15" s="418"/>
      <c r="Y15" s="418"/>
      <c r="Z15" s="418"/>
      <c r="AA15" s="418"/>
      <c r="AB15" s="419"/>
      <c r="AC15" s="385">
        <v>18778</v>
      </c>
      <c r="AD15" s="386"/>
      <c r="AE15" s="386"/>
      <c r="AF15" s="386"/>
      <c r="AG15" s="387"/>
      <c r="AH15" s="385">
        <v>17417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12480773</v>
      </c>
      <c r="BO15" s="462"/>
      <c r="BP15" s="462"/>
      <c r="BQ15" s="462"/>
      <c r="BR15" s="462"/>
      <c r="BS15" s="462"/>
      <c r="BT15" s="462"/>
      <c r="BU15" s="463"/>
      <c r="BV15" s="461">
        <v>12560334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44.9</v>
      </c>
      <c r="AD16" s="513"/>
      <c r="AE16" s="513"/>
      <c r="AF16" s="513"/>
      <c r="AG16" s="514"/>
      <c r="AH16" s="512">
        <v>42.7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18094334</v>
      </c>
      <c r="BO16" s="433"/>
      <c r="BP16" s="433"/>
      <c r="BQ16" s="433"/>
      <c r="BR16" s="433"/>
      <c r="BS16" s="433"/>
      <c r="BT16" s="433"/>
      <c r="BU16" s="434"/>
      <c r="BV16" s="432">
        <v>17440449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21976</v>
      </c>
      <c r="AD17" s="386"/>
      <c r="AE17" s="386"/>
      <c r="AF17" s="386"/>
      <c r="AG17" s="387"/>
      <c r="AH17" s="385">
        <v>22259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15812706</v>
      </c>
      <c r="BO17" s="433"/>
      <c r="BP17" s="433"/>
      <c r="BQ17" s="433"/>
      <c r="BR17" s="433"/>
      <c r="BS17" s="433"/>
      <c r="BT17" s="433"/>
      <c r="BU17" s="434"/>
      <c r="BV17" s="432">
        <v>15939306</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230.7</v>
      </c>
      <c r="M18" s="485"/>
      <c r="N18" s="485"/>
      <c r="O18" s="485"/>
      <c r="P18" s="485"/>
      <c r="Q18" s="485"/>
      <c r="R18" s="486"/>
      <c r="S18" s="486"/>
      <c r="T18" s="486"/>
      <c r="U18" s="486"/>
      <c r="V18" s="487"/>
      <c r="W18" s="503"/>
      <c r="X18" s="504"/>
      <c r="Y18" s="504"/>
      <c r="Z18" s="504"/>
      <c r="AA18" s="504"/>
      <c r="AB18" s="528"/>
      <c r="AC18" s="402">
        <v>52.6</v>
      </c>
      <c r="AD18" s="403"/>
      <c r="AE18" s="403"/>
      <c r="AF18" s="403"/>
      <c r="AG18" s="488"/>
      <c r="AH18" s="402">
        <v>54.5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21031485</v>
      </c>
      <c r="BO18" s="433"/>
      <c r="BP18" s="433"/>
      <c r="BQ18" s="433"/>
      <c r="BR18" s="433"/>
      <c r="BS18" s="433"/>
      <c r="BT18" s="433"/>
      <c r="BU18" s="434"/>
      <c r="BV18" s="432">
        <v>20257202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349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28577803</v>
      </c>
      <c r="BO19" s="433"/>
      <c r="BP19" s="433"/>
      <c r="BQ19" s="433"/>
      <c r="BR19" s="433"/>
      <c r="BS19" s="433"/>
      <c r="BT19" s="433"/>
      <c r="BU19" s="434"/>
      <c r="BV19" s="432">
        <v>28903836</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29634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40947948</v>
      </c>
      <c r="BO22" s="462"/>
      <c r="BP22" s="462"/>
      <c r="BQ22" s="462"/>
      <c r="BR22" s="462"/>
      <c r="BS22" s="462"/>
      <c r="BT22" s="462"/>
      <c r="BU22" s="463"/>
      <c r="BV22" s="461">
        <v>43288301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17062186</v>
      </c>
      <c r="BO23" s="433"/>
      <c r="BP23" s="433"/>
      <c r="BQ23" s="433"/>
      <c r="BR23" s="433"/>
      <c r="BS23" s="433"/>
      <c r="BT23" s="433"/>
      <c r="BU23" s="434"/>
      <c r="BV23" s="432">
        <v>18249469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9070</v>
      </c>
      <c r="R24" s="386"/>
      <c r="S24" s="386"/>
      <c r="T24" s="386"/>
      <c r="U24" s="386"/>
      <c r="V24" s="387"/>
      <c r="W24" s="475"/>
      <c r="X24" s="412"/>
      <c r="Y24" s="413"/>
      <c r="Z24" s="388" t="s">
        <v>162</v>
      </c>
      <c r="AA24" s="389"/>
      <c r="AB24" s="389"/>
      <c r="AC24" s="389"/>
      <c r="AD24" s="389"/>
      <c r="AE24" s="389"/>
      <c r="AF24" s="389"/>
      <c r="AG24" s="390"/>
      <c r="AH24" s="385">
        <v>547</v>
      </c>
      <c r="AI24" s="386"/>
      <c r="AJ24" s="386"/>
      <c r="AK24" s="386"/>
      <c r="AL24" s="387"/>
      <c r="AM24" s="385">
        <v>1696794</v>
      </c>
      <c r="AN24" s="386"/>
      <c r="AO24" s="386"/>
      <c r="AP24" s="386"/>
      <c r="AQ24" s="386"/>
      <c r="AR24" s="387"/>
      <c r="AS24" s="385">
        <v>3102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28617715</v>
      </c>
      <c r="BO24" s="433"/>
      <c r="BP24" s="433"/>
      <c r="BQ24" s="433"/>
      <c r="BR24" s="433"/>
      <c r="BS24" s="433"/>
      <c r="BT24" s="433"/>
      <c r="BU24" s="434"/>
      <c r="BV24" s="432">
        <v>29764877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7600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8454898</v>
      </c>
      <c r="BO25" s="462"/>
      <c r="BP25" s="462"/>
      <c r="BQ25" s="462"/>
      <c r="BR25" s="462"/>
      <c r="BS25" s="462"/>
      <c r="BT25" s="462"/>
      <c r="BU25" s="463"/>
      <c r="BV25" s="461">
        <v>8063923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6420</v>
      </c>
      <c r="R26" s="386"/>
      <c r="S26" s="386"/>
      <c r="T26" s="386"/>
      <c r="U26" s="386"/>
      <c r="V26" s="387"/>
      <c r="W26" s="475"/>
      <c r="X26" s="412"/>
      <c r="Y26" s="413"/>
      <c r="Z26" s="388" t="s">
        <v>168</v>
      </c>
      <c r="AA26" s="443"/>
      <c r="AB26" s="443"/>
      <c r="AC26" s="443"/>
      <c r="AD26" s="443"/>
      <c r="AE26" s="443"/>
      <c r="AF26" s="443"/>
      <c r="AG26" s="444"/>
      <c r="AH26" s="385">
        <v>50</v>
      </c>
      <c r="AI26" s="386"/>
      <c r="AJ26" s="386"/>
      <c r="AK26" s="386"/>
      <c r="AL26" s="387"/>
      <c r="AM26" s="385">
        <v>138300</v>
      </c>
      <c r="AN26" s="386"/>
      <c r="AO26" s="386"/>
      <c r="AP26" s="386"/>
      <c r="AQ26" s="386"/>
      <c r="AR26" s="387"/>
      <c r="AS26" s="385">
        <v>2766</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350000</v>
      </c>
      <c r="BO26" s="433"/>
      <c r="BP26" s="433"/>
      <c r="BQ26" s="433"/>
      <c r="BR26" s="433"/>
      <c r="BS26" s="433"/>
      <c r="BT26" s="433"/>
      <c r="BU26" s="434"/>
      <c r="BV26" s="432">
        <v>450000</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4650</v>
      </c>
      <c r="R27" s="386"/>
      <c r="S27" s="386"/>
      <c r="T27" s="386"/>
      <c r="U27" s="386"/>
      <c r="V27" s="387"/>
      <c r="W27" s="475"/>
      <c r="X27" s="412"/>
      <c r="Y27" s="413"/>
      <c r="Z27" s="388" t="s">
        <v>171</v>
      </c>
      <c r="AA27" s="389"/>
      <c r="AB27" s="389"/>
      <c r="AC27" s="389"/>
      <c r="AD27" s="389"/>
      <c r="AE27" s="389"/>
      <c r="AF27" s="389"/>
      <c r="AG27" s="390"/>
      <c r="AH27" s="385">
        <v>6</v>
      </c>
      <c r="AI27" s="386"/>
      <c r="AJ27" s="386"/>
      <c r="AK27" s="386"/>
      <c r="AL27" s="387"/>
      <c r="AM27" s="385">
        <v>24089</v>
      </c>
      <c r="AN27" s="386"/>
      <c r="AO27" s="386"/>
      <c r="AP27" s="386"/>
      <c r="AQ27" s="386"/>
      <c r="AR27" s="387"/>
      <c r="AS27" s="385">
        <v>4015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200077</v>
      </c>
      <c r="BO27" s="467"/>
      <c r="BP27" s="467"/>
      <c r="BQ27" s="467"/>
      <c r="BR27" s="467"/>
      <c r="BS27" s="467"/>
      <c r="BT27" s="467"/>
      <c r="BU27" s="468"/>
      <c r="BV27" s="466">
        <v>200004</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4070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1801179</v>
      </c>
      <c r="BO28" s="462"/>
      <c r="BP28" s="462"/>
      <c r="BQ28" s="462"/>
      <c r="BR28" s="462"/>
      <c r="BS28" s="462"/>
      <c r="BT28" s="462"/>
      <c r="BU28" s="463"/>
      <c r="BV28" s="461">
        <v>1754224</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20</v>
      </c>
      <c r="M29" s="386"/>
      <c r="N29" s="386"/>
      <c r="O29" s="386"/>
      <c r="P29" s="387"/>
      <c r="Q29" s="385">
        <v>3870</v>
      </c>
      <c r="R29" s="386"/>
      <c r="S29" s="386"/>
      <c r="T29" s="386"/>
      <c r="U29" s="386"/>
      <c r="V29" s="387"/>
      <c r="W29" s="476"/>
      <c r="X29" s="477"/>
      <c r="Y29" s="478"/>
      <c r="Z29" s="388" t="s">
        <v>177</v>
      </c>
      <c r="AA29" s="389"/>
      <c r="AB29" s="389"/>
      <c r="AC29" s="389"/>
      <c r="AD29" s="389"/>
      <c r="AE29" s="389"/>
      <c r="AF29" s="389"/>
      <c r="AG29" s="390"/>
      <c r="AH29" s="385">
        <v>553</v>
      </c>
      <c r="AI29" s="386"/>
      <c r="AJ29" s="386"/>
      <c r="AK29" s="386"/>
      <c r="AL29" s="387"/>
      <c r="AM29" s="385">
        <v>1720883</v>
      </c>
      <c r="AN29" s="386"/>
      <c r="AO29" s="386"/>
      <c r="AP29" s="386"/>
      <c r="AQ29" s="386"/>
      <c r="AR29" s="387"/>
      <c r="AS29" s="385">
        <v>3112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202380</v>
      </c>
      <c r="BO29" s="433"/>
      <c r="BP29" s="433"/>
      <c r="BQ29" s="433"/>
      <c r="BR29" s="433"/>
      <c r="BS29" s="433"/>
      <c r="BT29" s="433"/>
      <c r="BU29" s="434"/>
      <c r="BV29" s="432">
        <v>117700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1019220</v>
      </c>
      <c r="BO30" s="467"/>
      <c r="BP30" s="467"/>
      <c r="BQ30" s="467"/>
      <c r="BR30" s="467"/>
      <c r="BS30" s="467"/>
      <c r="BT30" s="467"/>
      <c r="BU30" s="468"/>
      <c r="BV30" s="466">
        <v>1023392</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越前市国民健康保険特別会計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越前市水道事業会計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越前三国競艇企業団</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タケフ都市開発㈱</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越前市介護保険特別会計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越前市工業用水道事業会計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公立丹南病院組合</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こしの都ネットワーク㈱</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越前市後期高齢者医療特別会計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越前市下水道事業会計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南越消防組合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武生駅北パーキング㈱</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南越清掃組合</v>
      </c>
      <c r="BZ37" s="381"/>
      <c r="CA37" s="381"/>
      <c r="CB37" s="381"/>
      <c r="CC37" s="381"/>
      <c r="CD37" s="381"/>
      <c r="CE37" s="381"/>
      <c r="CF37" s="381"/>
      <c r="CG37" s="381"/>
      <c r="CH37" s="381"/>
      <c r="CI37" s="381"/>
      <c r="CJ37" s="381"/>
      <c r="CK37" s="381"/>
      <c r="CL37" s="381"/>
      <c r="CM37" s="381"/>
      <c r="CN37" s="163"/>
      <c r="CO37" s="380">
        <f t="shared" si="3"/>
        <v>21</v>
      </c>
      <c r="CP37" s="380"/>
      <c r="CQ37" s="381" t="str">
        <f>IF('各会計、関係団体の財政状況及び健全化判断比率'!BS10="","",'各会計、関係団体の財政状況及び健全化判断比率'!BS10)</f>
        <v>(公財)越前市文化振興・施設管理事業団</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福井県後期高齢者医療広域連合</v>
      </c>
      <c r="BZ38" s="381"/>
      <c r="CA38" s="381"/>
      <c r="CB38" s="381"/>
      <c r="CC38" s="381"/>
      <c r="CD38" s="381"/>
      <c r="CE38" s="381"/>
      <c r="CF38" s="381"/>
      <c r="CG38" s="381"/>
      <c r="CH38" s="381"/>
      <c r="CI38" s="381"/>
      <c r="CJ38" s="381"/>
      <c r="CK38" s="381"/>
      <c r="CL38" s="381"/>
      <c r="CM38" s="381"/>
      <c r="CN38" s="163"/>
      <c r="CO38" s="380">
        <f t="shared" si="3"/>
        <v>22</v>
      </c>
      <c r="CP38" s="380"/>
      <c r="CQ38" s="381" t="str">
        <f>IF('各会計、関係団体の財政状況及び健全化判断比率'!BS11="","",'各会計、関係団体の財政状況及び健全化判断比率'!BS11)</f>
        <v>まちづくり武生㈱</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福井県後期高齢者医療広域連合（事業会計）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福井県丹南広域組合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福井県市町総合事務組合（普通会計）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福井県市町総合事務組合（事業会計）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17</v>
      </c>
      <c r="BX43" s="380"/>
      <c r="BY43" s="381" t="str">
        <f>IF('各会計、関係団体の財政状況及び健全化判断比率'!B77="","",'各会計、関係団体の財政状況及び健全化判断比率'!B77)</f>
        <v>福井県自治会館組合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7T3EE6SZJiFH15NI08zeSk87/QnNGl5Yi7uxnDp2h4bleBRt/g8ZjYxDFAbwM5Os0p7xlz9HREj72XAhLUP3uA==" saltValue="hLeSQ4kp5PskhYz3UlmK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13759728</v>
      </c>
      <c r="S5" s="690"/>
      <c r="T5" s="690"/>
      <c r="U5" s="690"/>
      <c r="V5" s="690"/>
      <c r="W5" s="690"/>
      <c r="X5" s="690"/>
      <c r="Y5" s="715"/>
      <c r="Z5" s="728">
        <v>33.9</v>
      </c>
      <c r="AA5" s="728"/>
      <c r="AB5" s="728"/>
      <c r="AC5" s="728"/>
      <c r="AD5" s="729">
        <v>13057553</v>
      </c>
      <c r="AE5" s="729"/>
      <c r="AF5" s="729"/>
      <c r="AG5" s="729"/>
      <c r="AH5" s="729"/>
      <c r="AI5" s="729"/>
      <c r="AJ5" s="729"/>
      <c r="AK5" s="729"/>
      <c r="AL5" s="716">
        <v>58.3</v>
      </c>
      <c r="AM5" s="698"/>
      <c r="AN5" s="698"/>
      <c r="AO5" s="717"/>
      <c r="AP5" s="692" t="s">
        <v>216</v>
      </c>
      <c r="AQ5" s="693"/>
      <c r="AR5" s="693"/>
      <c r="AS5" s="693"/>
      <c r="AT5" s="693"/>
      <c r="AU5" s="693"/>
      <c r="AV5" s="693"/>
      <c r="AW5" s="693"/>
      <c r="AX5" s="693"/>
      <c r="AY5" s="693"/>
      <c r="AZ5" s="693"/>
      <c r="BA5" s="693"/>
      <c r="BB5" s="693"/>
      <c r="BC5" s="693"/>
      <c r="BD5" s="693"/>
      <c r="BE5" s="693"/>
      <c r="BF5" s="694"/>
      <c r="BG5" s="634">
        <v>13030635</v>
      </c>
      <c r="BH5" s="635"/>
      <c r="BI5" s="635"/>
      <c r="BJ5" s="635"/>
      <c r="BK5" s="635"/>
      <c r="BL5" s="635"/>
      <c r="BM5" s="635"/>
      <c r="BN5" s="636"/>
      <c r="BO5" s="672">
        <v>94.7</v>
      </c>
      <c r="BP5" s="672"/>
      <c r="BQ5" s="672"/>
      <c r="BR5" s="672"/>
      <c r="BS5" s="673">
        <v>576850</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335966</v>
      </c>
      <c r="S6" s="635"/>
      <c r="T6" s="635"/>
      <c r="U6" s="635"/>
      <c r="V6" s="635"/>
      <c r="W6" s="635"/>
      <c r="X6" s="635"/>
      <c r="Y6" s="636"/>
      <c r="Z6" s="672">
        <v>0.8</v>
      </c>
      <c r="AA6" s="672"/>
      <c r="AB6" s="672"/>
      <c r="AC6" s="672"/>
      <c r="AD6" s="673">
        <v>335966</v>
      </c>
      <c r="AE6" s="673"/>
      <c r="AF6" s="673"/>
      <c r="AG6" s="673"/>
      <c r="AH6" s="673"/>
      <c r="AI6" s="673"/>
      <c r="AJ6" s="673"/>
      <c r="AK6" s="673"/>
      <c r="AL6" s="637">
        <v>1.5</v>
      </c>
      <c r="AM6" s="638"/>
      <c r="AN6" s="638"/>
      <c r="AO6" s="674"/>
      <c r="AP6" s="631" t="s">
        <v>221</v>
      </c>
      <c r="AQ6" s="632"/>
      <c r="AR6" s="632"/>
      <c r="AS6" s="632"/>
      <c r="AT6" s="632"/>
      <c r="AU6" s="632"/>
      <c r="AV6" s="632"/>
      <c r="AW6" s="632"/>
      <c r="AX6" s="632"/>
      <c r="AY6" s="632"/>
      <c r="AZ6" s="632"/>
      <c r="BA6" s="632"/>
      <c r="BB6" s="632"/>
      <c r="BC6" s="632"/>
      <c r="BD6" s="632"/>
      <c r="BE6" s="632"/>
      <c r="BF6" s="633"/>
      <c r="BG6" s="634">
        <v>13030635</v>
      </c>
      <c r="BH6" s="635"/>
      <c r="BI6" s="635"/>
      <c r="BJ6" s="635"/>
      <c r="BK6" s="635"/>
      <c r="BL6" s="635"/>
      <c r="BM6" s="635"/>
      <c r="BN6" s="636"/>
      <c r="BO6" s="672">
        <v>94.7</v>
      </c>
      <c r="BP6" s="672"/>
      <c r="BQ6" s="672"/>
      <c r="BR6" s="672"/>
      <c r="BS6" s="673">
        <v>576850</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235869</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235869</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5069</v>
      </c>
      <c r="S7" s="635"/>
      <c r="T7" s="635"/>
      <c r="U7" s="635"/>
      <c r="V7" s="635"/>
      <c r="W7" s="635"/>
      <c r="X7" s="635"/>
      <c r="Y7" s="636"/>
      <c r="Z7" s="672">
        <v>0</v>
      </c>
      <c r="AA7" s="672"/>
      <c r="AB7" s="672"/>
      <c r="AC7" s="672"/>
      <c r="AD7" s="673">
        <v>5069</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6098792</v>
      </c>
      <c r="BH7" s="635"/>
      <c r="BI7" s="635"/>
      <c r="BJ7" s="635"/>
      <c r="BK7" s="635"/>
      <c r="BL7" s="635"/>
      <c r="BM7" s="635"/>
      <c r="BN7" s="636"/>
      <c r="BO7" s="672">
        <v>44.3</v>
      </c>
      <c r="BP7" s="672"/>
      <c r="BQ7" s="672"/>
      <c r="BR7" s="672"/>
      <c r="BS7" s="673">
        <v>576850</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5412764</v>
      </c>
      <c r="CS7" s="635"/>
      <c r="CT7" s="635"/>
      <c r="CU7" s="635"/>
      <c r="CV7" s="635"/>
      <c r="CW7" s="635"/>
      <c r="CX7" s="635"/>
      <c r="CY7" s="636"/>
      <c r="CZ7" s="672">
        <v>13.6</v>
      </c>
      <c r="DA7" s="672"/>
      <c r="DB7" s="672"/>
      <c r="DC7" s="672"/>
      <c r="DD7" s="640">
        <v>138122</v>
      </c>
      <c r="DE7" s="635"/>
      <c r="DF7" s="635"/>
      <c r="DG7" s="635"/>
      <c r="DH7" s="635"/>
      <c r="DI7" s="635"/>
      <c r="DJ7" s="635"/>
      <c r="DK7" s="635"/>
      <c r="DL7" s="635"/>
      <c r="DM7" s="635"/>
      <c r="DN7" s="635"/>
      <c r="DO7" s="635"/>
      <c r="DP7" s="636"/>
      <c r="DQ7" s="640">
        <v>4554730</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107477</v>
      </c>
      <c r="S8" s="635"/>
      <c r="T8" s="635"/>
      <c r="U8" s="635"/>
      <c r="V8" s="635"/>
      <c r="W8" s="635"/>
      <c r="X8" s="635"/>
      <c r="Y8" s="636"/>
      <c r="Z8" s="672">
        <v>0.3</v>
      </c>
      <c r="AA8" s="672"/>
      <c r="AB8" s="672"/>
      <c r="AC8" s="672"/>
      <c r="AD8" s="673">
        <v>107477</v>
      </c>
      <c r="AE8" s="673"/>
      <c r="AF8" s="673"/>
      <c r="AG8" s="673"/>
      <c r="AH8" s="673"/>
      <c r="AI8" s="673"/>
      <c r="AJ8" s="673"/>
      <c r="AK8" s="673"/>
      <c r="AL8" s="637">
        <v>0.5</v>
      </c>
      <c r="AM8" s="638"/>
      <c r="AN8" s="638"/>
      <c r="AO8" s="674"/>
      <c r="AP8" s="631" t="s">
        <v>227</v>
      </c>
      <c r="AQ8" s="632"/>
      <c r="AR8" s="632"/>
      <c r="AS8" s="632"/>
      <c r="AT8" s="632"/>
      <c r="AU8" s="632"/>
      <c r="AV8" s="632"/>
      <c r="AW8" s="632"/>
      <c r="AX8" s="632"/>
      <c r="AY8" s="632"/>
      <c r="AZ8" s="632"/>
      <c r="BA8" s="632"/>
      <c r="BB8" s="632"/>
      <c r="BC8" s="632"/>
      <c r="BD8" s="632"/>
      <c r="BE8" s="632"/>
      <c r="BF8" s="633"/>
      <c r="BG8" s="634">
        <v>136680</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14669951</v>
      </c>
      <c r="CS8" s="635"/>
      <c r="CT8" s="635"/>
      <c r="CU8" s="635"/>
      <c r="CV8" s="635"/>
      <c r="CW8" s="635"/>
      <c r="CX8" s="635"/>
      <c r="CY8" s="636"/>
      <c r="CZ8" s="672">
        <v>36.799999999999997</v>
      </c>
      <c r="DA8" s="672"/>
      <c r="DB8" s="672"/>
      <c r="DC8" s="672"/>
      <c r="DD8" s="640">
        <v>202289</v>
      </c>
      <c r="DE8" s="635"/>
      <c r="DF8" s="635"/>
      <c r="DG8" s="635"/>
      <c r="DH8" s="635"/>
      <c r="DI8" s="635"/>
      <c r="DJ8" s="635"/>
      <c r="DK8" s="635"/>
      <c r="DL8" s="635"/>
      <c r="DM8" s="635"/>
      <c r="DN8" s="635"/>
      <c r="DO8" s="635"/>
      <c r="DP8" s="636"/>
      <c r="DQ8" s="640">
        <v>7444087</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143366</v>
      </c>
      <c r="S9" s="635"/>
      <c r="T9" s="635"/>
      <c r="U9" s="635"/>
      <c r="V9" s="635"/>
      <c r="W9" s="635"/>
      <c r="X9" s="635"/>
      <c r="Y9" s="636"/>
      <c r="Z9" s="672">
        <v>0.4</v>
      </c>
      <c r="AA9" s="672"/>
      <c r="AB9" s="672"/>
      <c r="AC9" s="672"/>
      <c r="AD9" s="673">
        <v>143366</v>
      </c>
      <c r="AE9" s="673"/>
      <c r="AF9" s="673"/>
      <c r="AG9" s="673"/>
      <c r="AH9" s="673"/>
      <c r="AI9" s="673"/>
      <c r="AJ9" s="673"/>
      <c r="AK9" s="673"/>
      <c r="AL9" s="637">
        <v>0.6</v>
      </c>
      <c r="AM9" s="638"/>
      <c r="AN9" s="638"/>
      <c r="AO9" s="674"/>
      <c r="AP9" s="631" t="s">
        <v>230</v>
      </c>
      <c r="AQ9" s="632"/>
      <c r="AR9" s="632"/>
      <c r="AS9" s="632"/>
      <c r="AT9" s="632"/>
      <c r="AU9" s="632"/>
      <c r="AV9" s="632"/>
      <c r="AW9" s="632"/>
      <c r="AX9" s="632"/>
      <c r="AY9" s="632"/>
      <c r="AZ9" s="632"/>
      <c r="BA9" s="632"/>
      <c r="BB9" s="632"/>
      <c r="BC9" s="632"/>
      <c r="BD9" s="632"/>
      <c r="BE9" s="632"/>
      <c r="BF9" s="633"/>
      <c r="BG9" s="634">
        <v>4053246</v>
      </c>
      <c r="BH9" s="635"/>
      <c r="BI9" s="635"/>
      <c r="BJ9" s="635"/>
      <c r="BK9" s="635"/>
      <c r="BL9" s="635"/>
      <c r="BM9" s="635"/>
      <c r="BN9" s="636"/>
      <c r="BO9" s="672">
        <v>29.5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2620102</v>
      </c>
      <c r="CS9" s="635"/>
      <c r="CT9" s="635"/>
      <c r="CU9" s="635"/>
      <c r="CV9" s="635"/>
      <c r="CW9" s="635"/>
      <c r="CX9" s="635"/>
      <c r="CY9" s="636"/>
      <c r="CZ9" s="672">
        <v>6.6</v>
      </c>
      <c r="DA9" s="672"/>
      <c r="DB9" s="672"/>
      <c r="DC9" s="672"/>
      <c r="DD9" s="640">
        <v>69434</v>
      </c>
      <c r="DE9" s="635"/>
      <c r="DF9" s="635"/>
      <c r="DG9" s="635"/>
      <c r="DH9" s="635"/>
      <c r="DI9" s="635"/>
      <c r="DJ9" s="635"/>
      <c r="DK9" s="635"/>
      <c r="DL9" s="635"/>
      <c r="DM9" s="635"/>
      <c r="DN9" s="635"/>
      <c r="DO9" s="635"/>
      <c r="DP9" s="636"/>
      <c r="DQ9" s="640">
        <v>2318355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262373</v>
      </c>
      <c r="BH10" s="635"/>
      <c r="BI10" s="635"/>
      <c r="BJ10" s="635"/>
      <c r="BK10" s="635"/>
      <c r="BL10" s="635"/>
      <c r="BM10" s="635"/>
      <c r="BN10" s="636"/>
      <c r="BO10" s="672">
        <v>1.9</v>
      </c>
      <c r="BP10" s="672"/>
      <c r="BQ10" s="672"/>
      <c r="BR10" s="672"/>
      <c r="BS10" s="673">
        <v>43638</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83371</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56525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2247302</v>
      </c>
      <c r="S11" s="635"/>
      <c r="T11" s="635"/>
      <c r="U11" s="635"/>
      <c r="V11" s="635"/>
      <c r="W11" s="635"/>
      <c r="X11" s="635"/>
      <c r="Y11" s="636"/>
      <c r="Z11" s="637">
        <v>5.5</v>
      </c>
      <c r="AA11" s="638"/>
      <c r="AB11" s="638"/>
      <c r="AC11" s="639"/>
      <c r="AD11" s="640">
        <v>2247302</v>
      </c>
      <c r="AE11" s="635"/>
      <c r="AF11" s="635"/>
      <c r="AG11" s="635"/>
      <c r="AH11" s="635"/>
      <c r="AI11" s="635"/>
      <c r="AJ11" s="635"/>
      <c r="AK11" s="636"/>
      <c r="AL11" s="637">
        <v>10</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1646493</v>
      </c>
      <c r="BH11" s="635"/>
      <c r="BI11" s="635"/>
      <c r="BJ11" s="635"/>
      <c r="BK11" s="635"/>
      <c r="BL11" s="635"/>
      <c r="BM11" s="635"/>
      <c r="BN11" s="636"/>
      <c r="BO11" s="672">
        <v>12</v>
      </c>
      <c r="BP11" s="672"/>
      <c r="BQ11" s="672"/>
      <c r="BR11" s="672"/>
      <c r="BS11" s="673">
        <v>533212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1068900</v>
      </c>
      <c r="CS11" s="635"/>
      <c r="CT11" s="635"/>
      <c r="CU11" s="635"/>
      <c r="CV11" s="635"/>
      <c r="CW11" s="635"/>
      <c r="CX11" s="635"/>
      <c r="CY11" s="636"/>
      <c r="CZ11" s="672">
        <v>2.7</v>
      </c>
      <c r="DA11" s="672"/>
      <c r="DB11" s="672"/>
      <c r="DC11" s="672"/>
      <c r="DD11" s="640">
        <v>246517</v>
      </c>
      <c r="DE11" s="635"/>
      <c r="DF11" s="635"/>
      <c r="DG11" s="635"/>
      <c r="DH11" s="635"/>
      <c r="DI11" s="635"/>
      <c r="DJ11" s="635"/>
      <c r="DK11" s="635"/>
      <c r="DL11" s="635"/>
      <c r="DM11" s="635"/>
      <c r="DN11" s="635"/>
      <c r="DO11" s="635"/>
      <c r="DP11" s="636"/>
      <c r="DQ11" s="640">
        <v>527317</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14720</v>
      </c>
      <c r="S12" s="635"/>
      <c r="T12" s="635"/>
      <c r="U12" s="635"/>
      <c r="V12" s="635"/>
      <c r="W12" s="635"/>
      <c r="X12" s="635"/>
      <c r="Y12" s="636"/>
      <c r="Z12" s="672">
        <v>0</v>
      </c>
      <c r="AA12" s="672"/>
      <c r="AB12" s="672"/>
      <c r="AC12" s="672"/>
      <c r="AD12" s="673">
        <v>14720</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6141186</v>
      </c>
      <c r="BH12" s="635"/>
      <c r="BI12" s="635"/>
      <c r="BJ12" s="635"/>
      <c r="BK12" s="635"/>
      <c r="BL12" s="635"/>
      <c r="BM12" s="635"/>
      <c r="BN12" s="636"/>
      <c r="BO12" s="672">
        <v>44.6</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1979520</v>
      </c>
      <c r="CS12" s="635"/>
      <c r="CT12" s="635"/>
      <c r="CU12" s="635"/>
      <c r="CV12" s="635"/>
      <c r="CW12" s="635"/>
      <c r="CX12" s="635"/>
      <c r="CY12" s="636"/>
      <c r="CZ12" s="672">
        <v>5</v>
      </c>
      <c r="DA12" s="672"/>
      <c r="DB12" s="672"/>
      <c r="DC12" s="672"/>
      <c r="DD12" s="640">
        <v>713920</v>
      </c>
      <c r="DE12" s="635"/>
      <c r="DF12" s="635"/>
      <c r="DG12" s="635"/>
      <c r="DH12" s="635"/>
      <c r="DI12" s="635"/>
      <c r="DJ12" s="635"/>
      <c r="DK12" s="635"/>
      <c r="DL12" s="635"/>
      <c r="DM12" s="635"/>
      <c r="DN12" s="635"/>
      <c r="DO12" s="635"/>
      <c r="DP12" s="636"/>
      <c r="DQ12" s="640">
        <v>1761489</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6129791</v>
      </c>
      <c r="BH13" s="635"/>
      <c r="BI13" s="635"/>
      <c r="BJ13" s="635"/>
      <c r="BK13" s="635"/>
      <c r="BL13" s="635"/>
      <c r="BM13" s="635"/>
      <c r="BN13" s="636"/>
      <c r="BO13" s="672">
        <v>44.5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4365577</v>
      </c>
      <c r="CS13" s="635"/>
      <c r="CT13" s="635"/>
      <c r="CU13" s="635"/>
      <c r="CV13" s="635"/>
      <c r="CW13" s="635"/>
      <c r="CX13" s="635"/>
      <c r="CY13" s="636"/>
      <c r="CZ13" s="672">
        <v>10.9</v>
      </c>
      <c r="DA13" s="672"/>
      <c r="DB13" s="672"/>
      <c r="DC13" s="672"/>
      <c r="DD13" s="640">
        <v>1810053</v>
      </c>
      <c r="DE13" s="635"/>
      <c r="DF13" s="635"/>
      <c r="DG13" s="635"/>
      <c r="DH13" s="635"/>
      <c r="DI13" s="635"/>
      <c r="DJ13" s="635"/>
      <c r="DK13" s="635"/>
      <c r="DL13" s="635"/>
      <c r="DM13" s="635"/>
      <c r="DN13" s="635"/>
      <c r="DO13" s="635"/>
      <c r="DP13" s="636"/>
      <c r="DQ13" s="640">
        <v>2295249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307249</v>
      </c>
      <c r="BH14" s="635"/>
      <c r="BI14" s="635"/>
      <c r="BJ14" s="635"/>
      <c r="BK14" s="635"/>
      <c r="BL14" s="635"/>
      <c r="BM14" s="635"/>
      <c r="BN14" s="636"/>
      <c r="BO14" s="672">
        <v>2.2000000000000002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1340089</v>
      </c>
      <c r="CS14" s="635"/>
      <c r="CT14" s="635"/>
      <c r="CU14" s="635"/>
      <c r="CV14" s="635"/>
      <c r="CW14" s="635"/>
      <c r="CX14" s="635"/>
      <c r="CY14" s="636"/>
      <c r="CZ14" s="672">
        <v>3.4</v>
      </c>
      <c r="DA14" s="672"/>
      <c r="DB14" s="672"/>
      <c r="DC14" s="672"/>
      <c r="DD14" s="640" t="s">
        <v>122</v>
      </c>
      <c r="DE14" s="635"/>
      <c r="DF14" s="635"/>
      <c r="DG14" s="635"/>
      <c r="DH14" s="635"/>
      <c r="DI14" s="635"/>
      <c r="DJ14" s="635"/>
      <c r="DK14" s="635"/>
      <c r="DL14" s="635"/>
      <c r="DM14" s="635"/>
      <c r="DN14" s="635"/>
      <c r="DO14" s="635"/>
      <c r="DP14" s="636"/>
      <c r="DQ14" s="640">
        <v>1340089</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47166</v>
      </c>
      <c r="S15" s="635"/>
      <c r="T15" s="635"/>
      <c r="U15" s="635"/>
      <c r="V15" s="635"/>
      <c r="W15" s="635"/>
      <c r="X15" s="635"/>
      <c r="Y15" s="636"/>
      <c r="Z15" s="672">
        <v>0.1</v>
      </c>
      <c r="AA15" s="672"/>
      <c r="AB15" s="672"/>
      <c r="AC15" s="672"/>
      <c r="AD15" s="673">
        <v>47166</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483408</v>
      </c>
      <c r="BH15" s="635"/>
      <c r="BI15" s="635"/>
      <c r="BJ15" s="635"/>
      <c r="BK15" s="635"/>
      <c r="BL15" s="635"/>
      <c r="BM15" s="635"/>
      <c r="BN15" s="636"/>
      <c r="BO15" s="672">
        <v>3.5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3819869</v>
      </c>
      <c r="CS15" s="635"/>
      <c r="CT15" s="635"/>
      <c r="CU15" s="635"/>
      <c r="CV15" s="635"/>
      <c r="CW15" s="635"/>
      <c r="CX15" s="635"/>
      <c r="CY15" s="636"/>
      <c r="CZ15" s="672">
        <v>9.6</v>
      </c>
      <c r="DA15" s="672"/>
      <c r="DB15" s="672"/>
      <c r="DC15" s="672"/>
      <c r="DD15" s="640">
        <v>410510</v>
      </c>
      <c r="DE15" s="635"/>
      <c r="DF15" s="635"/>
      <c r="DG15" s="635"/>
      <c r="DH15" s="635"/>
      <c r="DI15" s="635"/>
      <c r="DJ15" s="635"/>
      <c r="DK15" s="635"/>
      <c r="DL15" s="635"/>
      <c r="DM15" s="635"/>
      <c r="DN15" s="635"/>
      <c r="DO15" s="635"/>
      <c r="DP15" s="636"/>
      <c r="DQ15" s="640">
        <v>3208508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338613</v>
      </c>
      <c r="S16" s="635"/>
      <c r="T16" s="635"/>
      <c r="U16" s="635"/>
      <c r="V16" s="635"/>
      <c r="W16" s="635"/>
      <c r="X16" s="635"/>
      <c r="Y16" s="636"/>
      <c r="Z16" s="672">
        <v>0.8</v>
      </c>
      <c r="AA16" s="672"/>
      <c r="AB16" s="672"/>
      <c r="AC16" s="672"/>
      <c r="AD16" s="673">
        <v>338613</v>
      </c>
      <c r="AE16" s="673"/>
      <c r="AF16" s="673"/>
      <c r="AG16" s="673"/>
      <c r="AH16" s="673"/>
      <c r="AI16" s="673"/>
      <c r="AJ16" s="673"/>
      <c r="AK16" s="673"/>
      <c r="AL16" s="637">
        <v>1.5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90390</v>
      </c>
      <c r="CS16" s="635"/>
      <c r="CT16" s="635"/>
      <c r="CU16" s="635"/>
      <c r="CV16" s="635"/>
      <c r="CW16" s="635"/>
      <c r="CX16" s="635"/>
      <c r="CY16" s="636"/>
      <c r="CZ16" s="672">
        <v>0.2</v>
      </c>
      <c r="DA16" s="672"/>
      <c r="DB16" s="672"/>
      <c r="DC16" s="672"/>
      <c r="DD16" s="640" t="s">
        <v>122</v>
      </c>
      <c r="DE16" s="635"/>
      <c r="DF16" s="635"/>
      <c r="DG16" s="635"/>
      <c r="DH16" s="635"/>
      <c r="DI16" s="635"/>
      <c r="DJ16" s="635"/>
      <c r="DK16" s="635"/>
      <c r="DL16" s="635"/>
      <c r="DM16" s="635"/>
      <c r="DN16" s="635"/>
      <c r="DO16" s="635"/>
      <c r="DP16" s="636"/>
      <c r="DQ16" s="640">
        <v>19175</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468839</v>
      </c>
      <c r="S17" s="635"/>
      <c r="T17" s="635"/>
      <c r="U17" s="635"/>
      <c r="V17" s="635"/>
      <c r="W17" s="635"/>
      <c r="X17" s="635"/>
      <c r="Y17" s="636"/>
      <c r="Z17" s="672">
        <v>1.2</v>
      </c>
      <c r="AA17" s="672"/>
      <c r="AB17" s="672"/>
      <c r="AC17" s="672"/>
      <c r="AD17" s="673">
        <v>468839</v>
      </c>
      <c r="AE17" s="673"/>
      <c r="AF17" s="673"/>
      <c r="AG17" s="673"/>
      <c r="AH17" s="673"/>
      <c r="AI17" s="673"/>
      <c r="AJ17" s="673"/>
      <c r="AK17" s="673"/>
      <c r="AL17" s="637">
        <v>2.1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4185898</v>
      </c>
      <c r="CS17" s="635"/>
      <c r="CT17" s="635"/>
      <c r="CU17" s="635"/>
      <c r="CV17" s="635"/>
      <c r="CW17" s="635"/>
      <c r="CX17" s="635"/>
      <c r="CY17" s="636"/>
      <c r="CZ17" s="672">
        <v>10.5</v>
      </c>
      <c r="DA17" s="672"/>
      <c r="DB17" s="672"/>
      <c r="DC17" s="672"/>
      <c r="DD17" s="640" t="s">
        <v>122</v>
      </c>
      <c r="DE17" s="635"/>
      <c r="DF17" s="635"/>
      <c r="DG17" s="635"/>
      <c r="DH17" s="635"/>
      <c r="DI17" s="635"/>
      <c r="DJ17" s="635"/>
      <c r="DK17" s="635"/>
      <c r="DL17" s="635"/>
      <c r="DM17" s="635"/>
      <c r="DN17" s="635"/>
      <c r="DO17" s="635"/>
      <c r="DP17" s="636"/>
      <c r="DQ17" s="640">
        <v>4115900</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81139</v>
      </c>
      <c r="S18" s="635"/>
      <c r="T18" s="635"/>
      <c r="U18" s="635"/>
      <c r="V18" s="635"/>
      <c r="W18" s="635"/>
      <c r="X18" s="635"/>
      <c r="Y18" s="636"/>
      <c r="Z18" s="672">
        <v>0.2</v>
      </c>
      <c r="AA18" s="672"/>
      <c r="AB18" s="672"/>
      <c r="AC18" s="672"/>
      <c r="AD18" s="673">
        <v>81139</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370317</v>
      </c>
      <c r="S19" s="635"/>
      <c r="T19" s="635"/>
      <c r="U19" s="635"/>
      <c r="V19" s="635"/>
      <c r="W19" s="635"/>
      <c r="X19" s="635"/>
      <c r="Y19" s="636"/>
      <c r="Z19" s="672">
        <v>0.9</v>
      </c>
      <c r="AA19" s="672"/>
      <c r="AB19" s="672"/>
      <c r="AC19" s="672"/>
      <c r="AD19" s="673">
        <v>370317</v>
      </c>
      <c r="AE19" s="673"/>
      <c r="AF19" s="673"/>
      <c r="AG19" s="673"/>
      <c r="AH19" s="673"/>
      <c r="AI19" s="673"/>
      <c r="AJ19" s="673"/>
      <c r="AK19" s="673"/>
      <c r="AL19" s="637">
        <v>1.7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729093</v>
      </c>
      <c r="BH19" s="635"/>
      <c r="BI19" s="635"/>
      <c r="BJ19" s="635"/>
      <c r="BK19" s="635"/>
      <c r="BL19" s="635"/>
      <c r="BM19" s="635"/>
      <c r="BN19" s="636"/>
      <c r="BO19" s="672">
        <v>5.3</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17383</v>
      </c>
      <c r="S20" s="635"/>
      <c r="T20" s="635"/>
      <c r="U20" s="635"/>
      <c r="V20" s="635"/>
      <c r="W20" s="635"/>
      <c r="X20" s="635"/>
      <c r="Y20" s="636"/>
      <c r="Z20" s="672">
        <v>0</v>
      </c>
      <c r="AA20" s="672"/>
      <c r="AB20" s="672"/>
      <c r="AC20" s="672"/>
      <c r="AD20" s="673">
        <v>17383</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729093</v>
      </c>
      <c r="BH20" s="635"/>
      <c r="BI20" s="635"/>
      <c r="BJ20" s="635"/>
      <c r="BK20" s="635"/>
      <c r="BL20" s="635"/>
      <c r="BM20" s="635"/>
      <c r="BN20" s="636"/>
      <c r="BO20" s="672">
        <v>5.3</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39872300</v>
      </c>
      <c r="CS20" s="635"/>
      <c r="CT20" s="635"/>
      <c r="CU20" s="635"/>
      <c r="CV20" s="635"/>
      <c r="CW20" s="635"/>
      <c r="CX20" s="635"/>
      <c r="CY20" s="636"/>
      <c r="CZ20" s="672">
        <v>100</v>
      </c>
      <c r="DA20" s="672"/>
      <c r="DB20" s="672"/>
      <c r="DC20" s="672"/>
      <c r="DD20" s="640">
        <v>3590845</v>
      </c>
      <c r="DE20" s="635"/>
      <c r="DF20" s="635"/>
      <c r="DG20" s="635"/>
      <c r="DH20" s="635"/>
      <c r="DI20" s="635"/>
      <c r="DJ20" s="635"/>
      <c r="DK20" s="635"/>
      <c r="DL20" s="635"/>
      <c r="DM20" s="635"/>
      <c r="DN20" s="635"/>
      <c r="DO20" s="635"/>
      <c r="DP20" s="636"/>
      <c r="DQ20" s="640">
        <v>27877293</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7121783</v>
      </c>
      <c r="S21" s="635"/>
      <c r="T21" s="635"/>
      <c r="U21" s="635"/>
      <c r="V21" s="635"/>
      <c r="W21" s="635"/>
      <c r="X21" s="635"/>
      <c r="Y21" s="636"/>
      <c r="Z21" s="672">
        <v>17.600000000000001</v>
      </c>
      <c r="AA21" s="672"/>
      <c r="AB21" s="672"/>
      <c r="AC21" s="672"/>
      <c r="AD21" s="673">
        <v>5613362</v>
      </c>
      <c r="AE21" s="673"/>
      <c r="AF21" s="673"/>
      <c r="AG21" s="673"/>
      <c r="AH21" s="673"/>
      <c r="AI21" s="673"/>
      <c r="AJ21" s="673"/>
      <c r="AK21" s="673"/>
      <c r="AL21" s="637">
        <v>25.1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26918</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5613362</v>
      </c>
      <c r="S22" s="635"/>
      <c r="T22" s="635"/>
      <c r="U22" s="635"/>
      <c r="V22" s="635"/>
      <c r="W22" s="635"/>
      <c r="X22" s="635"/>
      <c r="Y22" s="636"/>
      <c r="Z22" s="672">
        <v>13.8</v>
      </c>
      <c r="AA22" s="672"/>
      <c r="AB22" s="672"/>
      <c r="AC22" s="672"/>
      <c r="AD22" s="673">
        <v>5613362</v>
      </c>
      <c r="AE22" s="673"/>
      <c r="AF22" s="673"/>
      <c r="AG22" s="673"/>
      <c r="AH22" s="673"/>
      <c r="AI22" s="673"/>
      <c r="AJ22" s="673"/>
      <c r="AK22" s="673"/>
      <c r="AL22" s="637">
        <v>25.1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1508421</v>
      </c>
      <c r="S23" s="635"/>
      <c r="T23" s="635"/>
      <c r="U23" s="635"/>
      <c r="V23" s="635"/>
      <c r="W23" s="635"/>
      <c r="X23" s="635"/>
      <c r="Y23" s="636"/>
      <c r="Z23" s="672">
        <v>3.7</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702175</v>
      </c>
      <c r="BH23" s="635"/>
      <c r="BI23" s="635"/>
      <c r="BJ23" s="635"/>
      <c r="BK23" s="635"/>
      <c r="BL23" s="635"/>
      <c r="BM23" s="635"/>
      <c r="BN23" s="636"/>
      <c r="BO23" s="672">
        <v>5.0999999999999996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19034772</v>
      </c>
      <c r="CS24" s="690"/>
      <c r="CT24" s="690"/>
      <c r="CU24" s="690"/>
      <c r="CV24" s="690"/>
      <c r="CW24" s="690"/>
      <c r="CX24" s="690"/>
      <c r="CY24" s="715"/>
      <c r="CZ24" s="716">
        <v>47.7</v>
      </c>
      <c r="DA24" s="698"/>
      <c r="DB24" s="698"/>
      <c r="DC24" s="718"/>
      <c r="DD24" s="714">
        <v>12382362</v>
      </c>
      <c r="DE24" s="690"/>
      <c r="DF24" s="690"/>
      <c r="DG24" s="690"/>
      <c r="DH24" s="690"/>
      <c r="DI24" s="690"/>
      <c r="DJ24" s="690"/>
      <c r="DK24" s="715"/>
      <c r="DL24" s="714">
        <v>10667545</v>
      </c>
      <c r="DM24" s="690"/>
      <c r="DN24" s="690"/>
      <c r="DO24" s="690"/>
      <c r="DP24" s="690"/>
      <c r="DQ24" s="690"/>
      <c r="DR24" s="690"/>
      <c r="DS24" s="690"/>
      <c r="DT24" s="690"/>
      <c r="DU24" s="690"/>
      <c r="DV24" s="715"/>
      <c r="DW24" s="716">
        <v>47.4</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24590029</v>
      </c>
      <c r="S25" s="635"/>
      <c r="T25" s="635"/>
      <c r="U25" s="635"/>
      <c r="V25" s="635"/>
      <c r="W25" s="635"/>
      <c r="X25" s="635"/>
      <c r="Y25" s="636"/>
      <c r="Z25" s="672">
        <v>60.6</v>
      </c>
      <c r="AA25" s="672"/>
      <c r="AB25" s="672"/>
      <c r="AC25" s="672"/>
      <c r="AD25" s="673">
        <v>22379433</v>
      </c>
      <c r="AE25" s="673"/>
      <c r="AF25" s="673"/>
      <c r="AG25" s="673"/>
      <c r="AH25" s="673"/>
      <c r="AI25" s="673"/>
      <c r="AJ25" s="673"/>
      <c r="AK25" s="673"/>
      <c r="AL25" s="637">
        <v>100</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5945524</v>
      </c>
      <c r="CS25" s="647"/>
      <c r="CT25" s="647"/>
      <c r="CU25" s="647"/>
      <c r="CV25" s="647"/>
      <c r="CW25" s="647"/>
      <c r="CX25" s="647"/>
      <c r="CY25" s="648"/>
      <c r="CZ25" s="637">
        <v>14.9</v>
      </c>
      <c r="DA25" s="649"/>
      <c r="DB25" s="649"/>
      <c r="DC25" s="650"/>
      <c r="DD25" s="640">
        <v>5313260</v>
      </c>
      <c r="DE25" s="647"/>
      <c r="DF25" s="647"/>
      <c r="DG25" s="647"/>
      <c r="DH25" s="647"/>
      <c r="DI25" s="647"/>
      <c r="DJ25" s="647"/>
      <c r="DK25" s="648"/>
      <c r="DL25" s="640">
        <v>4491399</v>
      </c>
      <c r="DM25" s="647"/>
      <c r="DN25" s="647"/>
      <c r="DO25" s="647"/>
      <c r="DP25" s="647"/>
      <c r="DQ25" s="647"/>
      <c r="DR25" s="647"/>
      <c r="DS25" s="647"/>
      <c r="DT25" s="647"/>
      <c r="DU25" s="647"/>
      <c r="DV25" s="648"/>
      <c r="DW25" s="637">
        <v>20</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5878</v>
      </c>
      <c r="S26" s="635"/>
      <c r="T26" s="635"/>
      <c r="U26" s="635"/>
      <c r="V26" s="635"/>
      <c r="W26" s="635"/>
      <c r="X26" s="635"/>
      <c r="Y26" s="636"/>
      <c r="Z26" s="672">
        <v>0</v>
      </c>
      <c r="AA26" s="672"/>
      <c r="AB26" s="672"/>
      <c r="AC26" s="672"/>
      <c r="AD26" s="673">
        <v>5878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3976907</v>
      </c>
      <c r="CS26" s="635"/>
      <c r="CT26" s="635"/>
      <c r="CU26" s="635"/>
      <c r="CV26" s="635"/>
      <c r="CW26" s="635"/>
      <c r="CX26" s="635"/>
      <c r="CY26" s="636"/>
      <c r="CZ26" s="637">
        <v>10</v>
      </c>
      <c r="DA26" s="649"/>
      <c r="DB26" s="649"/>
      <c r="DC26" s="650"/>
      <c r="DD26" s="640">
        <v>3446838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141397</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13759728</v>
      </c>
      <c r="BH27" s="635"/>
      <c r="BI27" s="635"/>
      <c r="BJ27" s="635"/>
      <c r="BK27" s="635"/>
      <c r="BL27" s="635"/>
      <c r="BM27" s="635"/>
      <c r="BN27" s="636"/>
      <c r="BO27" s="672">
        <v>100</v>
      </c>
      <c r="BP27" s="672"/>
      <c r="BQ27" s="672"/>
      <c r="BR27" s="672"/>
      <c r="BS27" s="673">
        <v>576850</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8903350</v>
      </c>
      <c r="CS27" s="647"/>
      <c r="CT27" s="647"/>
      <c r="CU27" s="647"/>
      <c r="CV27" s="647"/>
      <c r="CW27" s="647"/>
      <c r="CX27" s="647"/>
      <c r="CY27" s="648"/>
      <c r="CZ27" s="637">
        <v>22.3</v>
      </c>
      <c r="DA27" s="649"/>
      <c r="DB27" s="649"/>
      <c r="DC27" s="650"/>
      <c r="DD27" s="640">
        <v>2953202</v>
      </c>
      <c r="DE27" s="647"/>
      <c r="DF27" s="647"/>
      <c r="DG27" s="647"/>
      <c r="DH27" s="647"/>
      <c r="DI27" s="647"/>
      <c r="DJ27" s="647"/>
      <c r="DK27" s="648"/>
      <c r="DL27" s="640">
        <v>2060246</v>
      </c>
      <c r="DM27" s="647"/>
      <c r="DN27" s="647"/>
      <c r="DO27" s="647"/>
      <c r="DP27" s="647"/>
      <c r="DQ27" s="647"/>
      <c r="DR27" s="647"/>
      <c r="DS27" s="647"/>
      <c r="DT27" s="647"/>
      <c r="DU27" s="647"/>
      <c r="DV27" s="648"/>
      <c r="DW27" s="637">
        <v>9.1999999999999993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407910</v>
      </c>
      <c r="S28" s="635"/>
      <c r="T28" s="635"/>
      <c r="U28" s="635"/>
      <c r="V28" s="635"/>
      <c r="W28" s="635"/>
      <c r="X28" s="635"/>
      <c r="Y28" s="636"/>
      <c r="Z28" s="672">
        <v>1</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4185898</v>
      </c>
      <c r="CS28" s="635"/>
      <c r="CT28" s="635"/>
      <c r="CU28" s="635"/>
      <c r="CV28" s="635"/>
      <c r="CW28" s="635"/>
      <c r="CX28" s="635"/>
      <c r="CY28" s="636"/>
      <c r="CZ28" s="637">
        <v>10.5</v>
      </c>
      <c r="DA28" s="649"/>
      <c r="DB28" s="649"/>
      <c r="DC28" s="650"/>
      <c r="DD28" s="640">
        <v>4115900</v>
      </c>
      <c r="DE28" s="635"/>
      <c r="DF28" s="635"/>
      <c r="DG28" s="635"/>
      <c r="DH28" s="635"/>
      <c r="DI28" s="635"/>
      <c r="DJ28" s="635"/>
      <c r="DK28" s="636"/>
      <c r="DL28" s="640">
        <v>4115900</v>
      </c>
      <c r="DM28" s="635"/>
      <c r="DN28" s="635"/>
      <c r="DO28" s="635"/>
      <c r="DP28" s="635"/>
      <c r="DQ28" s="635"/>
      <c r="DR28" s="635"/>
      <c r="DS28" s="635"/>
      <c r="DT28" s="635"/>
      <c r="DU28" s="635"/>
      <c r="DV28" s="636"/>
      <c r="DW28" s="637">
        <v>18.3</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37098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4185898</v>
      </c>
      <c r="CS29" s="647"/>
      <c r="CT29" s="647"/>
      <c r="CU29" s="647"/>
      <c r="CV29" s="647"/>
      <c r="CW29" s="647"/>
      <c r="CX29" s="647"/>
      <c r="CY29" s="648"/>
      <c r="CZ29" s="637">
        <v>10.5</v>
      </c>
      <c r="DA29" s="649"/>
      <c r="DB29" s="649"/>
      <c r="DC29" s="650"/>
      <c r="DD29" s="640">
        <v>4115900</v>
      </c>
      <c r="DE29" s="647"/>
      <c r="DF29" s="647"/>
      <c r="DG29" s="647"/>
      <c r="DH29" s="647"/>
      <c r="DI29" s="647"/>
      <c r="DJ29" s="647"/>
      <c r="DK29" s="648"/>
      <c r="DL29" s="640">
        <v>4115900</v>
      </c>
      <c r="DM29" s="647"/>
      <c r="DN29" s="647"/>
      <c r="DO29" s="647"/>
      <c r="DP29" s="647"/>
      <c r="DQ29" s="647"/>
      <c r="DR29" s="647"/>
      <c r="DS29" s="647"/>
      <c r="DT29" s="647"/>
      <c r="DU29" s="647"/>
      <c r="DV29" s="648"/>
      <c r="DW29" s="637">
        <v>18.3</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6471878</v>
      </c>
      <c r="S30" s="635"/>
      <c r="T30" s="635"/>
      <c r="U30" s="635"/>
      <c r="V30" s="635"/>
      <c r="W30" s="635"/>
      <c r="X30" s="635"/>
      <c r="Y30" s="636"/>
      <c r="Z30" s="672">
        <v>16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4049453</v>
      </c>
      <c r="CS30" s="635"/>
      <c r="CT30" s="635"/>
      <c r="CU30" s="635"/>
      <c r="CV30" s="635"/>
      <c r="CW30" s="635"/>
      <c r="CX30" s="635"/>
      <c r="CY30" s="636"/>
      <c r="CZ30" s="637">
        <v>10.199999999999999</v>
      </c>
      <c r="DA30" s="649"/>
      <c r="DB30" s="649"/>
      <c r="DC30" s="650"/>
      <c r="DD30" s="640">
        <v>3979455</v>
      </c>
      <c r="DE30" s="635"/>
      <c r="DF30" s="635"/>
      <c r="DG30" s="635"/>
      <c r="DH30" s="635"/>
      <c r="DI30" s="635"/>
      <c r="DJ30" s="635"/>
      <c r="DK30" s="636"/>
      <c r="DL30" s="640">
        <v>3979455</v>
      </c>
      <c r="DM30" s="635"/>
      <c r="DN30" s="635"/>
      <c r="DO30" s="635"/>
      <c r="DP30" s="635"/>
      <c r="DQ30" s="635"/>
      <c r="DR30" s="635"/>
      <c r="DS30" s="635"/>
      <c r="DT30" s="635"/>
      <c r="DU30" s="635"/>
      <c r="DV30" s="636"/>
      <c r="DW30" s="637">
        <v>17.7</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96.5</v>
      </c>
      <c r="BN31" s="697"/>
      <c r="BO31" s="697"/>
      <c r="BP31" s="697"/>
      <c r="BQ31" s="699"/>
      <c r="BR31" s="696">
        <v>99.2</v>
      </c>
      <c r="BS31" s="697"/>
      <c r="BT31" s="697"/>
      <c r="BU31" s="697"/>
      <c r="BV31" s="697"/>
      <c r="BW31" s="697"/>
      <c r="BX31" s="698">
        <v>96.4</v>
      </c>
      <c r="BY31" s="697"/>
      <c r="BZ31" s="697"/>
      <c r="CA31" s="697"/>
      <c r="CB31" s="699"/>
      <c r="CD31" s="655"/>
      <c r="CE31" s="656"/>
      <c r="CF31" s="631" t="s">
        <v>300</v>
      </c>
      <c r="CG31" s="632"/>
      <c r="CH31" s="632"/>
      <c r="CI31" s="632"/>
      <c r="CJ31" s="632"/>
      <c r="CK31" s="632"/>
      <c r="CL31" s="632"/>
      <c r="CM31" s="632"/>
      <c r="CN31" s="632"/>
      <c r="CO31" s="632"/>
      <c r="CP31" s="632"/>
      <c r="CQ31" s="633"/>
      <c r="CR31" s="634">
        <v>136445</v>
      </c>
      <c r="CS31" s="647"/>
      <c r="CT31" s="647"/>
      <c r="CU31" s="647"/>
      <c r="CV31" s="647"/>
      <c r="CW31" s="647"/>
      <c r="CX31" s="647"/>
      <c r="CY31" s="648"/>
      <c r="CZ31" s="637">
        <v>0.3</v>
      </c>
      <c r="DA31" s="649"/>
      <c r="DB31" s="649"/>
      <c r="DC31" s="650"/>
      <c r="DD31" s="640">
        <v>136445</v>
      </c>
      <c r="DE31" s="647"/>
      <c r="DF31" s="647"/>
      <c r="DG31" s="647"/>
      <c r="DH31" s="647"/>
      <c r="DI31" s="647"/>
      <c r="DJ31" s="647"/>
      <c r="DK31" s="648"/>
      <c r="DL31" s="640">
        <v>136445</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3413451</v>
      </c>
      <c r="S32" s="635"/>
      <c r="T32" s="635"/>
      <c r="U32" s="635"/>
      <c r="V32" s="635"/>
      <c r="W32" s="635"/>
      <c r="X32" s="635"/>
      <c r="Y32" s="636"/>
      <c r="Z32" s="672">
        <v>8.4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99.3</v>
      </c>
      <c r="BH32" s="647"/>
      <c r="BI32" s="647"/>
      <c r="BJ32" s="647"/>
      <c r="BK32" s="647"/>
      <c r="BL32" s="647"/>
      <c r="BM32" s="638">
        <v>97</v>
      </c>
      <c r="BN32" s="647"/>
      <c r="BO32" s="647"/>
      <c r="BP32" s="647"/>
      <c r="BQ32" s="670"/>
      <c r="BR32" s="700">
        <v>99.2</v>
      </c>
      <c r="BS32" s="647"/>
      <c r="BT32" s="647"/>
      <c r="BU32" s="647"/>
      <c r="BV32" s="647"/>
      <c r="BW32" s="647"/>
      <c r="BX32" s="638">
        <v>96.9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161481</v>
      </c>
      <c r="S33" s="635"/>
      <c r="T33" s="635"/>
      <c r="U33" s="635"/>
      <c r="V33" s="635"/>
      <c r="W33" s="635"/>
      <c r="X33" s="635"/>
      <c r="Y33" s="636"/>
      <c r="Z33" s="672">
        <v>0.4</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v>
      </c>
      <c r="BH33" s="619"/>
      <c r="BI33" s="619"/>
      <c r="BJ33" s="619"/>
      <c r="BK33" s="619"/>
      <c r="BL33" s="619"/>
      <c r="BM33" s="665">
        <v>95.9</v>
      </c>
      <c r="BN33" s="619"/>
      <c r="BO33" s="619"/>
      <c r="BP33" s="619"/>
      <c r="BQ33" s="682"/>
      <c r="BR33" s="695">
        <v>99.2</v>
      </c>
      <c r="BS33" s="619"/>
      <c r="BT33" s="619"/>
      <c r="BU33" s="619"/>
      <c r="BV33" s="619"/>
      <c r="BW33" s="619"/>
      <c r="BX33" s="665">
        <v>95.8</v>
      </c>
      <c r="BY33" s="619"/>
      <c r="BZ33" s="619"/>
      <c r="CA33" s="619"/>
      <c r="CB33" s="682"/>
      <c r="CD33" s="631" t="s">
        <v>307</v>
      </c>
      <c r="CE33" s="632"/>
      <c r="CF33" s="632"/>
      <c r="CG33" s="632"/>
      <c r="CH33" s="632"/>
      <c r="CI33" s="632"/>
      <c r="CJ33" s="632"/>
      <c r="CK33" s="632"/>
      <c r="CL33" s="632"/>
      <c r="CM33" s="632"/>
      <c r="CN33" s="632"/>
      <c r="CO33" s="632"/>
      <c r="CP33" s="632"/>
      <c r="CQ33" s="633"/>
      <c r="CR33" s="634">
        <v>17156293</v>
      </c>
      <c r="CS33" s="647"/>
      <c r="CT33" s="647"/>
      <c r="CU33" s="647"/>
      <c r="CV33" s="647"/>
      <c r="CW33" s="647"/>
      <c r="CX33" s="647"/>
      <c r="CY33" s="648"/>
      <c r="CZ33" s="637">
        <v>43</v>
      </c>
      <c r="DA33" s="649"/>
      <c r="DB33" s="649"/>
      <c r="DC33" s="650"/>
      <c r="DD33" s="640">
        <v>14269030</v>
      </c>
      <c r="DE33" s="647"/>
      <c r="DF33" s="647"/>
      <c r="DG33" s="647"/>
      <c r="DH33" s="647"/>
      <c r="DI33" s="647"/>
      <c r="DJ33" s="647"/>
      <c r="DK33" s="648"/>
      <c r="DL33" s="640">
        <v>10363940</v>
      </c>
      <c r="DM33" s="647"/>
      <c r="DN33" s="647"/>
      <c r="DO33" s="647"/>
      <c r="DP33" s="647"/>
      <c r="DQ33" s="647"/>
      <c r="DR33" s="647"/>
      <c r="DS33" s="647"/>
      <c r="DT33" s="647"/>
      <c r="DU33" s="647"/>
      <c r="DV33" s="648"/>
      <c r="DW33" s="637">
        <v>46.1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868773</v>
      </c>
      <c r="S34" s="635"/>
      <c r="T34" s="635"/>
      <c r="U34" s="635"/>
      <c r="V34" s="635"/>
      <c r="W34" s="635"/>
      <c r="X34" s="635"/>
      <c r="Y34" s="636"/>
      <c r="Z34" s="672">
        <v>2.1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5603889</v>
      </c>
      <c r="CS34" s="635"/>
      <c r="CT34" s="635"/>
      <c r="CU34" s="635"/>
      <c r="CV34" s="635"/>
      <c r="CW34" s="635"/>
      <c r="CX34" s="635"/>
      <c r="CY34" s="636"/>
      <c r="CZ34" s="637">
        <v>14.1</v>
      </c>
      <c r="DA34" s="649"/>
      <c r="DB34" s="649"/>
      <c r="DC34" s="650"/>
      <c r="DD34" s="640">
        <v>4460723</v>
      </c>
      <c r="DE34" s="635"/>
      <c r="DF34" s="635"/>
      <c r="DG34" s="635"/>
      <c r="DH34" s="635"/>
      <c r="DI34" s="635"/>
      <c r="DJ34" s="635"/>
      <c r="DK34" s="636"/>
      <c r="DL34" s="640">
        <v>3639953</v>
      </c>
      <c r="DM34" s="635"/>
      <c r="DN34" s="635"/>
      <c r="DO34" s="635"/>
      <c r="DP34" s="635"/>
      <c r="DQ34" s="635"/>
      <c r="DR34" s="635"/>
      <c r="DS34" s="635"/>
      <c r="DT34" s="635"/>
      <c r="DU34" s="635"/>
      <c r="DV34" s="636"/>
      <c r="DW34" s="637">
        <v>16.2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1039109</v>
      </c>
      <c r="S35" s="635"/>
      <c r="T35" s="635"/>
      <c r="U35" s="635"/>
      <c r="V35" s="635"/>
      <c r="W35" s="635"/>
      <c r="X35" s="635"/>
      <c r="Y35" s="636"/>
      <c r="Z35" s="672">
        <v>2.6</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618275</v>
      </c>
      <c r="CS35" s="647"/>
      <c r="CT35" s="647"/>
      <c r="CU35" s="647"/>
      <c r="CV35" s="647"/>
      <c r="CW35" s="647"/>
      <c r="CX35" s="647"/>
      <c r="CY35" s="648"/>
      <c r="CZ35" s="637">
        <v>1.6</v>
      </c>
      <c r="DA35" s="649"/>
      <c r="DB35" s="649"/>
      <c r="DC35" s="650"/>
      <c r="DD35" s="640">
        <v>466870</v>
      </c>
      <c r="DE35" s="647"/>
      <c r="DF35" s="647"/>
      <c r="DG35" s="647"/>
      <c r="DH35" s="647"/>
      <c r="DI35" s="647"/>
      <c r="DJ35" s="647"/>
      <c r="DK35" s="648"/>
      <c r="DL35" s="640">
        <v>450670</v>
      </c>
      <c r="DM35" s="647"/>
      <c r="DN35" s="647"/>
      <c r="DO35" s="647"/>
      <c r="DP35" s="647"/>
      <c r="DQ35" s="647"/>
      <c r="DR35" s="647"/>
      <c r="DS35" s="647"/>
      <c r="DT35" s="647"/>
      <c r="DU35" s="647"/>
      <c r="DV35" s="648"/>
      <c r="DW35" s="637">
        <v>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975006</v>
      </c>
      <c r="S36" s="635"/>
      <c r="T36" s="635"/>
      <c r="U36" s="635"/>
      <c r="V36" s="635"/>
      <c r="W36" s="635"/>
      <c r="X36" s="635"/>
      <c r="Y36" s="636"/>
      <c r="Z36" s="672">
        <v>2.4</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3759896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95673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6997874</v>
      </c>
      <c r="CS36" s="635"/>
      <c r="CT36" s="635"/>
      <c r="CU36" s="635"/>
      <c r="CV36" s="635"/>
      <c r="CW36" s="635"/>
      <c r="CX36" s="635"/>
      <c r="CY36" s="636"/>
      <c r="CZ36" s="637">
        <v>17.600000000000001</v>
      </c>
      <c r="DA36" s="649"/>
      <c r="DB36" s="649"/>
      <c r="DC36" s="650"/>
      <c r="DD36" s="640">
        <v>5919633</v>
      </c>
      <c r="DE36" s="635"/>
      <c r="DF36" s="635"/>
      <c r="DG36" s="635"/>
      <c r="DH36" s="635"/>
      <c r="DI36" s="635"/>
      <c r="DJ36" s="635"/>
      <c r="DK36" s="636"/>
      <c r="DL36" s="640">
        <v>4299798</v>
      </c>
      <c r="DM36" s="635"/>
      <c r="DN36" s="635"/>
      <c r="DO36" s="635"/>
      <c r="DP36" s="635"/>
      <c r="DQ36" s="635"/>
      <c r="DR36" s="635"/>
      <c r="DS36" s="635"/>
      <c r="DT36" s="635"/>
      <c r="DU36" s="635"/>
      <c r="DV36" s="636"/>
      <c r="DW36" s="637">
        <v>19.100000000000001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751700</v>
      </c>
      <c r="S37" s="635"/>
      <c r="T37" s="635"/>
      <c r="U37" s="635"/>
      <c r="V37" s="635"/>
      <c r="W37" s="635"/>
      <c r="X37" s="635"/>
      <c r="Y37" s="636"/>
      <c r="Z37" s="672">
        <v>1.9</v>
      </c>
      <c r="AA37" s="672"/>
      <c r="AB37" s="672"/>
      <c r="AC37" s="672"/>
      <c r="AD37" s="673">
        <v>286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994551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71121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3162038</v>
      </c>
      <c r="CS37" s="647"/>
      <c r="CT37" s="647"/>
      <c r="CU37" s="647"/>
      <c r="CV37" s="647"/>
      <c r="CW37" s="647"/>
      <c r="CX37" s="647"/>
      <c r="CY37" s="648"/>
      <c r="CZ37" s="637">
        <v>7.9</v>
      </c>
      <c r="DA37" s="649"/>
      <c r="DB37" s="649"/>
      <c r="DC37" s="650"/>
      <c r="DD37" s="640">
        <v>3046139</v>
      </c>
      <c r="DE37" s="647"/>
      <c r="DF37" s="647"/>
      <c r="DG37" s="647"/>
      <c r="DH37" s="647"/>
      <c r="DI37" s="647"/>
      <c r="DJ37" s="647"/>
      <c r="DK37" s="648"/>
      <c r="DL37" s="640">
        <v>3046139</v>
      </c>
      <c r="DM37" s="647"/>
      <c r="DN37" s="647"/>
      <c r="DO37" s="647"/>
      <c r="DP37" s="647"/>
      <c r="DQ37" s="647"/>
      <c r="DR37" s="647"/>
      <c r="DS37" s="647"/>
      <c r="DT37" s="647"/>
      <c r="DU37" s="647"/>
      <c r="DV37" s="648"/>
      <c r="DW37" s="637">
        <v>13.5</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1709100</v>
      </c>
      <c r="S38" s="635"/>
      <c r="T38" s="635"/>
      <c r="U38" s="635"/>
      <c r="V38" s="635"/>
      <c r="W38" s="635"/>
      <c r="X38" s="635"/>
      <c r="Y38" s="636"/>
      <c r="Z38" s="672">
        <v>4.2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61221</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8178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2674415</v>
      </c>
      <c r="CS38" s="635"/>
      <c r="CT38" s="635"/>
      <c r="CU38" s="635"/>
      <c r="CV38" s="635"/>
      <c r="CW38" s="635"/>
      <c r="CX38" s="635"/>
      <c r="CY38" s="636"/>
      <c r="CZ38" s="637">
        <v>6.7</v>
      </c>
      <c r="DA38" s="649"/>
      <c r="DB38" s="649"/>
      <c r="DC38" s="650"/>
      <c r="DD38" s="640">
        <v>2206712</v>
      </c>
      <c r="DE38" s="635"/>
      <c r="DF38" s="635"/>
      <c r="DG38" s="635"/>
      <c r="DH38" s="635"/>
      <c r="DI38" s="635"/>
      <c r="DJ38" s="635"/>
      <c r="DK38" s="636"/>
      <c r="DL38" s="640">
        <v>1958960</v>
      </c>
      <c r="DM38" s="635"/>
      <c r="DN38" s="635"/>
      <c r="DO38" s="635"/>
      <c r="DP38" s="635"/>
      <c r="DQ38" s="635"/>
      <c r="DR38" s="635"/>
      <c r="DS38" s="635"/>
      <c r="DT38" s="635"/>
      <c r="DU38" s="635"/>
      <c r="DV38" s="636"/>
      <c r="DW38" s="637">
        <v>8.6999999999999993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27095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12102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1114323</v>
      </c>
      <c r="CS39" s="647"/>
      <c r="CT39" s="647"/>
      <c r="CU39" s="647"/>
      <c r="CV39" s="647"/>
      <c r="CW39" s="647"/>
      <c r="CX39" s="647"/>
      <c r="CY39" s="648"/>
      <c r="CZ39" s="637">
        <v>2.8</v>
      </c>
      <c r="DA39" s="649"/>
      <c r="DB39" s="649"/>
      <c r="DC39" s="650"/>
      <c r="DD39" s="640">
        <v>1092575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109500</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2614</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112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147517</v>
      </c>
      <c r="CS40" s="635"/>
      <c r="CT40" s="635"/>
      <c r="CU40" s="635"/>
      <c r="CV40" s="635"/>
      <c r="CW40" s="635"/>
      <c r="CX40" s="635"/>
      <c r="CY40" s="636"/>
      <c r="CZ40" s="637">
        <v>0.4</v>
      </c>
      <c r="DA40" s="649"/>
      <c r="DB40" s="649"/>
      <c r="DC40" s="650"/>
      <c r="DD40" s="640">
        <v>122517</v>
      </c>
      <c r="DE40" s="635"/>
      <c r="DF40" s="635"/>
      <c r="DG40" s="635"/>
      <c r="DH40" s="635"/>
      <c r="DI40" s="635"/>
      <c r="DJ40" s="635"/>
      <c r="DK40" s="636"/>
      <c r="DL40" s="640">
        <v>14559</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40572810</v>
      </c>
      <c r="S41" s="659"/>
      <c r="T41" s="659"/>
      <c r="U41" s="659"/>
      <c r="V41" s="659"/>
      <c r="W41" s="659"/>
      <c r="X41" s="659"/>
      <c r="Y41" s="662"/>
      <c r="Z41" s="663">
        <v>100</v>
      </c>
      <c r="AA41" s="663"/>
      <c r="AB41" s="663"/>
      <c r="AC41" s="663"/>
      <c r="AD41" s="664">
        <v>22385597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425848</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2248567</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411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3681235</v>
      </c>
      <c r="CS42" s="647"/>
      <c r="CT42" s="647"/>
      <c r="CU42" s="647"/>
      <c r="CV42" s="647"/>
      <c r="CW42" s="647"/>
      <c r="CX42" s="647"/>
      <c r="CY42" s="648"/>
      <c r="CZ42" s="637">
        <v>9.1999999999999993</v>
      </c>
      <c r="DA42" s="649"/>
      <c r="DB42" s="649"/>
      <c r="DC42" s="650"/>
      <c r="DD42" s="640">
        <v>1225901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139283</v>
      </c>
      <c r="CS43" s="647"/>
      <c r="CT43" s="647"/>
      <c r="CU43" s="647"/>
      <c r="CV43" s="647"/>
      <c r="CW43" s="647"/>
      <c r="CX43" s="647"/>
      <c r="CY43" s="648"/>
      <c r="CZ43" s="637">
        <v>0.3</v>
      </c>
      <c r="DA43" s="649"/>
      <c r="DB43" s="649"/>
      <c r="DC43" s="650"/>
      <c r="DD43" s="640">
        <v>107383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3590845</v>
      </c>
      <c r="CS44" s="635"/>
      <c r="CT44" s="635"/>
      <c r="CU44" s="635"/>
      <c r="CV44" s="635"/>
      <c r="CW44" s="635"/>
      <c r="CX44" s="635"/>
      <c r="CY44" s="636"/>
      <c r="CZ44" s="637">
        <v>9</v>
      </c>
      <c r="DA44" s="638"/>
      <c r="DB44" s="638"/>
      <c r="DC44" s="639"/>
      <c r="DD44" s="640">
        <v>1206726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1542682</v>
      </c>
      <c r="CS45" s="647"/>
      <c r="CT45" s="647"/>
      <c r="CU45" s="647"/>
      <c r="CV45" s="647"/>
      <c r="CW45" s="647"/>
      <c r="CX45" s="647"/>
      <c r="CY45" s="648"/>
      <c r="CZ45" s="637">
        <v>3.9</v>
      </c>
      <c r="DA45" s="649"/>
      <c r="DB45" s="649"/>
      <c r="DC45" s="650"/>
      <c r="DD45" s="640">
        <v>170421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2019783</v>
      </c>
      <c r="CS46" s="635"/>
      <c r="CT46" s="635"/>
      <c r="CU46" s="635"/>
      <c r="CV46" s="635"/>
      <c r="CW46" s="635"/>
      <c r="CX46" s="635"/>
      <c r="CY46" s="636"/>
      <c r="CZ46" s="637">
        <v>5.0999999999999996</v>
      </c>
      <c r="DA46" s="638"/>
      <c r="DB46" s="638"/>
      <c r="DC46" s="639"/>
      <c r="DD46" s="640">
        <v>1031770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90390</v>
      </c>
      <c r="CS47" s="647"/>
      <c r="CT47" s="647"/>
      <c r="CU47" s="647"/>
      <c r="CV47" s="647"/>
      <c r="CW47" s="647"/>
      <c r="CX47" s="647"/>
      <c r="CY47" s="648"/>
      <c r="CZ47" s="637">
        <v>0.2</v>
      </c>
      <c r="DA47" s="649"/>
      <c r="DB47" s="649"/>
      <c r="DC47" s="650"/>
      <c r="DD47" s="640">
        <v>19175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39872300</v>
      </c>
      <c r="CS49" s="619"/>
      <c r="CT49" s="619"/>
      <c r="CU49" s="619"/>
      <c r="CV49" s="619"/>
      <c r="CW49" s="619"/>
      <c r="CX49" s="619"/>
      <c r="CY49" s="620"/>
      <c r="CZ49" s="621">
        <v>100</v>
      </c>
      <c r="DA49" s="622"/>
      <c r="DB49" s="622"/>
      <c r="DC49" s="623"/>
      <c r="DD49" s="624">
        <v>27877293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2DmVNRugIMWUB9hzNQLRCSdrOsxLNDFTHsFVcHJ0w2jZ15SvXgM6lt0RhbfNnrMgl1yzQc+AQKKBkVjF9q7APQ==" saltValue="CQT8Y2j5ezUekZRwHnPNQ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352</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353</v>
      </c>
      <c r="DK2" s="1107"/>
      <c r="DL2" s="1107"/>
      <c r="DM2" s="1107"/>
      <c r="DN2" s="1107"/>
      <c r="DO2" s="1108"/>
      <c r="DP2" s="210"/>
      <c r="DQ2" s="1106" t="s">
        <v>354</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4" t="s">
        <v>355</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9"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9" t="s">
        <v>371</v>
      </c>
      <c r="DH5" s="1100"/>
      <c r="DI5" s="1100"/>
      <c r="DJ5" s="1100"/>
      <c r="DK5" s="1101"/>
      <c r="DL5" s="1099" t="s">
        <v>372</v>
      </c>
      <c r="DM5" s="1100"/>
      <c r="DN5" s="1100"/>
      <c r="DO5" s="1100"/>
      <c r="DP5" s="1101"/>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0"/>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2"/>
      <c r="DH6" s="1103"/>
      <c r="DI6" s="1103"/>
      <c r="DJ6" s="1103"/>
      <c r="DK6" s="1104"/>
      <c r="DL6" s="1102"/>
      <c r="DM6" s="1103"/>
      <c r="DN6" s="1103"/>
      <c r="DO6" s="1103"/>
      <c r="DP6" s="1104"/>
      <c r="DQ6" s="1017"/>
      <c r="DR6" s="1018"/>
      <c r="DS6" s="1018"/>
      <c r="DT6" s="1018"/>
      <c r="DU6" s="1019"/>
      <c r="DV6" s="1017"/>
      <c r="DW6" s="1018"/>
      <c r="DX6" s="1018"/>
      <c r="DY6" s="1018"/>
      <c r="DZ6" s="1029"/>
      <c r="EA6" s="217"/>
    </row>
    <row r="7" spans="1:131" s="218" customFormat="1" ht="26.25" customHeight="1" thickTop="1" x14ac:dyDescent="0.2">
      <c r="A7" s="219">
        <v>1</v>
      </c>
      <c r="B7" s="1062" t="s">
        <v>374</v>
      </c>
      <c r="C7" s="1063"/>
      <c r="D7" s="1063"/>
      <c r="E7" s="1063"/>
      <c r="F7" s="1063"/>
      <c r="G7" s="1063"/>
      <c r="H7" s="1063"/>
      <c r="I7" s="1063"/>
      <c r="J7" s="1063"/>
      <c r="K7" s="1063"/>
      <c r="L7" s="1063"/>
      <c r="M7" s="1063"/>
      <c r="N7" s="1063"/>
      <c r="O7" s="1063"/>
      <c r="P7" s="1064"/>
      <c r="Q7" s="1117">
        <v>40573</v>
      </c>
      <c r="R7" s="1118"/>
      <c r="S7" s="1118"/>
      <c r="T7" s="1118"/>
      <c r="U7" s="1118"/>
      <c r="V7" s="1118">
        <v>39872</v>
      </c>
      <c r="W7" s="1118"/>
      <c r="X7" s="1118"/>
      <c r="Y7" s="1118"/>
      <c r="Z7" s="1118"/>
      <c r="AA7" s="1118">
        <v>701</v>
      </c>
      <c r="AB7" s="1118"/>
      <c r="AC7" s="1118"/>
      <c r="AD7" s="1118"/>
      <c r="AE7" s="1119"/>
      <c r="AF7" s="1120">
        <v>640</v>
      </c>
      <c r="AG7" s="1121"/>
      <c r="AH7" s="1121"/>
      <c r="AI7" s="1121"/>
      <c r="AJ7" s="1122"/>
      <c r="AK7" s="1123" t="s">
        <v>487</v>
      </c>
      <c r="AL7" s="1124"/>
      <c r="AM7" s="1124"/>
      <c r="AN7" s="1124"/>
      <c r="AO7" s="1124"/>
      <c r="AP7" s="1124">
        <v>40948</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9">
        <v>1</v>
      </c>
      <c r="BR7" s="220"/>
      <c r="BS7" s="1114" t="s">
        <v>548</v>
      </c>
      <c r="BT7" s="1115"/>
      <c r="BU7" s="1115"/>
      <c r="BV7" s="1115"/>
      <c r="BW7" s="1115"/>
      <c r="BX7" s="1115"/>
      <c r="BY7" s="1115"/>
      <c r="BZ7" s="1115"/>
      <c r="CA7" s="1115"/>
      <c r="CB7" s="1115"/>
      <c r="CC7" s="1115"/>
      <c r="CD7" s="1115"/>
      <c r="CE7" s="1115"/>
      <c r="CF7" s="1115"/>
      <c r="CG7" s="1127"/>
      <c r="CH7" s="1111">
        <v>2</v>
      </c>
      <c r="CI7" s="1112"/>
      <c r="CJ7" s="1112"/>
      <c r="CK7" s="1112"/>
      <c r="CL7" s="1113"/>
      <c r="CM7" s="1111">
        <v>467</v>
      </c>
      <c r="CN7" s="1112"/>
      <c r="CO7" s="1112"/>
      <c r="CP7" s="1112"/>
      <c r="CQ7" s="1113"/>
      <c r="CR7" s="1111">
        <v>142</v>
      </c>
      <c r="CS7" s="1112"/>
      <c r="CT7" s="1112"/>
      <c r="CU7" s="1112"/>
      <c r="CV7" s="1113"/>
      <c r="CW7" s="1111" t="s">
        <v>552</v>
      </c>
      <c r="CX7" s="1112"/>
      <c r="CY7" s="1112"/>
      <c r="CZ7" s="1112"/>
      <c r="DA7" s="1113"/>
      <c r="DB7" s="1111" t="s">
        <v>552</v>
      </c>
      <c r="DC7" s="1112"/>
      <c r="DD7" s="1112"/>
      <c r="DE7" s="1112"/>
      <c r="DF7" s="1113"/>
      <c r="DG7" s="1111" t="s">
        <v>552</v>
      </c>
      <c r="DH7" s="1112"/>
      <c r="DI7" s="1112"/>
      <c r="DJ7" s="1112"/>
      <c r="DK7" s="1113"/>
      <c r="DL7" s="1111" t="s">
        <v>552</v>
      </c>
      <c r="DM7" s="1112"/>
      <c r="DN7" s="1112"/>
      <c r="DO7" s="1112"/>
      <c r="DP7" s="1113"/>
      <c r="DQ7" s="1111" t="s">
        <v>552</v>
      </c>
      <c r="DR7" s="1112"/>
      <c r="DS7" s="1112"/>
      <c r="DT7" s="1112"/>
      <c r="DU7" s="1113"/>
      <c r="DV7" s="1114"/>
      <c r="DW7" s="1115"/>
      <c r="DX7" s="1115"/>
      <c r="DY7" s="1115"/>
      <c r="DZ7" s="1116"/>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5"/>
      <c r="AL8" s="1096"/>
      <c r="AM8" s="1096"/>
      <c r="AN8" s="1096"/>
      <c r="AO8" s="1096"/>
      <c r="AP8" s="1096"/>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1">
        <v>2</v>
      </c>
      <c r="BR8" s="222"/>
      <c r="BS8" s="1005" t="s">
        <v>568</v>
      </c>
      <c r="BT8" s="1006"/>
      <c r="BU8" s="1006"/>
      <c r="BV8" s="1006"/>
      <c r="BW8" s="1006"/>
      <c r="BX8" s="1006"/>
      <c r="BY8" s="1006"/>
      <c r="BZ8" s="1006"/>
      <c r="CA8" s="1006"/>
      <c r="CB8" s="1006"/>
      <c r="CC8" s="1006"/>
      <c r="CD8" s="1006"/>
      <c r="CE8" s="1006"/>
      <c r="CF8" s="1006"/>
      <c r="CG8" s="1027"/>
      <c r="CH8" s="1002">
        <v>385</v>
      </c>
      <c r="CI8" s="1003"/>
      <c r="CJ8" s="1003"/>
      <c r="CK8" s="1003"/>
      <c r="CL8" s="1004"/>
      <c r="CM8" s="1002">
        <v>2864</v>
      </c>
      <c r="CN8" s="1003"/>
      <c r="CO8" s="1003"/>
      <c r="CP8" s="1003"/>
      <c r="CQ8" s="1004"/>
      <c r="CR8" s="1002">
        <v>22</v>
      </c>
      <c r="CS8" s="1003"/>
      <c r="CT8" s="1003"/>
      <c r="CU8" s="1003"/>
      <c r="CV8" s="1004"/>
      <c r="CW8" s="1002" t="s">
        <v>552</v>
      </c>
      <c r="CX8" s="1003"/>
      <c r="CY8" s="1003"/>
      <c r="CZ8" s="1003"/>
      <c r="DA8" s="1004"/>
      <c r="DB8" s="1002" t="s">
        <v>552</v>
      </c>
      <c r="DC8" s="1003"/>
      <c r="DD8" s="1003"/>
      <c r="DE8" s="1003"/>
      <c r="DF8" s="1004"/>
      <c r="DG8" s="1002" t="s">
        <v>552</v>
      </c>
      <c r="DH8" s="1003"/>
      <c r="DI8" s="1003"/>
      <c r="DJ8" s="1003"/>
      <c r="DK8" s="1004"/>
      <c r="DL8" s="1002" t="s">
        <v>552</v>
      </c>
      <c r="DM8" s="1003"/>
      <c r="DN8" s="1003"/>
      <c r="DO8" s="1003"/>
      <c r="DP8" s="1004"/>
      <c r="DQ8" s="1002" t="s">
        <v>552</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1">
        <v>3</v>
      </c>
      <c r="BR9" s="222"/>
      <c r="BS9" s="1005" t="s">
        <v>549</v>
      </c>
      <c r="BT9" s="1006"/>
      <c r="BU9" s="1006"/>
      <c r="BV9" s="1006"/>
      <c r="BW9" s="1006"/>
      <c r="BX9" s="1006"/>
      <c r="BY9" s="1006"/>
      <c r="BZ9" s="1006"/>
      <c r="CA9" s="1006"/>
      <c r="CB9" s="1006"/>
      <c r="CC9" s="1006"/>
      <c r="CD9" s="1006"/>
      <c r="CE9" s="1006"/>
      <c r="CF9" s="1006"/>
      <c r="CG9" s="1027"/>
      <c r="CH9" s="1002">
        <v>4</v>
      </c>
      <c r="CI9" s="1003"/>
      <c r="CJ9" s="1003"/>
      <c r="CK9" s="1003"/>
      <c r="CL9" s="1004"/>
      <c r="CM9" s="1002">
        <v>213</v>
      </c>
      <c r="CN9" s="1003"/>
      <c r="CO9" s="1003"/>
      <c r="CP9" s="1003"/>
      <c r="CQ9" s="1004"/>
      <c r="CR9" s="1002">
        <v>20</v>
      </c>
      <c r="CS9" s="1003"/>
      <c r="CT9" s="1003"/>
      <c r="CU9" s="1003"/>
      <c r="CV9" s="1004"/>
      <c r="CW9" s="1002" t="s">
        <v>552</v>
      </c>
      <c r="CX9" s="1003"/>
      <c r="CY9" s="1003"/>
      <c r="CZ9" s="1003"/>
      <c r="DA9" s="1004"/>
      <c r="DB9" s="1002" t="s">
        <v>552</v>
      </c>
      <c r="DC9" s="1003"/>
      <c r="DD9" s="1003"/>
      <c r="DE9" s="1003"/>
      <c r="DF9" s="1004"/>
      <c r="DG9" s="1002" t="s">
        <v>552</v>
      </c>
      <c r="DH9" s="1003"/>
      <c r="DI9" s="1003"/>
      <c r="DJ9" s="1003"/>
      <c r="DK9" s="1004"/>
      <c r="DL9" s="1002" t="s">
        <v>552</v>
      </c>
      <c r="DM9" s="1003"/>
      <c r="DN9" s="1003"/>
      <c r="DO9" s="1003"/>
      <c r="DP9" s="1004"/>
      <c r="DQ9" s="1002" t="s">
        <v>552</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1">
        <v>4</v>
      </c>
      <c r="BR10" s="222"/>
      <c r="BS10" s="1005" t="s">
        <v>550</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98</v>
      </c>
      <c r="CN10" s="1003"/>
      <c r="CO10" s="1003"/>
      <c r="CP10" s="1003"/>
      <c r="CQ10" s="1004"/>
      <c r="CR10" s="1002">
        <v>40</v>
      </c>
      <c r="CS10" s="1003"/>
      <c r="CT10" s="1003"/>
      <c r="CU10" s="1003"/>
      <c r="CV10" s="1004"/>
      <c r="CW10" s="1002" t="s">
        <v>552</v>
      </c>
      <c r="CX10" s="1003"/>
      <c r="CY10" s="1003"/>
      <c r="CZ10" s="1003"/>
      <c r="DA10" s="1004"/>
      <c r="DB10" s="1002" t="s">
        <v>552</v>
      </c>
      <c r="DC10" s="1003"/>
      <c r="DD10" s="1003"/>
      <c r="DE10" s="1003"/>
      <c r="DF10" s="1004"/>
      <c r="DG10" s="1002" t="s">
        <v>552</v>
      </c>
      <c r="DH10" s="1003"/>
      <c r="DI10" s="1003"/>
      <c r="DJ10" s="1003"/>
      <c r="DK10" s="1004"/>
      <c r="DL10" s="1002" t="s">
        <v>552</v>
      </c>
      <c r="DM10" s="1003"/>
      <c r="DN10" s="1003"/>
      <c r="DO10" s="1003"/>
      <c r="DP10" s="1004"/>
      <c r="DQ10" s="1002" t="s">
        <v>552</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1">
        <v>5</v>
      </c>
      <c r="BR11" s="222"/>
      <c r="BS11" s="1005" t="s">
        <v>551</v>
      </c>
      <c r="BT11" s="1006"/>
      <c r="BU11" s="1006"/>
      <c r="BV11" s="1006"/>
      <c r="BW11" s="1006"/>
      <c r="BX11" s="1006"/>
      <c r="BY11" s="1006"/>
      <c r="BZ11" s="1006"/>
      <c r="CA11" s="1006"/>
      <c r="CB11" s="1006"/>
      <c r="CC11" s="1006"/>
      <c r="CD11" s="1006"/>
      <c r="CE11" s="1006"/>
      <c r="CF11" s="1006"/>
      <c r="CG11" s="1027"/>
      <c r="CH11" s="1002">
        <v>4</v>
      </c>
      <c r="CI11" s="1003"/>
      <c r="CJ11" s="1003"/>
      <c r="CK11" s="1003"/>
      <c r="CL11" s="1004"/>
      <c r="CM11" s="1002">
        <v>45</v>
      </c>
      <c r="CN11" s="1003"/>
      <c r="CO11" s="1003"/>
      <c r="CP11" s="1003"/>
      <c r="CQ11" s="1004"/>
      <c r="CR11" s="1002">
        <v>10</v>
      </c>
      <c r="CS11" s="1003"/>
      <c r="CT11" s="1003"/>
      <c r="CU11" s="1003"/>
      <c r="CV11" s="1004"/>
      <c r="CW11" s="1002" t="s">
        <v>552</v>
      </c>
      <c r="CX11" s="1003"/>
      <c r="CY11" s="1003"/>
      <c r="CZ11" s="1003"/>
      <c r="DA11" s="1004"/>
      <c r="DB11" s="1002" t="s">
        <v>552</v>
      </c>
      <c r="DC11" s="1003"/>
      <c r="DD11" s="1003"/>
      <c r="DE11" s="1003"/>
      <c r="DF11" s="1004"/>
      <c r="DG11" s="1002" t="s">
        <v>552</v>
      </c>
      <c r="DH11" s="1003"/>
      <c r="DI11" s="1003"/>
      <c r="DJ11" s="1003"/>
      <c r="DK11" s="1004"/>
      <c r="DL11" s="1002" t="s">
        <v>552</v>
      </c>
      <c r="DM11" s="1003"/>
      <c r="DN11" s="1003"/>
      <c r="DO11" s="1003"/>
      <c r="DP11" s="1004"/>
      <c r="DQ11" s="1002" t="s">
        <v>552</v>
      </c>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8"/>
      <c r="R22" s="1089"/>
      <c r="S22" s="1089"/>
      <c r="T22" s="1089"/>
      <c r="U22" s="1089"/>
      <c r="V22" s="1089"/>
      <c r="W22" s="1089"/>
      <c r="X22" s="1089"/>
      <c r="Y22" s="1089"/>
      <c r="Z22" s="1089"/>
      <c r="AA22" s="1089"/>
      <c r="AB22" s="1089"/>
      <c r="AC22" s="1089"/>
      <c r="AD22" s="1089"/>
      <c r="AE22" s="1090"/>
      <c r="AF22" s="1048"/>
      <c r="AG22" s="1049"/>
      <c r="AH22" s="1049"/>
      <c r="AI22" s="1049"/>
      <c r="AJ22" s="1050"/>
      <c r="AK22" s="1091"/>
      <c r="AL22" s="1092"/>
      <c r="AM22" s="1092"/>
      <c r="AN22" s="1092"/>
      <c r="AO22" s="1092"/>
      <c r="AP22" s="1092"/>
      <c r="AQ22" s="1092"/>
      <c r="AR22" s="1092"/>
      <c r="AS22" s="1092"/>
      <c r="AT22" s="1092"/>
      <c r="AU22" s="1093"/>
      <c r="AV22" s="1093"/>
      <c r="AW22" s="1093"/>
      <c r="AX22" s="1093"/>
      <c r="AY22" s="1094"/>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2">
        <f>Q7</f>
        <v>40573</v>
      </c>
      <c r="R23" s="1076"/>
      <c r="S23" s="1076"/>
      <c r="T23" s="1076"/>
      <c r="U23" s="1076"/>
      <c r="V23" s="1076">
        <f t="shared" ref="V23" si="0">V7</f>
        <v>39872</v>
      </c>
      <c r="W23" s="1076"/>
      <c r="X23" s="1076"/>
      <c r="Y23" s="1076"/>
      <c r="Z23" s="1076"/>
      <c r="AA23" s="1076">
        <f t="shared" ref="AA23" si="1">AA7</f>
        <v>701</v>
      </c>
      <c r="AB23" s="1076"/>
      <c r="AC23" s="1076"/>
      <c r="AD23" s="1076"/>
      <c r="AE23" s="1083"/>
      <c r="AF23" s="1084">
        <v>640</v>
      </c>
      <c r="AG23" s="1076"/>
      <c r="AH23" s="1076"/>
      <c r="AI23" s="1076"/>
      <c r="AJ23" s="1085"/>
      <c r="AK23" s="1086"/>
      <c r="AL23" s="1087"/>
      <c r="AM23" s="1087"/>
      <c r="AN23" s="1087"/>
      <c r="AO23" s="1087"/>
      <c r="AP23" s="1076">
        <f>AP7</f>
        <v>40948</v>
      </c>
      <c r="AQ23" s="1076"/>
      <c r="AR23" s="1076"/>
      <c r="AS23" s="1076"/>
      <c r="AT23" s="1076"/>
      <c r="AU23" s="1077"/>
      <c r="AV23" s="1077"/>
      <c r="AW23" s="1077"/>
      <c r="AX23" s="1077"/>
      <c r="AY23" s="1078"/>
      <c r="AZ23" s="1079" t="s">
        <v>122</v>
      </c>
      <c r="BA23" s="1080"/>
      <c r="BB23" s="1080"/>
      <c r="BC23" s="1080"/>
      <c r="BD23" s="1081"/>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5" t="s">
        <v>378</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4" t="s">
        <v>379</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70" t="s">
        <v>383</v>
      </c>
      <c r="AG26" s="1021"/>
      <c r="AH26" s="1021"/>
      <c r="AI26" s="1021"/>
      <c r="AJ26" s="1071"/>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2"/>
      <c r="AG27" s="1024"/>
      <c r="AH27" s="1024"/>
      <c r="AI27" s="1024"/>
      <c r="AJ27" s="1073"/>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2" t="s">
        <v>388</v>
      </c>
      <c r="C28" s="1063"/>
      <c r="D28" s="1063"/>
      <c r="E28" s="1063"/>
      <c r="F28" s="1063"/>
      <c r="G28" s="1063"/>
      <c r="H28" s="1063"/>
      <c r="I28" s="1063"/>
      <c r="J28" s="1063"/>
      <c r="K28" s="1063"/>
      <c r="L28" s="1063"/>
      <c r="M28" s="1063"/>
      <c r="N28" s="1063"/>
      <c r="O28" s="1063"/>
      <c r="P28" s="1064"/>
      <c r="Q28" s="1065">
        <v>7004</v>
      </c>
      <c r="R28" s="1066"/>
      <c r="S28" s="1066"/>
      <c r="T28" s="1066"/>
      <c r="U28" s="1066"/>
      <c r="V28" s="1066">
        <v>6908</v>
      </c>
      <c r="W28" s="1066"/>
      <c r="X28" s="1066"/>
      <c r="Y28" s="1066"/>
      <c r="Z28" s="1066"/>
      <c r="AA28" s="1066">
        <v>96</v>
      </c>
      <c r="AB28" s="1066"/>
      <c r="AC28" s="1066"/>
      <c r="AD28" s="1066"/>
      <c r="AE28" s="1067"/>
      <c r="AF28" s="1068">
        <v>96</v>
      </c>
      <c r="AG28" s="1066"/>
      <c r="AH28" s="1066"/>
      <c r="AI28" s="1066"/>
      <c r="AJ28" s="1069"/>
      <c r="AK28" s="1057">
        <v>435</v>
      </c>
      <c r="AL28" s="1058"/>
      <c r="AM28" s="1058"/>
      <c r="AN28" s="1058"/>
      <c r="AO28" s="1058"/>
      <c r="AP28" s="1058" t="s">
        <v>487</v>
      </c>
      <c r="AQ28" s="1058"/>
      <c r="AR28" s="1058"/>
      <c r="AS28" s="1058"/>
      <c r="AT28" s="1058"/>
      <c r="AU28" s="1058" t="s">
        <v>487</v>
      </c>
      <c r="AV28" s="1058"/>
      <c r="AW28" s="1058"/>
      <c r="AX28" s="1058"/>
      <c r="AY28" s="1058"/>
      <c r="AZ28" s="1059" t="s">
        <v>487</v>
      </c>
      <c r="BA28" s="1059"/>
      <c r="BB28" s="1059"/>
      <c r="BC28" s="1059"/>
      <c r="BD28" s="1059"/>
      <c r="BE28" s="1060"/>
      <c r="BF28" s="1060"/>
      <c r="BG28" s="1060"/>
      <c r="BH28" s="1060"/>
      <c r="BI28" s="1061"/>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7975</v>
      </c>
      <c r="R29" s="1052"/>
      <c r="S29" s="1052"/>
      <c r="T29" s="1052"/>
      <c r="U29" s="1052"/>
      <c r="V29" s="1052">
        <v>7889</v>
      </c>
      <c r="W29" s="1052"/>
      <c r="X29" s="1052"/>
      <c r="Y29" s="1052"/>
      <c r="Z29" s="1052"/>
      <c r="AA29" s="1052">
        <v>86</v>
      </c>
      <c r="AB29" s="1052"/>
      <c r="AC29" s="1052"/>
      <c r="AD29" s="1052"/>
      <c r="AE29" s="1053"/>
      <c r="AF29" s="1048">
        <v>86</v>
      </c>
      <c r="AG29" s="1049"/>
      <c r="AH29" s="1049"/>
      <c r="AI29" s="1049"/>
      <c r="AJ29" s="1050"/>
      <c r="AK29" s="993">
        <v>1146</v>
      </c>
      <c r="AL29" s="984"/>
      <c r="AM29" s="984"/>
      <c r="AN29" s="984"/>
      <c r="AO29" s="984"/>
      <c r="AP29" s="984" t="s">
        <v>487</v>
      </c>
      <c r="AQ29" s="984"/>
      <c r="AR29" s="984"/>
      <c r="AS29" s="984"/>
      <c r="AT29" s="984"/>
      <c r="AU29" s="984" t="s">
        <v>487</v>
      </c>
      <c r="AV29" s="984"/>
      <c r="AW29" s="984"/>
      <c r="AX29" s="984"/>
      <c r="AY29" s="984"/>
      <c r="AZ29" s="1054" t="s">
        <v>487</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1325</v>
      </c>
      <c r="R30" s="1052"/>
      <c r="S30" s="1052"/>
      <c r="T30" s="1052"/>
      <c r="U30" s="1052"/>
      <c r="V30" s="1052">
        <v>1323</v>
      </c>
      <c r="W30" s="1052"/>
      <c r="X30" s="1052"/>
      <c r="Y30" s="1052"/>
      <c r="Z30" s="1052"/>
      <c r="AA30" s="1052">
        <v>2</v>
      </c>
      <c r="AB30" s="1052"/>
      <c r="AC30" s="1052"/>
      <c r="AD30" s="1052"/>
      <c r="AE30" s="1053"/>
      <c r="AF30" s="1048">
        <v>2</v>
      </c>
      <c r="AG30" s="1049"/>
      <c r="AH30" s="1049"/>
      <c r="AI30" s="1049"/>
      <c r="AJ30" s="1050"/>
      <c r="AK30" s="993">
        <v>250</v>
      </c>
      <c r="AL30" s="984"/>
      <c r="AM30" s="984"/>
      <c r="AN30" s="984"/>
      <c r="AO30" s="984"/>
      <c r="AP30" s="984" t="s">
        <v>487</v>
      </c>
      <c r="AQ30" s="984"/>
      <c r="AR30" s="984"/>
      <c r="AS30" s="984"/>
      <c r="AT30" s="984"/>
      <c r="AU30" s="984" t="s">
        <v>487</v>
      </c>
      <c r="AV30" s="984"/>
      <c r="AW30" s="984"/>
      <c r="AX30" s="984"/>
      <c r="AY30" s="984"/>
      <c r="AZ30" s="1054" t="s">
        <v>487</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5">
        <v>1894</v>
      </c>
      <c r="R31" s="1049"/>
      <c r="S31" s="1049"/>
      <c r="T31" s="1049"/>
      <c r="U31" s="1056"/>
      <c r="V31" s="1052">
        <v>1772</v>
      </c>
      <c r="W31" s="1052"/>
      <c r="X31" s="1052"/>
      <c r="Y31" s="1052"/>
      <c r="Z31" s="1052"/>
      <c r="AA31" s="1052">
        <v>122</v>
      </c>
      <c r="AB31" s="1052"/>
      <c r="AC31" s="1052"/>
      <c r="AD31" s="1052"/>
      <c r="AE31" s="1053"/>
      <c r="AF31" s="1048">
        <v>2329</v>
      </c>
      <c r="AG31" s="1049"/>
      <c r="AH31" s="1049"/>
      <c r="AI31" s="1049"/>
      <c r="AJ31" s="1050"/>
      <c r="AK31" s="993">
        <v>61</v>
      </c>
      <c r="AL31" s="984"/>
      <c r="AM31" s="984"/>
      <c r="AN31" s="984"/>
      <c r="AO31" s="984"/>
      <c r="AP31" s="984">
        <v>1514</v>
      </c>
      <c r="AQ31" s="984"/>
      <c r="AR31" s="984"/>
      <c r="AS31" s="984"/>
      <c r="AT31" s="984"/>
      <c r="AU31" s="984">
        <v>1077</v>
      </c>
      <c r="AV31" s="984"/>
      <c r="AW31" s="984"/>
      <c r="AX31" s="984"/>
      <c r="AY31" s="984"/>
      <c r="AZ31" s="1054" t="s">
        <v>552</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5">
        <v>97</v>
      </c>
      <c r="R32" s="1049"/>
      <c r="S32" s="1049"/>
      <c r="T32" s="1049"/>
      <c r="U32" s="1056"/>
      <c r="V32" s="1052">
        <v>82</v>
      </c>
      <c r="W32" s="1052"/>
      <c r="X32" s="1052"/>
      <c r="Y32" s="1052"/>
      <c r="Z32" s="1052"/>
      <c r="AA32" s="1052">
        <v>15</v>
      </c>
      <c r="AB32" s="1052"/>
      <c r="AC32" s="1052"/>
      <c r="AD32" s="1052"/>
      <c r="AE32" s="1053"/>
      <c r="AF32" s="1048">
        <v>135</v>
      </c>
      <c r="AG32" s="1049"/>
      <c r="AH32" s="1049"/>
      <c r="AI32" s="1049"/>
      <c r="AJ32" s="1050"/>
      <c r="AK32" s="993">
        <v>27</v>
      </c>
      <c r="AL32" s="984"/>
      <c r="AM32" s="984"/>
      <c r="AN32" s="984"/>
      <c r="AO32" s="984"/>
      <c r="AP32" s="984">
        <v>746</v>
      </c>
      <c r="AQ32" s="984"/>
      <c r="AR32" s="984"/>
      <c r="AS32" s="984"/>
      <c r="AT32" s="984"/>
      <c r="AU32" s="984">
        <v>1046</v>
      </c>
      <c r="AV32" s="984"/>
      <c r="AW32" s="984"/>
      <c r="AX32" s="984"/>
      <c r="AY32" s="984"/>
      <c r="AZ32" s="1054" t="s">
        <v>552</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5">
        <v>2566</v>
      </c>
      <c r="R33" s="1049"/>
      <c r="S33" s="1049"/>
      <c r="T33" s="1049"/>
      <c r="U33" s="1056"/>
      <c r="V33" s="1052">
        <v>2565</v>
      </c>
      <c r="W33" s="1052"/>
      <c r="X33" s="1052"/>
      <c r="Y33" s="1052"/>
      <c r="Z33" s="1052"/>
      <c r="AA33" s="1052">
        <v>1</v>
      </c>
      <c r="AB33" s="1052"/>
      <c r="AC33" s="1052"/>
      <c r="AD33" s="1052"/>
      <c r="AE33" s="1053"/>
      <c r="AF33" s="1048">
        <v>724</v>
      </c>
      <c r="AG33" s="1049"/>
      <c r="AH33" s="1049"/>
      <c r="AI33" s="1049"/>
      <c r="AJ33" s="1050"/>
      <c r="AK33" s="993">
        <v>995</v>
      </c>
      <c r="AL33" s="984"/>
      <c r="AM33" s="984"/>
      <c r="AN33" s="984"/>
      <c r="AO33" s="984"/>
      <c r="AP33" s="984">
        <v>23416</v>
      </c>
      <c r="AQ33" s="984"/>
      <c r="AR33" s="984"/>
      <c r="AS33" s="984"/>
      <c r="AT33" s="984"/>
      <c r="AU33" s="984">
        <v>13347</v>
      </c>
      <c r="AV33" s="984"/>
      <c r="AW33" s="984"/>
      <c r="AX33" s="984"/>
      <c r="AY33" s="984"/>
      <c r="AZ33" s="1054" t="s">
        <v>552</v>
      </c>
      <c r="BA33" s="1054"/>
      <c r="BB33" s="1054"/>
      <c r="BC33" s="1054"/>
      <c r="BD33" s="1054"/>
      <c r="BE33" s="985" t="s">
        <v>392</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3372</v>
      </c>
      <c r="AG63" s="972"/>
      <c r="AH63" s="972"/>
      <c r="AI63" s="972"/>
      <c r="AJ63" s="1035"/>
      <c r="AK63" s="1036"/>
      <c r="AL63" s="976"/>
      <c r="AM63" s="976"/>
      <c r="AN63" s="976"/>
      <c r="AO63" s="976"/>
      <c r="AP63" s="972">
        <v>25676</v>
      </c>
      <c r="AQ63" s="972"/>
      <c r="AR63" s="972"/>
      <c r="AS63" s="972"/>
      <c r="AT63" s="972"/>
      <c r="AU63" s="972">
        <v>15470</v>
      </c>
      <c r="AV63" s="972"/>
      <c r="AW63" s="972"/>
      <c r="AX63" s="972"/>
      <c r="AY63" s="972"/>
      <c r="AZ63" s="1030"/>
      <c r="BA63" s="1030"/>
      <c r="BB63" s="1030"/>
      <c r="BC63" s="1030"/>
      <c r="BD63" s="1030"/>
      <c r="BE63" s="973" t="s">
        <v>552</v>
      </c>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553</v>
      </c>
      <c r="C68" s="999"/>
      <c r="D68" s="999"/>
      <c r="E68" s="999"/>
      <c r="F68" s="999"/>
      <c r="G68" s="999"/>
      <c r="H68" s="999"/>
      <c r="I68" s="999"/>
      <c r="J68" s="999"/>
      <c r="K68" s="999"/>
      <c r="L68" s="999"/>
      <c r="M68" s="999"/>
      <c r="N68" s="999"/>
      <c r="O68" s="999"/>
      <c r="P68" s="1000"/>
      <c r="Q68" s="1001">
        <v>88088</v>
      </c>
      <c r="R68" s="995"/>
      <c r="S68" s="995"/>
      <c r="T68" s="995"/>
      <c r="U68" s="995"/>
      <c r="V68" s="995">
        <v>85512</v>
      </c>
      <c r="W68" s="995"/>
      <c r="X68" s="995"/>
      <c r="Y68" s="995"/>
      <c r="Z68" s="995"/>
      <c r="AA68" s="995">
        <v>2575</v>
      </c>
      <c r="AB68" s="995"/>
      <c r="AC68" s="995"/>
      <c r="AD68" s="995"/>
      <c r="AE68" s="995"/>
      <c r="AF68" s="995">
        <v>2575</v>
      </c>
      <c r="AG68" s="995"/>
      <c r="AH68" s="995"/>
      <c r="AI68" s="995"/>
      <c r="AJ68" s="995"/>
      <c r="AK68" s="995" t="s">
        <v>552</v>
      </c>
      <c r="AL68" s="995"/>
      <c r="AM68" s="995"/>
      <c r="AN68" s="995"/>
      <c r="AO68" s="995"/>
      <c r="AP68" s="995" t="s">
        <v>552</v>
      </c>
      <c r="AQ68" s="995"/>
      <c r="AR68" s="995"/>
      <c r="AS68" s="995"/>
      <c r="AT68" s="995"/>
      <c r="AU68" s="995" t="s">
        <v>552</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554</v>
      </c>
      <c r="C69" s="988"/>
      <c r="D69" s="988"/>
      <c r="E69" s="988"/>
      <c r="F69" s="988"/>
      <c r="G69" s="988"/>
      <c r="H69" s="988"/>
      <c r="I69" s="988"/>
      <c r="J69" s="988"/>
      <c r="K69" s="988"/>
      <c r="L69" s="988"/>
      <c r="M69" s="988"/>
      <c r="N69" s="988"/>
      <c r="O69" s="988"/>
      <c r="P69" s="989"/>
      <c r="Q69" s="990">
        <v>406</v>
      </c>
      <c r="R69" s="984"/>
      <c r="S69" s="984"/>
      <c r="T69" s="984"/>
      <c r="U69" s="984"/>
      <c r="V69" s="984">
        <v>470</v>
      </c>
      <c r="W69" s="984"/>
      <c r="X69" s="984"/>
      <c r="Y69" s="984"/>
      <c r="Z69" s="984"/>
      <c r="AA69" s="984">
        <v>-64</v>
      </c>
      <c r="AB69" s="984"/>
      <c r="AC69" s="984"/>
      <c r="AD69" s="984"/>
      <c r="AE69" s="984"/>
      <c r="AF69" s="984">
        <v>-64</v>
      </c>
      <c r="AG69" s="984"/>
      <c r="AH69" s="984"/>
      <c r="AI69" s="984"/>
      <c r="AJ69" s="984"/>
      <c r="AK69" s="984" t="s">
        <v>552</v>
      </c>
      <c r="AL69" s="984"/>
      <c r="AM69" s="984"/>
      <c r="AN69" s="984"/>
      <c r="AO69" s="984"/>
      <c r="AP69" s="984">
        <v>1355</v>
      </c>
      <c r="AQ69" s="984"/>
      <c r="AR69" s="984"/>
      <c r="AS69" s="984"/>
      <c r="AT69" s="984"/>
      <c r="AU69" s="984" t="s">
        <v>552</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555</v>
      </c>
      <c r="C70" s="988"/>
      <c r="D70" s="988"/>
      <c r="E70" s="988"/>
      <c r="F70" s="988"/>
      <c r="G70" s="988"/>
      <c r="H70" s="988"/>
      <c r="I70" s="988"/>
      <c r="J70" s="988"/>
      <c r="K70" s="988"/>
      <c r="L70" s="988"/>
      <c r="M70" s="988"/>
      <c r="N70" s="988"/>
      <c r="O70" s="988"/>
      <c r="P70" s="989"/>
      <c r="Q70" s="990">
        <v>2107</v>
      </c>
      <c r="R70" s="984"/>
      <c r="S70" s="984"/>
      <c r="T70" s="984"/>
      <c r="U70" s="984"/>
      <c r="V70" s="984">
        <v>2047</v>
      </c>
      <c r="W70" s="984"/>
      <c r="X70" s="984"/>
      <c r="Y70" s="984"/>
      <c r="Z70" s="984"/>
      <c r="AA70" s="984">
        <v>60</v>
      </c>
      <c r="AB70" s="984"/>
      <c r="AC70" s="984"/>
      <c r="AD70" s="984"/>
      <c r="AE70" s="984"/>
      <c r="AF70" s="984">
        <v>60</v>
      </c>
      <c r="AG70" s="984"/>
      <c r="AH70" s="984"/>
      <c r="AI70" s="984"/>
      <c r="AJ70" s="984"/>
      <c r="AK70" s="984" t="s">
        <v>552</v>
      </c>
      <c r="AL70" s="984"/>
      <c r="AM70" s="984"/>
      <c r="AN70" s="984"/>
      <c r="AO70" s="984"/>
      <c r="AP70" s="984">
        <v>1149</v>
      </c>
      <c r="AQ70" s="984"/>
      <c r="AR70" s="984"/>
      <c r="AS70" s="984"/>
      <c r="AT70" s="984"/>
      <c r="AU70" s="984">
        <v>746</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556</v>
      </c>
      <c r="C71" s="988"/>
      <c r="D71" s="988"/>
      <c r="E71" s="988"/>
      <c r="F71" s="988"/>
      <c r="G71" s="988"/>
      <c r="H71" s="988"/>
      <c r="I71" s="988"/>
      <c r="J71" s="988"/>
      <c r="K71" s="988"/>
      <c r="L71" s="988"/>
      <c r="M71" s="988"/>
      <c r="N71" s="988"/>
      <c r="O71" s="988"/>
      <c r="P71" s="989"/>
      <c r="Q71" s="990">
        <v>2126</v>
      </c>
      <c r="R71" s="984"/>
      <c r="S71" s="984"/>
      <c r="T71" s="984"/>
      <c r="U71" s="984"/>
      <c r="V71" s="984">
        <v>2071</v>
      </c>
      <c r="W71" s="984"/>
      <c r="X71" s="984"/>
      <c r="Y71" s="984"/>
      <c r="Z71" s="984"/>
      <c r="AA71" s="984">
        <v>55</v>
      </c>
      <c r="AB71" s="984"/>
      <c r="AC71" s="984"/>
      <c r="AD71" s="984"/>
      <c r="AE71" s="984"/>
      <c r="AF71" s="984">
        <v>55</v>
      </c>
      <c r="AG71" s="984"/>
      <c r="AH71" s="984"/>
      <c r="AI71" s="984"/>
      <c r="AJ71" s="984"/>
      <c r="AK71" s="984">
        <v>3</v>
      </c>
      <c r="AL71" s="984"/>
      <c r="AM71" s="984"/>
      <c r="AN71" s="984"/>
      <c r="AO71" s="984"/>
      <c r="AP71" s="984">
        <v>5988</v>
      </c>
      <c r="AQ71" s="984"/>
      <c r="AR71" s="984"/>
      <c r="AS71" s="984"/>
      <c r="AT71" s="984"/>
      <c r="AU71" s="984">
        <v>5151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557</v>
      </c>
      <c r="C72" s="988"/>
      <c r="D72" s="988"/>
      <c r="E72" s="988"/>
      <c r="F72" s="988"/>
      <c r="G72" s="988"/>
      <c r="H72" s="988"/>
      <c r="I72" s="988"/>
      <c r="J72" s="988"/>
      <c r="K72" s="988"/>
      <c r="L72" s="988"/>
      <c r="M72" s="988"/>
      <c r="N72" s="988"/>
      <c r="O72" s="988"/>
      <c r="P72" s="989"/>
      <c r="Q72" s="990">
        <v>675</v>
      </c>
      <c r="R72" s="984"/>
      <c r="S72" s="984"/>
      <c r="T72" s="984"/>
      <c r="U72" s="984"/>
      <c r="V72" s="984">
        <v>592</v>
      </c>
      <c r="W72" s="984"/>
      <c r="X72" s="984"/>
      <c r="Y72" s="984"/>
      <c r="Z72" s="984"/>
      <c r="AA72" s="984">
        <v>83</v>
      </c>
      <c r="AB72" s="984"/>
      <c r="AC72" s="984"/>
      <c r="AD72" s="984"/>
      <c r="AE72" s="984"/>
      <c r="AF72" s="984">
        <v>83</v>
      </c>
      <c r="AG72" s="984"/>
      <c r="AH72" s="984"/>
      <c r="AI72" s="984"/>
      <c r="AJ72" s="984"/>
      <c r="AK72" s="984" t="s">
        <v>552</v>
      </c>
      <c r="AL72" s="984"/>
      <c r="AM72" s="984"/>
      <c r="AN72" s="984"/>
      <c r="AO72" s="984"/>
      <c r="AP72" s="984" t="s">
        <v>552</v>
      </c>
      <c r="AQ72" s="984"/>
      <c r="AR72" s="984"/>
      <c r="AS72" s="984"/>
      <c r="AT72" s="984"/>
      <c r="AU72" s="984" t="s">
        <v>552</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558</v>
      </c>
      <c r="C73" s="988"/>
      <c r="D73" s="988"/>
      <c r="E73" s="988"/>
      <c r="F73" s="988"/>
      <c r="G73" s="988"/>
      <c r="H73" s="988"/>
      <c r="I73" s="988"/>
      <c r="J73" s="988"/>
      <c r="K73" s="988"/>
      <c r="L73" s="988"/>
      <c r="M73" s="988"/>
      <c r="N73" s="988"/>
      <c r="O73" s="988"/>
      <c r="P73" s="989"/>
      <c r="Q73" s="990">
        <v>116727</v>
      </c>
      <c r="R73" s="984"/>
      <c r="S73" s="984"/>
      <c r="T73" s="984"/>
      <c r="U73" s="984"/>
      <c r="V73" s="984">
        <v>115370</v>
      </c>
      <c r="W73" s="984"/>
      <c r="X73" s="984"/>
      <c r="Y73" s="984"/>
      <c r="Z73" s="984"/>
      <c r="AA73" s="984">
        <v>1357</v>
      </c>
      <c r="AB73" s="984"/>
      <c r="AC73" s="984"/>
      <c r="AD73" s="984"/>
      <c r="AE73" s="984"/>
      <c r="AF73" s="984">
        <v>1357</v>
      </c>
      <c r="AG73" s="984"/>
      <c r="AH73" s="984"/>
      <c r="AI73" s="984"/>
      <c r="AJ73" s="984"/>
      <c r="AK73" s="984">
        <v>801</v>
      </c>
      <c r="AL73" s="984"/>
      <c r="AM73" s="984"/>
      <c r="AN73" s="984"/>
      <c r="AO73" s="984"/>
      <c r="AP73" s="984" t="s">
        <v>552</v>
      </c>
      <c r="AQ73" s="984"/>
      <c r="AR73" s="984"/>
      <c r="AS73" s="984"/>
      <c r="AT73" s="984"/>
      <c r="AU73" s="984" t="s">
        <v>552</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559</v>
      </c>
      <c r="C74" s="988"/>
      <c r="D74" s="988"/>
      <c r="E74" s="988"/>
      <c r="F74" s="988"/>
      <c r="G74" s="988"/>
      <c r="H74" s="988"/>
      <c r="I74" s="988"/>
      <c r="J74" s="988"/>
      <c r="K74" s="988"/>
      <c r="L74" s="988"/>
      <c r="M74" s="988"/>
      <c r="N74" s="988"/>
      <c r="O74" s="988"/>
      <c r="P74" s="989"/>
      <c r="Q74" s="990">
        <v>1240</v>
      </c>
      <c r="R74" s="984"/>
      <c r="S74" s="984"/>
      <c r="T74" s="984"/>
      <c r="U74" s="984"/>
      <c r="V74" s="984">
        <v>1158</v>
      </c>
      <c r="W74" s="984"/>
      <c r="X74" s="984"/>
      <c r="Y74" s="984"/>
      <c r="Z74" s="984"/>
      <c r="AA74" s="984">
        <v>82</v>
      </c>
      <c r="AB74" s="984"/>
      <c r="AC74" s="984"/>
      <c r="AD74" s="984"/>
      <c r="AE74" s="984"/>
      <c r="AF74" s="984">
        <v>82</v>
      </c>
      <c r="AG74" s="984"/>
      <c r="AH74" s="984"/>
      <c r="AI74" s="984"/>
      <c r="AJ74" s="984"/>
      <c r="AK74" s="984" t="s">
        <v>552</v>
      </c>
      <c r="AL74" s="984"/>
      <c r="AM74" s="984"/>
      <c r="AN74" s="984"/>
      <c r="AO74" s="984"/>
      <c r="AP74" s="984" t="s">
        <v>552</v>
      </c>
      <c r="AQ74" s="984"/>
      <c r="AR74" s="984"/>
      <c r="AS74" s="984"/>
      <c r="AT74" s="984"/>
      <c r="AU74" s="984" t="s">
        <v>552</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560</v>
      </c>
      <c r="C75" s="988"/>
      <c r="D75" s="988"/>
      <c r="E75" s="988"/>
      <c r="F75" s="988"/>
      <c r="G75" s="988"/>
      <c r="H75" s="988"/>
      <c r="I75" s="988"/>
      <c r="J75" s="988"/>
      <c r="K75" s="988"/>
      <c r="L75" s="988"/>
      <c r="M75" s="988"/>
      <c r="N75" s="988"/>
      <c r="O75" s="988"/>
      <c r="P75" s="989"/>
      <c r="Q75" s="991">
        <v>4388</v>
      </c>
      <c r="R75" s="992"/>
      <c r="S75" s="992"/>
      <c r="T75" s="992"/>
      <c r="U75" s="993"/>
      <c r="V75" s="994">
        <v>3798</v>
      </c>
      <c r="W75" s="992"/>
      <c r="X75" s="992"/>
      <c r="Y75" s="992"/>
      <c r="Z75" s="993"/>
      <c r="AA75" s="994">
        <v>590</v>
      </c>
      <c r="AB75" s="992"/>
      <c r="AC75" s="992"/>
      <c r="AD75" s="992"/>
      <c r="AE75" s="993"/>
      <c r="AF75" s="994">
        <v>590</v>
      </c>
      <c r="AG75" s="992"/>
      <c r="AH75" s="992"/>
      <c r="AI75" s="992"/>
      <c r="AJ75" s="993"/>
      <c r="AK75" s="994" t="s">
        <v>552</v>
      </c>
      <c r="AL75" s="992"/>
      <c r="AM75" s="992"/>
      <c r="AN75" s="992"/>
      <c r="AO75" s="993"/>
      <c r="AP75" s="994" t="s">
        <v>552</v>
      </c>
      <c r="AQ75" s="992"/>
      <c r="AR75" s="992"/>
      <c r="AS75" s="992"/>
      <c r="AT75" s="993"/>
      <c r="AU75" s="994" t="s">
        <v>552</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561</v>
      </c>
      <c r="C76" s="988"/>
      <c r="D76" s="988"/>
      <c r="E76" s="988"/>
      <c r="F76" s="988"/>
      <c r="G76" s="988"/>
      <c r="H76" s="988"/>
      <c r="I76" s="988"/>
      <c r="J76" s="988"/>
      <c r="K76" s="988"/>
      <c r="L76" s="988"/>
      <c r="M76" s="988"/>
      <c r="N76" s="988"/>
      <c r="O76" s="988"/>
      <c r="P76" s="989"/>
      <c r="Q76" s="991">
        <v>81</v>
      </c>
      <c r="R76" s="992"/>
      <c r="S76" s="992"/>
      <c r="T76" s="992"/>
      <c r="U76" s="993"/>
      <c r="V76" s="994">
        <v>77</v>
      </c>
      <c r="W76" s="992"/>
      <c r="X76" s="992"/>
      <c r="Y76" s="992"/>
      <c r="Z76" s="993"/>
      <c r="AA76" s="994">
        <v>4</v>
      </c>
      <c r="AB76" s="992"/>
      <c r="AC76" s="992"/>
      <c r="AD76" s="992"/>
      <c r="AE76" s="993"/>
      <c r="AF76" s="994">
        <v>4</v>
      </c>
      <c r="AG76" s="992"/>
      <c r="AH76" s="992"/>
      <c r="AI76" s="992"/>
      <c r="AJ76" s="993"/>
      <c r="AK76" s="994">
        <v>18</v>
      </c>
      <c r="AL76" s="992"/>
      <c r="AM76" s="992"/>
      <c r="AN76" s="992"/>
      <c r="AO76" s="993"/>
      <c r="AP76" s="994" t="s">
        <v>552</v>
      </c>
      <c r="AQ76" s="992"/>
      <c r="AR76" s="992"/>
      <c r="AS76" s="992"/>
      <c r="AT76" s="993"/>
      <c r="AU76" s="994" t="s">
        <v>552</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562</v>
      </c>
      <c r="C77" s="988"/>
      <c r="D77" s="988"/>
      <c r="E77" s="988"/>
      <c r="F77" s="988"/>
      <c r="G77" s="988"/>
      <c r="H77" s="988"/>
      <c r="I77" s="988"/>
      <c r="J77" s="988"/>
      <c r="K77" s="988"/>
      <c r="L77" s="988"/>
      <c r="M77" s="988"/>
      <c r="N77" s="988"/>
      <c r="O77" s="988"/>
      <c r="P77" s="989"/>
      <c r="Q77" s="991">
        <v>182</v>
      </c>
      <c r="R77" s="992"/>
      <c r="S77" s="992"/>
      <c r="T77" s="992"/>
      <c r="U77" s="993"/>
      <c r="V77" s="994">
        <v>175</v>
      </c>
      <c r="W77" s="992"/>
      <c r="X77" s="992"/>
      <c r="Y77" s="992"/>
      <c r="Z77" s="993"/>
      <c r="AA77" s="994">
        <v>7</v>
      </c>
      <c r="AB77" s="992"/>
      <c r="AC77" s="992"/>
      <c r="AD77" s="992"/>
      <c r="AE77" s="993"/>
      <c r="AF77" s="994">
        <v>7</v>
      </c>
      <c r="AG77" s="992"/>
      <c r="AH77" s="992"/>
      <c r="AI77" s="992"/>
      <c r="AJ77" s="993"/>
      <c r="AK77" s="994">
        <v>25</v>
      </c>
      <c r="AL77" s="992"/>
      <c r="AM77" s="992"/>
      <c r="AN77" s="992"/>
      <c r="AO77" s="993"/>
      <c r="AP77" s="994" t="s">
        <v>552</v>
      </c>
      <c r="AQ77" s="992"/>
      <c r="AR77" s="992"/>
      <c r="AS77" s="992"/>
      <c r="AT77" s="993"/>
      <c r="AU77" s="994" t="s">
        <v>552</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4749</v>
      </c>
      <c r="AG88" s="972"/>
      <c r="AH88" s="972"/>
      <c r="AI88" s="972"/>
      <c r="AJ88" s="972"/>
      <c r="AK88" s="976"/>
      <c r="AL88" s="976"/>
      <c r="AM88" s="976"/>
      <c r="AN88" s="976"/>
      <c r="AO88" s="976"/>
      <c r="AP88" s="972">
        <v>8492</v>
      </c>
      <c r="AQ88" s="972"/>
      <c r="AR88" s="972"/>
      <c r="AS88" s="972"/>
      <c r="AT88" s="972"/>
      <c r="AU88" s="972">
        <v>5897</v>
      </c>
      <c r="AV88" s="972"/>
      <c r="AW88" s="972"/>
      <c r="AX88" s="972"/>
      <c r="AY88" s="972"/>
      <c r="AZ88" s="973" t="s">
        <v>552</v>
      </c>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234</v>
      </c>
      <c r="CS102" s="966"/>
      <c r="CT102" s="966"/>
      <c r="CU102" s="966"/>
      <c r="CV102" s="967"/>
      <c r="CW102" s="965" t="s">
        <v>552</v>
      </c>
      <c r="CX102" s="966"/>
      <c r="CY102" s="966"/>
      <c r="CZ102" s="966"/>
      <c r="DA102" s="967"/>
      <c r="DB102" s="965" t="s">
        <v>552</v>
      </c>
      <c r="DC102" s="966"/>
      <c r="DD102" s="966"/>
      <c r="DE102" s="966"/>
      <c r="DF102" s="967"/>
      <c r="DG102" s="965" t="s">
        <v>552</v>
      </c>
      <c r="DH102" s="966"/>
      <c r="DI102" s="966"/>
      <c r="DJ102" s="966"/>
      <c r="DK102" s="967"/>
      <c r="DL102" s="965" t="s">
        <v>552</v>
      </c>
      <c r="DM102" s="966"/>
      <c r="DN102" s="966"/>
      <c r="DO102" s="966"/>
      <c r="DP102" s="967"/>
      <c r="DQ102" s="965" t="s">
        <v>552</v>
      </c>
      <c r="DR102" s="966"/>
      <c r="DS102" s="966"/>
      <c r="DT102" s="966"/>
      <c r="DU102" s="967"/>
      <c r="DV102" s="950" t="s">
        <v>552</v>
      </c>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4390718</v>
      </c>
      <c r="AB110" s="902"/>
      <c r="AC110" s="902"/>
      <c r="AD110" s="902"/>
      <c r="AE110" s="903"/>
      <c r="AF110" s="904">
        <v>4453627</v>
      </c>
      <c r="AG110" s="902"/>
      <c r="AH110" s="902"/>
      <c r="AI110" s="902"/>
      <c r="AJ110" s="903"/>
      <c r="AK110" s="904">
        <v>4185898</v>
      </c>
      <c r="AL110" s="902"/>
      <c r="AM110" s="902"/>
      <c r="AN110" s="902"/>
      <c r="AO110" s="903"/>
      <c r="AP110" s="905">
        <v>23.1</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44678452</v>
      </c>
      <c r="BR110" s="855"/>
      <c r="BS110" s="855"/>
      <c r="BT110" s="855"/>
      <c r="BU110" s="855"/>
      <c r="BV110" s="855">
        <v>43288301</v>
      </c>
      <c r="BW110" s="855"/>
      <c r="BX110" s="855"/>
      <c r="BY110" s="855"/>
      <c r="BZ110" s="855"/>
      <c r="CA110" s="855">
        <v>40947948</v>
      </c>
      <c r="CB110" s="855"/>
      <c r="CC110" s="855"/>
      <c r="CD110" s="855"/>
      <c r="CE110" s="855"/>
      <c r="CF110" s="879">
        <v>225.8</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2675563</v>
      </c>
      <c r="BR111" s="830"/>
      <c r="BS111" s="830"/>
      <c r="BT111" s="830"/>
      <c r="BU111" s="830"/>
      <c r="BV111" s="830">
        <v>3161835</v>
      </c>
      <c r="BW111" s="830"/>
      <c r="BX111" s="830"/>
      <c r="BY111" s="830"/>
      <c r="BZ111" s="830"/>
      <c r="CA111" s="830">
        <v>2476095</v>
      </c>
      <c r="CB111" s="830"/>
      <c r="CC111" s="830"/>
      <c r="CD111" s="830"/>
      <c r="CE111" s="830"/>
      <c r="CF111" s="888">
        <v>13.7</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17207160</v>
      </c>
      <c r="BR112" s="830"/>
      <c r="BS112" s="830"/>
      <c r="BT112" s="830"/>
      <c r="BU112" s="830"/>
      <c r="BV112" s="830">
        <v>17159109</v>
      </c>
      <c r="BW112" s="830"/>
      <c r="BX112" s="830"/>
      <c r="BY112" s="830"/>
      <c r="BZ112" s="830"/>
      <c r="CA112" s="830">
        <v>15971258</v>
      </c>
      <c r="CB112" s="830"/>
      <c r="CC112" s="830"/>
      <c r="CD112" s="830"/>
      <c r="CE112" s="830"/>
      <c r="CF112" s="888">
        <v>88.1</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v>1188</v>
      </c>
      <c r="DM112" s="830"/>
      <c r="DN112" s="830"/>
      <c r="DO112" s="830"/>
      <c r="DP112" s="830"/>
      <c r="DQ112" s="830">
        <v>319</v>
      </c>
      <c r="DR112" s="830"/>
      <c r="DS112" s="830"/>
      <c r="DT112" s="830"/>
      <c r="DU112" s="830"/>
      <c r="DV112" s="807">
        <v>0</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1050465</v>
      </c>
      <c r="AB113" s="932"/>
      <c r="AC113" s="932"/>
      <c r="AD113" s="932"/>
      <c r="AE113" s="933"/>
      <c r="AF113" s="934">
        <v>878826</v>
      </c>
      <c r="AG113" s="932"/>
      <c r="AH113" s="932"/>
      <c r="AI113" s="932"/>
      <c r="AJ113" s="933"/>
      <c r="AK113" s="934">
        <v>834475</v>
      </c>
      <c r="AL113" s="932"/>
      <c r="AM113" s="932"/>
      <c r="AN113" s="932"/>
      <c r="AO113" s="933"/>
      <c r="AP113" s="935">
        <v>4.5999999999999996</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6365285</v>
      </c>
      <c r="BR113" s="830"/>
      <c r="BS113" s="830"/>
      <c r="BT113" s="830"/>
      <c r="BU113" s="830"/>
      <c r="BV113" s="830">
        <v>6429181</v>
      </c>
      <c r="BW113" s="830"/>
      <c r="BX113" s="830"/>
      <c r="BY113" s="830"/>
      <c r="BZ113" s="830"/>
      <c r="CA113" s="830">
        <v>5897248</v>
      </c>
      <c r="CB113" s="830"/>
      <c r="CC113" s="830"/>
      <c r="CD113" s="830"/>
      <c r="CE113" s="830"/>
      <c r="CF113" s="888">
        <v>32.5</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329325</v>
      </c>
      <c r="AB114" s="793"/>
      <c r="AC114" s="793"/>
      <c r="AD114" s="793"/>
      <c r="AE114" s="794"/>
      <c r="AF114" s="795">
        <v>409339</v>
      </c>
      <c r="AG114" s="793"/>
      <c r="AH114" s="793"/>
      <c r="AI114" s="793"/>
      <c r="AJ114" s="794"/>
      <c r="AK114" s="795">
        <v>690500</v>
      </c>
      <c r="AL114" s="793"/>
      <c r="AM114" s="793"/>
      <c r="AN114" s="793"/>
      <c r="AO114" s="794"/>
      <c r="AP114" s="837">
        <v>3.8</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3730906</v>
      </c>
      <c r="BR114" s="830"/>
      <c r="BS114" s="830"/>
      <c r="BT114" s="830"/>
      <c r="BU114" s="830"/>
      <c r="BV114" s="830">
        <v>3930344</v>
      </c>
      <c r="BW114" s="830"/>
      <c r="BX114" s="830"/>
      <c r="BY114" s="830"/>
      <c r="BZ114" s="830"/>
      <c r="CA114" s="830">
        <v>3953548</v>
      </c>
      <c r="CB114" s="830"/>
      <c r="CC114" s="830"/>
      <c r="CD114" s="830"/>
      <c r="CE114" s="830"/>
      <c r="CF114" s="888">
        <v>21.8</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155774</v>
      </c>
      <c r="AB115" s="932"/>
      <c r="AC115" s="932"/>
      <c r="AD115" s="932"/>
      <c r="AE115" s="933"/>
      <c r="AF115" s="934">
        <v>2881</v>
      </c>
      <c r="AG115" s="932"/>
      <c r="AH115" s="932"/>
      <c r="AI115" s="932"/>
      <c r="AJ115" s="933"/>
      <c r="AK115" s="934">
        <v>869</v>
      </c>
      <c r="AL115" s="932"/>
      <c r="AM115" s="932"/>
      <c r="AN115" s="932"/>
      <c r="AO115" s="933"/>
      <c r="AP115" s="935">
        <v>0</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5926282</v>
      </c>
      <c r="AB117" s="916"/>
      <c r="AC117" s="916"/>
      <c r="AD117" s="916"/>
      <c r="AE117" s="917"/>
      <c r="AF117" s="918">
        <v>5744673</v>
      </c>
      <c r="AG117" s="916"/>
      <c r="AH117" s="916"/>
      <c r="AI117" s="916"/>
      <c r="AJ117" s="917"/>
      <c r="AK117" s="918">
        <v>5711742</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441</v>
      </c>
      <c r="BP119" s="891"/>
      <c r="BQ119" s="892">
        <v>74657366</v>
      </c>
      <c r="BR119" s="858"/>
      <c r="BS119" s="858"/>
      <c r="BT119" s="858"/>
      <c r="BU119" s="858"/>
      <c r="BV119" s="858">
        <v>73968770</v>
      </c>
      <c r="BW119" s="858"/>
      <c r="BX119" s="858"/>
      <c r="BY119" s="858"/>
      <c r="BZ119" s="858"/>
      <c r="CA119" s="858">
        <v>69246097</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2675563</v>
      </c>
      <c r="DH119" s="777"/>
      <c r="DI119" s="777"/>
      <c r="DJ119" s="777"/>
      <c r="DK119" s="778"/>
      <c r="DL119" s="779">
        <v>3160647</v>
      </c>
      <c r="DM119" s="777"/>
      <c r="DN119" s="777"/>
      <c r="DO119" s="777"/>
      <c r="DP119" s="778"/>
      <c r="DQ119" s="779">
        <v>2475776</v>
      </c>
      <c r="DR119" s="777"/>
      <c r="DS119" s="777"/>
      <c r="DT119" s="777"/>
      <c r="DU119" s="778"/>
      <c r="DV119" s="861">
        <v>13.7</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4582503</v>
      </c>
      <c r="BR120" s="855"/>
      <c r="BS120" s="855"/>
      <c r="BT120" s="855"/>
      <c r="BU120" s="855"/>
      <c r="BV120" s="855">
        <v>3895248</v>
      </c>
      <c r="BW120" s="855"/>
      <c r="BX120" s="855"/>
      <c r="BY120" s="855"/>
      <c r="BZ120" s="855"/>
      <c r="CA120" s="855">
        <v>4168103</v>
      </c>
      <c r="CB120" s="855"/>
      <c r="CC120" s="855"/>
      <c r="CD120" s="855"/>
      <c r="CE120" s="855"/>
      <c r="CF120" s="879">
        <v>23</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14868586</v>
      </c>
      <c r="DH120" s="855"/>
      <c r="DI120" s="855"/>
      <c r="DJ120" s="855"/>
      <c r="DK120" s="855"/>
      <c r="DL120" s="855">
        <v>14730618</v>
      </c>
      <c r="DM120" s="855"/>
      <c r="DN120" s="855"/>
      <c r="DO120" s="855"/>
      <c r="DP120" s="855"/>
      <c r="DQ120" s="855">
        <v>13487740</v>
      </c>
      <c r="DR120" s="855"/>
      <c r="DS120" s="855"/>
      <c r="DT120" s="855"/>
      <c r="DU120" s="855"/>
      <c r="DV120" s="856">
        <v>74.400000000000006</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152893</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7694554</v>
      </c>
      <c r="BR121" s="830"/>
      <c r="BS121" s="830"/>
      <c r="BT121" s="830"/>
      <c r="BU121" s="830"/>
      <c r="BV121" s="830">
        <v>7207412</v>
      </c>
      <c r="BW121" s="830"/>
      <c r="BX121" s="830"/>
      <c r="BY121" s="830"/>
      <c r="BZ121" s="830"/>
      <c r="CA121" s="830">
        <v>7301749</v>
      </c>
      <c r="CB121" s="830"/>
      <c r="CC121" s="830"/>
      <c r="CD121" s="830"/>
      <c r="CE121" s="830"/>
      <c r="CF121" s="888">
        <v>40.299999999999997</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1170996</v>
      </c>
      <c r="DH121" s="830"/>
      <c r="DI121" s="830"/>
      <c r="DJ121" s="830"/>
      <c r="DK121" s="830"/>
      <c r="DL121" s="830">
        <v>1304553</v>
      </c>
      <c r="DM121" s="830"/>
      <c r="DN121" s="830"/>
      <c r="DO121" s="830"/>
      <c r="DP121" s="830"/>
      <c r="DQ121" s="830">
        <v>1437894</v>
      </c>
      <c r="DR121" s="830"/>
      <c r="DS121" s="830"/>
      <c r="DT121" s="830"/>
      <c r="DU121" s="830"/>
      <c r="DV121" s="807">
        <v>7.9</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41628239</v>
      </c>
      <c r="BR122" s="858"/>
      <c r="BS122" s="858"/>
      <c r="BT122" s="858"/>
      <c r="BU122" s="858"/>
      <c r="BV122" s="858">
        <v>40284451</v>
      </c>
      <c r="BW122" s="858"/>
      <c r="BX122" s="858"/>
      <c r="BY122" s="858"/>
      <c r="BZ122" s="858"/>
      <c r="CA122" s="858">
        <v>37832917</v>
      </c>
      <c r="CB122" s="858"/>
      <c r="CC122" s="858"/>
      <c r="CD122" s="858"/>
      <c r="CE122" s="858"/>
      <c r="CF122" s="859">
        <v>208.6</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1167578</v>
      </c>
      <c r="DH122" s="830"/>
      <c r="DI122" s="830"/>
      <c r="DJ122" s="830"/>
      <c r="DK122" s="830"/>
      <c r="DL122" s="830">
        <v>1123938</v>
      </c>
      <c r="DM122" s="830"/>
      <c r="DN122" s="830"/>
      <c r="DO122" s="830"/>
      <c r="DP122" s="830"/>
      <c r="DQ122" s="830">
        <v>1045624</v>
      </c>
      <c r="DR122" s="830"/>
      <c r="DS122" s="830"/>
      <c r="DT122" s="830"/>
      <c r="DU122" s="830"/>
      <c r="DV122" s="807">
        <v>5.8</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449</v>
      </c>
      <c r="BP123" s="891"/>
      <c r="BQ123" s="845">
        <v>53905296</v>
      </c>
      <c r="BR123" s="846"/>
      <c r="BS123" s="846"/>
      <c r="BT123" s="846"/>
      <c r="BU123" s="846"/>
      <c r="BV123" s="846">
        <v>51387111</v>
      </c>
      <c r="BW123" s="846"/>
      <c r="BX123" s="846"/>
      <c r="BY123" s="846"/>
      <c r="BZ123" s="846"/>
      <c r="CA123" s="846">
        <v>49302769</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120.6</v>
      </c>
      <c r="BR124" s="844"/>
      <c r="BS124" s="844"/>
      <c r="BT124" s="844"/>
      <c r="BU124" s="844"/>
      <c r="BV124" s="844">
        <v>128.19999999999999</v>
      </c>
      <c r="BW124" s="844"/>
      <c r="BX124" s="844"/>
      <c r="BY124" s="844"/>
      <c r="BZ124" s="844"/>
      <c r="CA124" s="844">
        <v>109.9</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2881</v>
      </c>
      <c r="AB126" s="793"/>
      <c r="AC126" s="793"/>
      <c r="AD126" s="793"/>
      <c r="AE126" s="794"/>
      <c r="AF126" s="795">
        <v>2881</v>
      </c>
      <c r="AG126" s="793"/>
      <c r="AH126" s="793"/>
      <c r="AI126" s="793"/>
      <c r="AJ126" s="794"/>
      <c r="AK126" s="795">
        <v>869</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623292</v>
      </c>
      <c r="AB128" s="814"/>
      <c r="AC128" s="814"/>
      <c r="AD128" s="814"/>
      <c r="AE128" s="815"/>
      <c r="AF128" s="816">
        <v>544510</v>
      </c>
      <c r="AG128" s="814"/>
      <c r="AH128" s="814"/>
      <c r="AI128" s="814"/>
      <c r="AJ128" s="815"/>
      <c r="AK128" s="816">
        <v>705026</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12.35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20575658</v>
      </c>
      <c r="AB129" s="793"/>
      <c r="AC129" s="793"/>
      <c r="AD129" s="793"/>
      <c r="AE129" s="794"/>
      <c r="AF129" s="795">
        <v>21050501</v>
      </c>
      <c r="AG129" s="793"/>
      <c r="AH129" s="793"/>
      <c r="AI129" s="793"/>
      <c r="AJ129" s="794"/>
      <c r="AK129" s="795">
        <v>21535579</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17.350000000000001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3371297</v>
      </c>
      <c r="AB130" s="793"/>
      <c r="AC130" s="793"/>
      <c r="AD130" s="793"/>
      <c r="AE130" s="794"/>
      <c r="AF130" s="795">
        <v>3447729</v>
      </c>
      <c r="AG130" s="793"/>
      <c r="AH130" s="793"/>
      <c r="AI130" s="793"/>
      <c r="AJ130" s="794"/>
      <c r="AK130" s="795">
        <v>3401919</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10</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17204361</v>
      </c>
      <c r="AB131" s="777"/>
      <c r="AC131" s="777"/>
      <c r="AD131" s="777"/>
      <c r="AE131" s="778"/>
      <c r="AF131" s="779">
        <v>17602772</v>
      </c>
      <c r="AG131" s="777"/>
      <c r="AH131" s="777"/>
      <c r="AI131" s="777"/>
      <c r="AJ131" s="778"/>
      <c r="AK131" s="779">
        <v>18133660</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109.9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11.22792645</v>
      </c>
      <c r="AB132" s="758"/>
      <c r="AC132" s="758"/>
      <c r="AD132" s="758"/>
      <c r="AE132" s="759"/>
      <c r="AF132" s="760">
        <v>9.9554433810000003</v>
      </c>
      <c r="AG132" s="758"/>
      <c r="AH132" s="758"/>
      <c r="AI132" s="758"/>
      <c r="AJ132" s="759"/>
      <c r="AK132" s="760">
        <v>8.8498240290000005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10.1</v>
      </c>
      <c r="AB133" s="737"/>
      <c r="AC133" s="737"/>
      <c r="AD133" s="737"/>
      <c r="AE133" s="738"/>
      <c r="AF133" s="736">
        <v>10.199999999999999</v>
      </c>
      <c r="AG133" s="737"/>
      <c r="AH133" s="737"/>
      <c r="AI133" s="737"/>
      <c r="AJ133" s="738"/>
      <c r="AK133" s="736">
        <v>10</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HVmQndeZ5DeFOksjCsbTVTjZ0Oa4cHirPqTTX5zXszENFZ8c8eYtQbgiNfB3ddT8g6d5RaWhQbq6yHd4P8Mqw==" saltValue="mC5oaPBbWXwtw7lZiOojQ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NDoghU+9Ffj7KsjiKUbp33KEe7KSEhCHBSwCAxQoAngNXno53Uy8qaIYOevyT0w2M08Xn2/dADdWfDGvIF9+A==" saltValue="P5FgLL7g+oc6mzsTuY+lr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7cVopKP7TIcIpa0Knl7dROcQZdFcZ5D3H5w8+sf7b5SaGnFUop/7wymf7vk6Zs53Bl4qxmFQ9mnDsJRH2o8RQ==" saltValue="iLzL6Xpn3bC83EdGtzXQC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3" t="s">
        <v>478</v>
      </c>
      <c r="AP7" s="253"/>
      <c r="AQ7" s="254" t="s">
        <v>479</v>
      </c>
      <c r="AR7" s="255"/>
    </row>
    <row r="8" spans="1:46" ht="13.2" x14ac:dyDescent="0.2">
      <c r="A8" s="247"/>
      <c r="AK8" s="256"/>
      <c r="AL8" s="257"/>
      <c r="AM8" s="257"/>
      <c r="AN8" s="258"/>
      <c r="AO8" s="1134"/>
      <c r="AP8" s="259" t="s">
        <v>480</v>
      </c>
      <c r="AQ8" s="260" t="s">
        <v>481</v>
      </c>
      <c r="AR8" s="261" t="s">
        <v>482</v>
      </c>
    </row>
    <row r="9" spans="1:46" ht="13.2" x14ac:dyDescent="0.2">
      <c r="A9" s="247"/>
      <c r="AK9" s="1145" t="s">
        <v>483</v>
      </c>
      <c r="AL9" s="1146"/>
      <c r="AM9" s="1146"/>
      <c r="AN9" s="1147"/>
      <c r="AO9" s="262">
        <v>5945524</v>
      </c>
      <c r="AP9" s="262">
        <v>73933</v>
      </c>
      <c r="AQ9" s="263">
        <v>80646</v>
      </c>
      <c r="AR9" s="264">
        <v>-8.3000000000000007</v>
      </c>
    </row>
    <row r="10" spans="1:46" ht="13.5" customHeight="1" x14ac:dyDescent="0.2">
      <c r="A10" s="247"/>
      <c r="AK10" s="1145" t="s">
        <v>484</v>
      </c>
      <c r="AL10" s="1146"/>
      <c r="AM10" s="1146"/>
      <c r="AN10" s="1147"/>
      <c r="AO10" s="265">
        <v>1060841</v>
      </c>
      <c r="AP10" s="265">
        <v>13192</v>
      </c>
      <c r="AQ10" s="266">
        <v>6637</v>
      </c>
      <c r="AR10" s="267">
        <v>98.8</v>
      </c>
    </row>
    <row r="11" spans="1:46" ht="13.5" customHeight="1" x14ac:dyDescent="0.2">
      <c r="A11" s="247"/>
      <c r="AK11" s="1145" t="s">
        <v>485</v>
      </c>
      <c r="AL11" s="1146"/>
      <c r="AM11" s="1146"/>
      <c r="AN11" s="1147"/>
      <c r="AO11" s="265">
        <v>24946</v>
      </c>
      <c r="AP11" s="265">
        <v>310</v>
      </c>
      <c r="AQ11" s="266">
        <v>1119</v>
      </c>
      <c r="AR11" s="267">
        <v>-72.3</v>
      </c>
    </row>
    <row r="12" spans="1:46" ht="13.5" customHeight="1" x14ac:dyDescent="0.2">
      <c r="A12" s="247"/>
      <c r="AK12" s="1145" t="s">
        <v>486</v>
      </c>
      <c r="AL12" s="1146"/>
      <c r="AM12" s="1146"/>
      <c r="AN12" s="1147"/>
      <c r="AO12" s="265" t="s">
        <v>487</v>
      </c>
      <c r="AP12" s="265" t="s">
        <v>487</v>
      </c>
      <c r="AQ12" s="266">
        <v>8</v>
      </c>
      <c r="AR12" s="267" t="s">
        <v>487</v>
      </c>
    </row>
    <row r="13" spans="1:46" ht="13.5" customHeight="1" x14ac:dyDescent="0.2">
      <c r="A13" s="247"/>
      <c r="AK13" s="1145" t="s">
        <v>488</v>
      </c>
      <c r="AL13" s="1146"/>
      <c r="AM13" s="1146"/>
      <c r="AN13" s="1147"/>
      <c r="AO13" s="265">
        <v>90785</v>
      </c>
      <c r="AP13" s="265">
        <v>1129</v>
      </c>
      <c r="AQ13" s="266">
        <v>2502</v>
      </c>
      <c r="AR13" s="267">
        <v>-54.9</v>
      </c>
    </row>
    <row r="14" spans="1:46" ht="13.5" customHeight="1" x14ac:dyDescent="0.2">
      <c r="A14" s="247"/>
      <c r="AK14" s="1145" t="s">
        <v>489</v>
      </c>
      <c r="AL14" s="1146"/>
      <c r="AM14" s="1146"/>
      <c r="AN14" s="1147"/>
      <c r="AO14" s="265">
        <v>139283</v>
      </c>
      <c r="AP14" s="265">
        <v>1732</v>
      </c>
      <c r="AQ14" s="266">
        <v>1863</v>
      </c>
      <c r="AR14" s="267">
        <v>-7</v>
      </c>
    </row>
    <row r="15" spans="1:46" ht="13.5" customHeight="1" x14ac:dyDescent="0.2">
      <c r="A15" s="247"/>
      <c r="AK15" s="1148" t="s">
        <v>490</v>
      </c>
      <c r="AL15" s="1149"/>
      <c r="AM15" s="1149"/>
      <c r="AN15" s="1150"/>
      <c r="AO15" s="265">
        <v>-304215</v>
      </c>
      <c r="AP15" s="265">
        <v>-3783</v>
      </c>
      <c r="AQ15" s="266">
        <v>-4800</v>
      </c>
      <c r="AR15" s="267">
        <v>-21.2</v>
      </c>
    </row>
    <row r="16" spans="1:46" ht="13.2" x14ac:dyDescent="0.2">
      <c r="A16" s="247"/>
      <c r="AK16" s="1148" t="s">
        <v>177</v>
      </c>
      <c r="AL16" s="1149"/>
      <c r="AM16" s="1149"/>
      <c r="AN16" s="1150"/>
      <c r="AO16" s="265">
        <v>6957164</v>
      </c>
      <c r="AP16" s="265">
        <v>86513</v>
      </c>
      <c r="AQ16" s="266">
        <v>87975</v>
      </c>
      <c r="AR16" s="267">
        <v>-1.7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1" t="s">
        <v>495</v>
      </c>
      <c r="AL21" s="1152"/>
      <c r="AM21" s="1152"/>
      <c r="AN21" s="1153"/>
      <c r="AO21" s="277">
        <v>6.88</v>
      </c>
      <c r="AP21" s="278">
        <v>7.71</v>
      </c>
      <c r="AQ21" s="279">
        <v>-0.83</v>
      </c>
      <c r="AS21" s="280"/>
      <c r="AT21" s="276"/>
    </row>
    <row r="22" spans="1:46" s="248" customFormat="1" ht="13.2" x14ac:dyDescent="0.2">
      <c r="A22" s="276"/>
      <c r="AK22" s="1151" t="s">
        <v>496</v>
      </c>
      <c r="AL22" s="1152"/>
      <c r="AM22" s="1152"/>
      <c r="AN22" s="1153"/>
      <c r="AO22" s="281">
        <v>99.6</v>
      </c>
      <c r="AP22" s="282">
        <v>98.3</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4" t="s">
        <v>497</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3" t="s">
        <v>478</v>
      </c>
      <c r="AP30" s="253"/>
      <c r="AQ30" s="254" t="s">
        <v>479</v>
      </c>
      <c r="AR30" s="255"/>
    </row>
    <row r="31" spans="1:46" ht="13.2" x14ac:dyDescent="0.2">
      <c r="A31" s="247"/>
      <c r="AK31" s="256"/>
      <c r="AL31" s="257"/>
      <c r="AM31" s="257"/>
      <c r="AN31" s="258"/>
      <c r="AO31" s="1134"/>
      <c r="AP31" s="259" t="s">
        <v>480</v>
      </c>
      <c r="AQ31" s="260" t="s">
        <v>481</v>
      </c>
      <c r="AR31" s="261" t="s">
        <v>482</v>
      </c>
    </row>
    <row r="32" spans="1:46" ht="27" customHeight="1" x14ac:dyDescent="0.2">
      <c r="A32" s="247"/>
      <c r="AK32" s="1135" t="s">
        <v>500</v>
      </c>
      <c r="AL32" s="1136"/>
      <c r="AM32" s="1136"/>
      <c r="AN32" s="1137"/>
      <c r="AO32" s="291">
        <v>4185898</v>
      </c>
      <c r="AP32" s="291">
        <v>52052</v>
      </c>
      <c r="AQ32" s="292">
        <v>41451</v>
      </c>
      <c r="AR32" s="293">
        <v>25.6</v>
      </c>
    </row>
    <row r="33" spans="1:46" ht="13.5" customHeight="1" x14ac:dyDescent="0.2">
      <c r="A33" s="247"/>
      <c r="AK33" s="1135" t="s">
        <v>501</v>
      </c>
      <c r="AL33" s="1136"/>
      <c r="AM33" s="1136"/>
      <c r="AN33" s="1137"/>
      <c r="AO33" s="291" t="s">
        <v>487</v>
      </c>
      <c r="AP33" s="291" t="s">
        <v>487</v>
      </c>
      <c r="AQ33" s="292" t="s">
        <v>487</v>
      </c>
      <c r="AR33" s="293" t="s">
        <v>487</v>
      </c>
    </row>
    <row r="34" spans="1:46" ht="27" customHeight="1" x14ac:dyDescent="0.2">
      <c r="A34" s="247"/>
      <c r="AK34" s="1135" t="s">
        <v>502</v>
      </c>
      <c r="AL34" s="1136"/>
      <c r="AM34" s="1136"/>
      <c r="AN34" s="1137"/>
      <c r="AO34" s="291" t="s">
        <v>487</v>
      </c>
      <c r="AP34" s="291" t="s">
        <v>487</v>
      </c>
      <c r="AQ34" s="292">
        <v>35</v>
      </c>
      <c r="AR34" s="293" t="s">
        <v>487</v>
      </c>
    </row>
    <row r="35" spans="1:46" ht="27" customHeight="1" x14ac:dyDescent="0.2">
      <c r="A35" s="247"/>
      <c r="AK35" s="1135" t="s">
        <v>503</v>
      </c>
      <c r="AL35" s="1136"/>
      <c r="AM35" s="1136"/>
      <c r="AN35" s="1137"/>
      <c r="AO35" s="291">
        <v>834475</v>
      </c>
      <c r="AP35" s="291">
        <v>10377</v>
      </c>
      <c r="AQ35" s="292">
        <v>11775</v>
      </c>
      <c r="AR35" s="293">
        <v>-11.9</v>
      </c>
    </row>
    <row r="36" spans="1:46" ht="27" customHeight="1" x14ac:dyDescent="0.2">
      <c r="A36" s="247"/>
      <c r="AK36" s="1135" t="s">
        <v>504</v>
      </c>
      <c r="AL36" s="1136"/>
      <c r="AM36" s="1136"/>
      <c r="AN36" s="1137"/>
      <c r="AO36" s="291">
        <v>690500</v>
      </c>
      <c r="AP36" s="291">
        <v>8586</v>
      </c>
      <c r="AQ36" s="292">
        <v>2188</v>
      </c>
      <c r="AR36" s="293">
        <v>292.39999999999998</v>
      </c>
    </row>
    <row r="37" spans="1:46" ht="13.5" customHeight="1" x14ac:dyDescent="0.2">
      <c r="A37" s="247"/>
      <c r="AK37" s="1135" t="s">
        <v>505</v>
      </c>
      <c r="AL37" s="1136"/>
      <c r="AM37" s="1136"/>
      <c r="AN37" s="1137"/>
      <c r="AO37" s="291">
        <v>869</v>
      </c>
      <c r="AP37" s="291">
        <v>11</v>
      </c>
      <c r="AQ37" s="292">
        <v>531</v>
      </c>
      <c r="AR37" s="293">
        <v>-97.9</v>
      </c>
    </row>
    <row r="38" spans="1:46" ht="27" customHeight="1" x14ac:dyDescent="0.2">
      <c r="A38" s="247"/>
      <c r="AK38" s="1138" t="s">
        <v>506</v>
      </c>
      <c r="AL38" s="1139"/>
      <c r="AM38" s="1139"/>
      <c r="AN38" s="1140"/>
      <c r="AO38" s="294" t="s">
        <v>487</v>
      </c>
      <c r="AP38" s="294" t="s">
        <v>487</v>
      </c>
      <c r="AQ38" s="295">
        <v>1</v>
      </c>
      <c r="AR38" s="283" t="s">
        <v>487</v>
      </c>
      <c r="AS38" s="290"/>
    </row>
    <row r="39" spans="1:46" ht="13.2" x14ac:dyDescent="0.2">
      <c r="A39" s="247"/>
      <c r="AK39" s="1138" t="s">
        <v>507</v>
      </c>
      <c r="AL39" s="1139"/>
      <c r="AM39" s="1139"/>
      <c r="AN39" s="1140"/>
      <c r="AO39" s="291">
        <v>-705026</v>
      </c>
      <c r="AP39" s="291">
        <v>-8767</v>
      </c>
      <c r="AQ39" s="292">
        <v>-5414</v>
      </c>
      <c r="AR39" s="293">
        <v>61.9</v>
      </c>
      <c r="AS39" s="290"/>
    </row>
    <row r="40" spans="1:46" ht="27" customHeight="1" x14ac:dyDescent="0.2">
      <c r="A40" s="247"/>
      <c r="AK40" s="1135" t="s">
        <v>508</v>
      </c>
      <c r="AL40" s="1136"/>
      <c r="AM40" s="1136"/>
      <c r="AN40" s="1137"/>
      <c r="AO40" s="291">
        <v>-3401919</v>
      </c>
      <c r="AP40" s="291">
        <v>-42303</v>
      </c>
      <c r="AQ40" s="292">
        <v>-35360</v>
      </c>
      <c r="AR40" s="293">
        <v>19.600000000000001</v>
      </c>
      <c r="AS40" s="290"/>
    </row>
    <row r="41" spans="1:46" ht="13.2" x14ac:dyDescent="0.2">
      <c r="A41" s="247"/>
      <c r="AK41" s="1141" t="s">
        <v>287</v>
      </c>
      <c r="AL41" s="1142"/>
      <c r="AM41" s="1142"/>
      <c r="AN41" s="1143"/>
      <c r="AO41" s="291">
        <v>1604797</v>
      </c>
      <c r="AP41" s="291">
        <v>19956</v>
      </c>
      <c r="AQ41" s="292">
        <v>15207</v>
      </c>
      <c r="AR41" s="293">
        <v>31.2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8" t="s">
        <v>478</v>
      </c>
      <c r="AN49" s="1130" t="s">
        <v>511</v>
      </c>
      <c r="AO49" s="1131"/>
      <c r="AP49" s="1131"/>
      <c r="AQ49" s="1131"/>
      <c r="AR49" s="1132"/>
    </row>
    <row r="50" spans="1:44" ht="13.2" x14ac:dyDescent="0.2">
      <c r="A50" s="247"/>
      <c r="AK50" s="305"/>
      <c r="AL50" s="306"/>
      <c r="AM50" s="1129"/>
      <c r="AN50" s="307" t="s">
        <v>512</v>
      </c>
      <c r="AO50" s="308" t="s">
        <v>513</v>
      </c>
      <c r="AP50" s="309" t="s">
        <v>514</v>
      </c>
      <c r="AQ50" s="310" t="s">
        <v>515</v>
      </c>
      <c r="AR50" s="311" t="s">
        <v>516</v>
      </c>
    </row>
    <row r="51" spans="1:44" ht="13.2" x14ac:dyDescent="0.2">
      <c r="A51" s="247"/>
      <c r="AK51" s="303" t="s">
        <v>517</v>
      </c>
      <c r="AL51" s="304"/>
      <c r="AM51" s="312">
        <v>4030309</v>
      </c>
      <c r="AN51" s="313">
        <v>48975</v>
      </c>
      <c r="AO51" s="314">
        <v>-46.8</v>
      </c>
      <c r="AP51" s="315">
        <v>63812</v>
      </c>
      <c r="AQ51" s="316">
        <v>2.2999999999999998</v>
      </c>
      <c r="AR51" s="317">
        <v>-49.1</v>
      </c>
    </row>
    <row r="52" spans="1:44" ht="13.2" x14ac:dyDescent="0.2">
      <c r="A52" s="247"/>
      <c r="AK52" s="318"/>
      <c r="AL52" s="319" t="s">
        <v>518</v>
      </c>
      <c r="AM52" s="320">
        <v>1855312</v>
      </c>
      <c r="AN52" s="321">
        <v>22545</v>
      </c>
      <c r="AO52" s="322">
        <v>-66.400000000000006</v>
      </c>
      <c r="AP52" s="323">
        <v>33848</v>
      </c>
      <c r="AQ52" s="324">
        <v>-4.2</v>
      </c>
      <c r="AR52" s="325">
        <v>-62.2</v>
      </c>
    </row>
    <row r="53" spans="1:44" ht="13.2" x14ac:dyDescent="0.2">
      <c r="A53" s="247"/>
      <c r="AK53" s="303" t="s">
        <v>519</v>
      </c>
      <c r="AL53" s="304"/>
      <c r="AM53" s="312">
        <v>5070486</v>
      </c>
      <c r="AN53" s="313">
        <v>61859</v>
      </c>
      <c r="AO53" s="314">
        <v>26.3</v>
      </c>
      <c r="AP53" s="315">
        <v>54225</v>
      </c>
      <c r="AQ53" s="316">
        <v>-15</v>
      </c>
      <c r="AR53" s="317">
        <v>41.3</v>
      </c>
    </row>
    <row r="54" spans="1:44" ht="13.2" x14ac:dyDescent="0.2">
      <c r="A54" s="247"/>
      <c r="AK54" s="318"/>
      <c r="AL54" s="319" t="s">
        <v>518</v>
      </c>
      <c r="AM54" s="320">
        <v>1484353</v>
      </c>
      <c r="AN54" s="321">
        <v>18109</v>
      </c>
      <c r="AO54" s="322">
        <v>-19.7</v>
      </c>
      <c r="AP54" s="323">
        <v>27337</v>
      </c>
      <c r="AQ54" s="324">
        <v>-19.2</v>
      </c>
      <c r="AR54" s="325">
        <v>-0.5</v>
      </c>
    </row>
    <row r="55" spans="1:44" ht="13.2" x14ac:dyDescent="0.2">
      <c r="A55" s="247"/>
      <c r="AK55" s="303" t="s">
        <v>520</v>
      </c>
      <c r="AL55" s="304"/>
      <c r="AM55" s="312">
        <v>5190819</v>
      </c>
      <c r="AN55" s="313">
        <v>64302</v>
      </c>
      <c r="AO55" s="314">
        <v>3.9</v>
      </c>
      <c r="AP55" s="315">
        <v>54016</v>
      </c>
      <c r="AQ55" s="316">
        <v>-0.4</v>
      </c>
      <c r="AR55" s="317">
        <v>4.3</v>
      </c>
    </row>
    <row r="56" spans="1:44" ht="13.2" x14ac:dyDescent="0.2">
      <c r="A56" s="247"/>
      <c r="AK56" s="318"/>
      <c r="AL56" s="319" t="s">
        <v>518</v>
      </c>
      <c r="AM56" s="320">
        <v>1860787</v>
      </c>
      <c r="AN56" s="321">
        <v>23051</v>
      </c>
      <c r="AO56" s="322">
        <v>27.3</v>
      </c>
      <c r="AP56" s="323">
        <v>28078</v>
      </c>
      <c r="AQ56" s="324">
        <v>2.7</v>
      </c>
      <c r="AR56" s="325">
        <v>24.6</v>
      </c>
    </row>
    <row r="57" spans="1:44" ht="13.2" x14ac:dyDescent="0.2">
      <c r="A57" s="247"/>
      <c r="AK57" s="303" t="s">
        <v>521</v>
      </c>
      <c r="AL57" s="304"/>
      <c r="AM57" s="312">
        <v>5091244</v>
      </c>
      <c r="AN57" s="313">
        <v>63715</v>
      </c>
      <c r="AO57" s="314">
        <v>-0.9</v>
      </c>
      <c r="AP57" s="315">
        <v>52786</v>
      </c>
      <c r="AQ57" s="316">
        <v>-2.2999999999999998</v>
      </c>
      <c r="AR57" s="317">
        <v>1.4</v>
      </c>
    </row>
    <row r="58" spans="1:44" ht="13.2" x14ac:dyDescent="0.2">
      <c r="A58" s="247"/>
      <c r="AK58" s="318"/>
      <c r="AL58" s="319" t="s">
        <v>518</v>
      </c>
      <c r="AM58" s="320">
        <v>2778704</v>
      </c>
      <c r="AN58" s="321">
        <v>34774</v>
      </c>
      <c r="AO58" s="322">
        <v>50.9</v>
      </c>
      <c r="AP58" s="323">
        <v>28742</v>
      </c>
      <c r="AQ58" s="324">
        <v>2.4</v>
      </c>
      <c r="AR58" s="325">
        <v>48.5</v>
      </c>
    </row>
    <row r="59" spans="1:44" ht="13.2" x14ac:dyDescent="0.2">
      <c r="A59" s="247"/>
      <c r="AK59" s="303" t="s">
        <v>522</v>
      </c>
      <c r="AL59" s="304"/>
      <c r="AM59" s="312">
        <v>3590845</v>
      </c>
      <c r="AN59" s="313">
        <v>44652</v>
      </c>
      <c r="AO59" s="314">
        <v>-29.9</v>
      </c>
      <c r="AP59" s="315">
        <v>58465</v>
      </c>
      <c r="AQ59" s="316">
        <v>10.8</v>
      </c>
      <c r="AR59" s="317">
        <v>-40.700000000000003</v>
      </c>
    </row>
    <row r="60" spans="1:44" ht="13.2" x14ac:dyDescent="0.2">
      <c r="A60" s="247"/>
      <c r="AK60" s="318"/>
      <c r="AL60" s="319" t="s">
        <v>518</v>
      </c>
      <c r="AM60" s="320">
        <v>2019783</v>
      </c>
      <c r="AN60" s="321">
        <v>25116</v>
      </c>
      <c r="AO60" s="322">
        <v>-27.8</v>
      </c>
      <c r="AP60" s="323">
        <v>34452</v>
      </c>
      <c r="AQ60" s="324">
        <v>19.899999999999999</v>
      </c>
      <c r="AR60" s="325">
        <v>-47.7</v>
      </c>
    </row>
    <row r="61" spans="1:44" ht="13.2" x14ac:dyDescent="0.2">
      <c r="A61" s="247"/>
      <c r="AK61" s="303" t="s">
        <v>523</v>
      </c>
      <c r="AL61" s="326"/>
      <c r="AM61" s="312">
        <v>4594741</v>
      </c>
      <c r="AN61" s="313">
        <v>56701</v>
      </c>
      <c r="AO61" s="314">
        <v>-9.5</v>
      </c>
      <c r="AP61" s="315">
        <v>56661</v>
      </c>
      <c r="AQ61" s="327">
        <v>-0.9</v>
      </c>
      <c r="AR61" s="317">
        <v>-8.6</v>
      </c>
    </row>
    <row r="62" spans="1:44" ht="13.2" x14ac:dyDescent="0.2">
      <c r="A62" s="247"/>
      <c r="AK62" s="318"/>
      <c r="AL62" s="319" t="s">
        <v>518</v>
      </c>
      <c r="AM62" s="320">
        <v>1999788</v>
      </c>
      <c r="AN62" s="321">
        <v>24719</v>
      </c>
      <c r="AO62" s="322">
        <v>-7.1</v>
      </c>
      <c r="AP62" s="323">
        <v>30491</v>
      </c>
      <c r="AQ62" s="324">
        <v>0.3</v>
      </c>
      <c r="AR62" s="325">
        <v>-7.4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V9M8mgvohKLZt5c/5eSuwg6lxMu+ih2dQuAtuEDuHrydND0kD0197Yz9PPCz8PRlSfLnzOpCAMSafetrAZkLKQ==" saltValue="jOxlcMS9n+nYV1uu77VLQ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mzFEoCo+cQeOUC1XGVv4cUNg279OTP0/nneQ2u2mopzBW9MqfOUv6DQCDM04T421LACEFVhZRrh+OPsA1pn+ug==" saltValue="NbDlcvkPfurPse7yc5qGU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2FKEPiQeFl6nCq+hxz22BdH8d5RmSkgSHOvtDcw9ZD6sWZrXrZ9sZj7utL52uCec7mYbUw7tuOzT3/TdjkJL5Q==" saltValue="gcJ9NKmjkMoEyP/zNb7UT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4" t="s">
        <v>3</v>
      </c>
      <c r="D47" s="1154"/>
      <c r="E47" s="1155"/>
      <c r="F47" s="11">
        <v>12.65</v>
      </c>
      <c r="G47" s="12">
        <v>13.26</v>
      </c>
      <c r="H47" s="12">
        <v>11.23</v>
      </c>
      <c r="I47" s="12">
        <v>8.33</v>
      </c>
      <c r="J47" s="13">
        <v>8.36</v>
      </c>
    </row>
    <row r="48" spans="2:10" ht="57.75" customHeight="1" x14ac:dyDescent="0.2">
      <c r="B48" s="14"/>
      <c r="C48" s="1156" t="s">
        <v>4</v>
      </c>
      <c r="D48" s="1156"/>
      <c r="E48" s="1157"/>
      <c r="F48" s="15">
        <v>4.46</v>
      </c>
      <c r="G48" s="16">
        <v>4.67</v>
      </c>
      <c r="H48" s="16">
        <v>5.43</v>
      </c>
      <c r="I48" s="16">
        <v>4.43</v>
      </c>
      <c r="J48" s="17">
        <v>2.97</v>
      </c>
    </row>
    <row r="49" spans="2:10" ht="57.75" customHeight="1" thickBot="1" x14ac:dyDescent="0.25">
      <c r="B49" s="18"/>
      <c r="C49" s="1158" t="s">
        <v>5</v>
      </c>
      <c r="D49" s="1158"/>
      <c r="E49" s="1159"/>
      <c r="F49" s="19" t="s">
        <v>530</v>
      </c>
      <c r="G49" s="20">
        <v>1.58</v>
      </c>
      <c r="H49" s="20" t="s">
        <v>531</v>
      </c>
      <c r="I49" s="20" t="s">
        <v>532</v>
      </c>
      <c r="J49" s="21" t="s">
        <v>533</v>
      </c>
    </row>
    <row r="50" spans="2:10" ht="13.2" x14ac:dyDescent="0.2"/>
  </sheetData>
  <sheetProtection algorithmName="SHA-512" hashValue="RAbebUPv1vEq+iYVtafiyxJoR30HpjcPASkP7J/gipp1hJNk+OA47pTYGgZyQihj2iOcDmr2LA2xZx7OOYXQ4A==" saltValue="yWCOJkxK3QylnMV9CNESA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4" t="s">
        <v>534</v>
      </c>
      <c r="D34" s="1164"/>
      <c r="E34" s="1165"/>
      <c r="F34" s="32">
        <v>9.89</v>
      </c>
      <c r="G34" s="33">
        <v>10.72</v>
      </c>
      <c r="H34" s="33">
        <v>11.39</v>
      </c>
      <c r="I34" s="33">
        <v>10.19</v>
      </c>
      <c r="J34" s="34">
        <v>10.81</v>
      </c>
      <c r="K34" s="22"/>
      <c r="L34" s="22"/>
      <c r="M34" s="22"/>
      <c r="N34" s="22"/>
      <c r="O34" s="22"/>
      <c r="P34" s="22"/>
    </row>
    <row r="35" spans="1:16" ht="39" customHeight="1" x14ac:dyDescent="0.2">
      <c r="A35" s="22"/>
      <c r="B35" s="35"/>
      <c r="C35" s="1160" t="s">
        <v>535</v>
      </c>
      <c r="D35" s="1160"/>
      <c r="E35" s="1161"/>
      <c r="F35" s="36">
        <v>2.4500000000000002</v>
      </c>
      <c r="G35" s="37">
        <v>2.69</v>
      </c>
      <c r="H35" s="37">
        <v>3.78</v>
      </c>
      <c r="I35" s="37">
        <v>3.3</v>
      </c>
      <c r="J35" s="38">
        <v>3.36</v>
      </c>
      <c r="K35" s="22"/>
      <c r="L35" s="22"/>
      <c r="M35" s="22"/>
      <c r="N35" s="22"/>
      <c r="O35" s="22"/>
      <c r="P35" s="22"/>
    </row>
    <row r="36" spans="1:16" ht="39" customHeight="1" x14ac:dyDescent="0.2">
      <c r="A36" s="22"/>
      <c r="B36" s="35"/>
      <c r="C36" s="1160" t="s">
        <v>536</v>
      </c>
      <c r="D36" s="1160"/>
      <c r="E36" s="1161"/>
      <c r="F36" s="36">
        <v>4.46</v>
      </c>
      <c r="G36" s="37">
        <v>4.67</v>
      </c>
      <c r="H36" s="37">
        <v>5.42</v>
      </c>
      <c r="I36" s="37">
        <v>4.43</v>
      </c>
      <c r="J36" s="38">
        <v>2.97</v>
      </c>
      <c r="K36" s="22"/>
      <c r="L36" s="22"/>
      <c r="M36" s="22"/>
      <c r="N36" s="22"/>
      <c r="O36" s="22"/>
      <c r="P36" s="22"/>
    </row>
    <row r="37" spans="1:16" ht="39" customHeight="1" x14ac:dyDescent="0.2">
      <c r="A37" s="22"/>
      <c r="B37" s="35"/>
      <c r="C37" s="1160" t="s">
        <v>537</v>
      </c>
      <c r="D37" s="1160"/>
      <c r="E37" s="1161"/>
      <c r="F37" s="36">
        <v>1.44</v>
      </c>
      <c r="G37" s="37">
        <v>0.51</v>
      </c>
      <c r="H37" s="37">
        <v>0.25</v>
      </c>
      <c r="I37" s="37">
        <v>0.65</v>
      </c>
      <c r="J37" s="38">
        <v>0.62</v>
      </c>
      <c r="K37" s="22"/>
      <c r="L37" s="22"/>
      <c r="M37" s="22"/>
      <c r="N37" s="22"/>
      <c r="O37" s="22"/>
      <c r="P37" s="22"/>
    </row>
    <row r="38" spans="1:16" ht="39" customHeight="1" x14ac:dyDescent="0.2">
      <c r="A38" s="22"/>
      <c r="B38" s="35"/>
      <c r="C38" s="1160" t="s">
        <v>538</v>
      </c>
      <c r="D38" s="1160"/>
      <c r="E38" s="1161"/>
      <c r="F38" s="36">
        <v>0.67</v>
      </c>
      <c r="G38" s="37">
        <v>0.4</v>
      </c>
      <c r="H38" s="37">
        <v>0.4</v>
      </c>
      <c r="I38" s="37">
        <v>0.45</v>
      </c>
      <c r="J38" s="38">
        <v>0.44</v>
      </c>
      <c r="K38" s="22"/>
      <c r="L38" s="22"/>
      <c r="M38" s="22"/>
      <c r="N38" s="22"/>
      <c r="O38" s="22"/>
      <c r="P38" s="22"/>
    </row>
    <row r="39" spans="1:16" ht="39" customHeight="1" x14ac:dyDescent="0.2">
      <c r="A39" s="22"/>
      <c r="B39" s="35"/>
      <c r="C39" s="1160" t="s">
        <v>539</v>
      </c>
      <c r="D39" s="1160"/>
      <c r="E39" s="1161"/>
      <c r="F39" s="36">
        <v>0.56000000000000005</v>
      </c>
      <c r="G39" s="37">
        <v>0.75</v>
      </c>
      <c r="H39" s="37">
        <v>0.83</v>
      </c>
      <c r="I39" s="37">
        <v>0.65</v>
      </c>
      <c r="J39" s="38">
        <v>0.39</v>
      </c>
      <c r="K39" s="22"/>
      <c r="L39" s="22"/>
      <c r="M39" s="22"/>
      <c r="N39" s="22"/>
      <c r="O39" s="22"/>
      <c r="P39" s="22"/>
    </row>
    <row r="40" spans="1:16" ht="39" customHeight="1" x14ac:dyDescent="0.2">
      <c r="A40" s="22"/>
      <c r="B40" s="35"/>
      <c r="C40" s="1160" t="s">
        <v>540</v>
      </c>
      <c r="D40" s="1160"/>
      <c r="E40" s="1161"/>
      <c r="F40" s="36">
        <v>0</v>
      </c>
      <c r="G40" s="37">
        <v>0</v>
      </c>
      <c r="H40" s="37">
        <v>0</v>
      </c>
      <c r="I40" s="37">
        <v>0</v>
      </c>
      <c r="J40" s="38">
        <v>0</v>
      </c>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541</v>
      </c>
      <c r="D42" s="1160"/>
      <c r="E42" s="1161"/>
      <c r="F42" s="36" t="s">
        <v>487</v>
      </c>
      <c r="G42" s="37" t="s">
        <v>487</v>
      </c>
      <c r="H42" s="37" t="s">
        <v>487</v>
      </c>
      <c r="I42" s="37" t="s">
        <v>487</v>
      </c>
      <c r="J42" s="38" t="s">
        <v>487</v>
      </c>
      <c r="K42" s="22"/>
      <c r="L42" s="22"/>
      <c r="M42" s="22"/>
      <c r="N42" s="22"/>
      <c r="O42" s="22"/>
      <c r="P42" s="22"/>
    </row>
    <row r="43" spans="1:16" ht="39" customHeight="1" thickBot="1" x14ac:dyDescent="0.25">
      <c r="A43" s="22"/>
      <c r="B43" s="40"/>
      <c r="C43" s="1162" t="s">
        <v>542</v>
      </c>
      <c r="D43" s="1162"/>
      <c r="E43" s="1163"/>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rOjVoviPmnkIe8ck81WFG/ojRMAiQ2r1cuJgRhpg3DhvQVfcSmQ9qVbee1sufWKo1oYqL29Mp7rv/Vny6M6vQ==" saltValue="cWvLVMjbMoiAYD+Y3Fln6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3946</v>
      </c>
      <c r="L45" s="58">
        <v>4077</v>
      </c>
      <c r="M45" s="58">
        <v>4391</v>
      </c>
      <c r="N45" s="58">
        <v>4454</v>
      </c>
      <c r="O45" s="59">
        <v>4186</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487</v>
      </c>
      <c r="L46" s="62" t="s">
        <v>487</v>
      </c>
      <c r="M46" s="62" t="s">
        <v>487</v>
      </c>
      <c r="N46" s="62" t="s">
        <v>487</v>
      </c>
      <c r="O46" s="63" t="s">
        <v>487</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487</v>
      </c>
      <c r="L47" s="62" t="s">
        <v>487</v>
      </c>
      <c r="M47" s="62" t="s">
        <v>487</v>
      </c>
      <c r="N47" s="62" t="s">
        <v>487</v>
      </c>
      <c r="O47" s="63" t="s">
        <v>487</v>
      </c>
      <c r="P47" s="46"/>
      <c r="Q47" s="46"/>
      <c r="R47" s="46"/>
      <c r="S47" s="46"/>
      <c r="T47" s="46"/>
      <c r="U47" s="46"/>
    </row>
    <row r="48" spans="1:21" ht="30.75" customHeight="1" x14ac:dyDescent="0.2">
      <c r="A48" s="46"/>
      <c r="B48" s="1191"/>
      <c r="C48" s="1192"/>
      <c r="D48" s="60"/>
      <c r="E48" s="1168" t="s">
        <v>13</v>
      </c>
      <c r="F48" s="1168"/>
      <c r="G48" s="1168"/>
      <c r="H48" s="1168"/>
      <c r="I48" s="1168"/>
      <c r="J48" s="1169"/>
      <c r="K48" s="61">
        <v>1122</v>
      </c>
      <c r="L48" s="62">
        <v>1193</v>
      </c>
      <c r="M48" s="62">
        <v>1050</v>
      </c>
      <c r="N48" s="62">
        <v>879</v>
      </c>
      <c r="O48" s="63">
        <v>834</v>
      </c>
      <c r="P48" s="46"/>
      <c r="Q48" s="46"/>
      <c r="R48" s="46"/>
      <c r="S48" s="46"/>
      <c r="T48" s="46"/>
      <c r="U48" s="46"/>
    </row>
    <row r="49" spans="1:21" ht="30.75" customHeight="1" x14ac:dyDescent="0.2">
      <c r="A49" s="46"/>
      <c r="B49" s="1191"/>
      <c r="C49" s="1192"/>
      <c r="D49" s="60"/>
      <c r="E49" s="1168" t="s">
        <v>14</v>
      </c>
      <c r="F49" s="1168"/>
      <c r="G49" s="1168"/>
      <c r="H49" s="1168"/>
      <c r="I49" s="1168"/>
      <c r="J49" s="1169"/>
      <c r="K49" s="61">
        <v>258</v>
      </c>
      <c r="L49" s="62">
        <v>264</v>
      </c>
      <c r="M49" s="62">
        <v>329</v>
      </c>
      <c r="N49" s="62">
        <v>409</v>
      </c>
      <c r="O49" s="63">
        <v>691</v>
      </c>
      <c r="P49" s="46"/>
      <c r="Q49" s="46"/>
      <c r="R49" s="46"/>
      <c r="S49" s="46"/>
      <c r="T49" s="46"/>
      <c r="U49" s="46"/>
    </row>
    <row r="50" spans="1:21" ht="30.75" customHeight="1" x14ac:dyDescent="0.2">
      <c r="A50" s="46"/>
      <c r="B50" s="1191"/>
      <c r="C50" s="1192"/>
      <c r="D50" s="60"/>
      <c r="E50" s="1168" t="s">
        <v>15</v>
      </c>
      <c r="F50" s="1168"/>
      <c r="G50" s="1168"/>
      <c r="H50" s="1168"/>
      <c r="I50" s="1168"/>
      <c r="J50" s="1169"/>
      <c r="K50" s="61">
        <v>339</v>
      </c>
      <c r="L50" s="62">
        <v>156</v>
      </c>
      <c r="M50" s="62">
        <v>156</v>
      </c>
      <c r="N50" s="62">
        <v>3</v>
      </c>
      <c r="O50" s="63">
        <v>1</v>
      </c>
      <c r="P50" s="46"/>
      <c r="Q50" s="46"/>
      <c r="R50" s="46"/>
      <c r="S50" s="46"/>
      <c r="T50" s="46"/>
      <c r="U50" s="46"/>
    </row>
    <row r="51" spans="1:21" ht="30.75" customHeight="1" x14ac:dyDescent="0.2">
      <c r="A51" s="46"/>
      <c r="B51" s="1193"/>
      <c r="C51" s="1194"/>
      <c r="D51" s="64"/>
      <c r="E51" s="1168" t="s">
        <v>16</v>
      </c>
      <c r="F51" s="1168"/>
      <c r="G51" s="1168"/>
      <c r="H51" s="1168"/>
      <c r="I51" s="1168"/>
      <c r="J51" s="1169"/>
      <c r="K51" s="61" t="s">
        <v>487</v>
      </c>
      <c r="L51" s="62" t="s">
        <v>487</v>
      </c>
      <c r="M51" s="62" t="s">
        <v>487</v>
      </c>
      <c r="N51" s="62" t="s">
        <v>487</v>
      </c>
      <c r="O51" s="63" t="s">
        <v>487</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4001</v>
      </c>
      <c r="L52" s="62">
        <v>4012</v>
      </c>
      <c r="M52" s="62">
        <v>3995</v>
      </c>
      <c r="N52" s="62">
        <v>3992</v>
      </c>
      <c r="O52" s="63">
        <v>4107</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1664</v>
      </c>
      <c r="L53" s="67">
        <v>1678</v>
      </c>
      <c r="M53" s="67">
        <v>1931</v>
      </c>
      <c r="N53" s="67">
        <v>1753</v>
      </c>
      <c r="O53" s="68">
        <v>1605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4" t="s">
        <v>24</v>
      </c>
      <c r="C58" s="1175"/>
      <c r="D58" s="1180" t="s">
        <v>25</v>
      </c>
      <c r="E58" s="1181"/>
      <c r="F58" s="1181"/>
      <c r="G58" s="1181"/>
      <c r="H58" s="1181"/>
      <c r="I58" s="1181"/>
      <c r="J58" s="1182"/>
      <c r="K58" s="81"/>
      <c r="L58" s="82"/>
      <c r="M58" s="82"/>
      <c r="N58" s="82"/>
      <c r="O58" s="83"/>
    </row>
    <row r="59" spans="1:21" ht="31.5" customHeight="1" x14ac:dyDescent="0.2">
      <c r="B59" s="1176"/>
      <c r="C59" s="1177"/>
      <c r="D59" s="1183" t="s">
        <v>26</v>
      </c>
      <c r="E59" s="1184"/>
      <c r="F59" s="1184"/>
      <c r="G59" s="1184"/>
      <c r="H59" s="1184"/>
      <c r="I59" s="1184"/>
      <c r="J59" s="1185"/>
      <c r="K59" s="84"/>
      <c r="L59" s="85"/>
      <c r="M59" s="85"/>
      <c r="N59" s="85"/>
      <c r="O59" s="86"/>
    </row>
    <row r="60" spans="1:21" ht="31.5" customHeight="1" thickBot="1" x14ac:dyDescent="0.25">
      <c r="B60" s="1178"/>
      <c r="C60" s="1179"/>
      <c r="D60" s="1186" t="s">
        <v>27</v>
      </c>
      <c r="E60" s="1187"/>
      <c r="F60" s="1187"/>
      <c r="G60" s="1187"/>
      <c r="H60" s="1187"/>
      <c r="I60" s="1187"/>
      <c r="J60" s="118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lpyoaZ8UqgjV/ZZbNzGthf4a47pddoB2LYolrmzfqJcqxmqgG5QGm9L4rwI9Wl1sR1o39an52VL1nmxujWyYw==" saltValue="45TmTfsGeCeci6DCtGjhz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9" t="s">
        <v>30</v>
      </c>
      <c r="C41" s="1210"/>
      <c r="D41" s="103"/>
      <c r="E41" s="1211" t="s">
        <v>31</v>
      </c>
      <c r="F41" s="1211"/>
      <c r="G41" s="1211"/>
      <c r="H41" s="1212"/>
      <c r="I41" s="330">
        <v>47082</v>
      </c>
      <c r="J41" s="331">
        <v>46195</v>
      </c>
      <c r="K41" s="331">
        <v>44678</v>
      </c>
      <c r="L41" s="331">
        <v>43288</v>
      </c>
      <c r="M41" s="332">
        <v>40948</v>
      </c>
    </row>
    <row r="42" spans="2:13" ht="27.75" customHeight="1" x14ac:dyDescent="0.2">
      <c r="B42" s="1199"/>
      <c r="C42" s="1200"/>
      <c r="D42" s="104"/>
      <c r="E42" s="1203" t="s">
        <v>32</v>
      </c>
      <c r="F42" s="1203"/>
      <c r="G42" s="1203"/>
      <c r="H42" s="1204"/>
      <c r="I42" s="333">
        <v>3119</v>
      </c>
      <c r="J42" s="334">
        <v>2944</v>
      </c>
      <c r="K42" s="334">
        <v>2676</v>
      </c>
      <c r="L42" s="334">
        <v>3162</v>
      </c>
      <c r="M42" s="335">
        <v>2476</v>
      </c>
    </row>
    <row r="43" spans="2:13" ht="27.75" customHeight="1" x14ac:dyDescent="0.2">
      <c r="B43" s="1199"/>
      <c r="C43" s="1200"/>
      <c r="D43" s="104"/>
      <c r="E43" s="1203" t="s">
        <v>33</v>
      </c>
      <c r="F43" s="1203"/>
      <c r="G43" s="1203"/>
      <c r="H43" s="1204"/>
      <c r="I43" s="333">
        <v>18265</v>
      </c>
      <c r="J43" s="334">
        <v>17878</v>
      </c>
      <c r="K43" s="334">
        <v>17207</v>
      </c>
      <c r="L43" s="334">
        <v>17159</v>
      </c>
      <c r="M43" s="335">
        <v>15971</v>
      </c>
    </row>
    <row r="44" spans="2:13" ht="27.75" customHeight="1" x14ac:dyDescent="0.2">
      <c r="B44" s="1199"/>
      <c r="C44" s="1200"/>
      <c r="D44" s="104"/>
      <c r="E44" s="1203" t="s">
        <v>34</v>
      </c>
      <c r="F44" s="1203"/>
      <c r="G44" s="1203"/>
      <c r="H44" s="1204"/>
      <c r="I44" s="333">
        <v>6748</v>
      </c>
      <c r="J44" s="334">
        <v>6613</v>
      </c>
      <c r="K44" s="334">
        <v>6365</v>
      </c>
      <c r="L44" s="334">
        <v>6429</v>
      </c>
      <c r="M44" s="335">
        <v>5897</v>
      </c>
    </row>
    <row r="45" spans="2:13" ht="27.75" customHeight="1" x14ac:dyDescent="0.2">
      <c r="B45" s="1199"/>
      <c r="C45" s="1200"/>
      <c r="D45" s="104"/>
      <c r="E45" s="1203" t="s">
        <v>35</v>
      </c>
      <c r="F45" s="1203"/>
      <c r="G45" s="1203"/>
      <c r="H45" s="1204"/>
      <c r="I45" s="333">
        <v>3841</v>
      </c>
      <c r="J45" s="334">
        <v>3792</v>
      </c>
      <c r="K45" s="334">
        <v>3731</v>
      </c>
      <c r="L45" s="334">
        <v>3930</v>
      </c>
      <c r="M45" s="335">
        <v>3954</v>
      </c>
    </row>
    <row r="46" spans="2:13" ht="27.75" customHeight="1" x14ac:dyDescent="0.2">
      <c r="B46" s="1199"/>
      <c r="C46" s="1200"/>
      <c r="D46" s="105"/>
      <c r="E46" s="1203" t="s">
        <v>36</v>
      </c>
      <c r="F46" s="1203"/>
      <c r="G46" s="1203"/>
      <c r="H46" s="1204"/>
      <c r="I46" s="333" t="s">
        <v>487</v>
      </c>
      <c r="J46" s="334" t="s">
        <v>487</v>
      </c>
      <c r="K46" s="334" t="s">
        <v>487</v>
      </c>
      <c r="L46" s="334" t="s">
        <v>487</v>
      </c>
      <c r="M46" s="335" t="s">
        <v>487</v>
      </c>
    </row>
    <row r="47" spans="2:13" ht="27.75" customHeight="1" x14ac:dyDescent="0.2">
      <c r="B47" s="1199"/>
      <c r="C47" s="1200"/>
      <c r="D47" s="106"/>
      <c r="E47" s="1213" t="s">
        <v>37</v>
      </c>
      <c r="F47" s="1214"/>
      <c r="G47" s="1214"/>
      <c r="H47" s="1215"/>
      <c r="I47" s="333" t="s">
        <v>487</v>
      </c>
      <c r="J47" s="334" t="s">
        <v>487</v>
      </c>
      <c r="K47" s="334" t="s">
        <v>487</v>
      </c>
      <c r="L47" s="334" t="s">
        <v>487</v>
      </c>
      <c r="M47" s="335" t="s">
        <v>487</v>
      </c>
    </row>
    <row r="48" spans="2:13" ht="27.75" customHeight="1" x14ac:dyDescent="0.2">
      <c r="B48" s="1199"/>
      <c r="C48" s="1200"/>
      <c r="D48" s="104"/>
      <c r="E48" s="1203" t="s">
        <v>38</v>
      </c>
      <c r="F48" s="1203"/>
      <c r="G48" s="1203"/>
      <c r="H48" s="1204"/>
      <c r="I48" s="333" t="s">
        <v>487</v>
      </c>
      <c r="J48" s="334" t="s">
        <v>487</v>
      </c>
      <c r="K48" s="334" t="s">
        <v>487</v>
      </c>
      <c r="L48" s="334" t="s">
        <v>487</v>
      </c>
      <c r="M48" s="335" t="s">
        <v>487</v>
      </c>
    </row>
    <row r="49" spans="2:13" ht="27.75" customHeight="1" x14ac:dyDescent="0.2">
      <c r="B49" s="1201"/>
      <c r="C49" s="1202"/>
      <c r="D49" s="104"/>
      <c r="E49" s="1203" t="s">
        <v>39</v>
      </c>
      <c r="F49" s="1203"/>
      <c r="G49" s="1203"/>
      <c r="H49" s="1204"/>
      <c r="I49" s="333" t="s">
        <v>487</v>
      </c>
      <c r="J49" s="334" t="s">
        <v>487</v>
      </c>
      <c r="K49" s="334" t="s">
        <v>487</v>
      </c>
      <c r="L49" s="334" t="s">
        <v>487</v>
      </c>
      <c r="M49" s="335" t="s">
        <v>487</v>
      </c>
    </row>
    <row r="50" spans="2:13" ht="27.75" customHeight="1" x14ac:dyDescent="0.2">
      <c r="B50" s="1197" t="s">
        <v>40</v>
      </c>
      <c r="C50" s="1198"/>
      <c r="D50" s="107"/>
      <c r="E50" s="1203" t="s">
        <v>41</v>
      </c>
      <c r="F50" s="1203"/>
      <c r="G50" s="1203"/>
      <c r="H50" s="1204"/>
      <c r="I50" s="333">
        <v>4284</v>
      </c>
      <c r="J50" s="334">
        <v>4600</v>
      </c>
      <c r="K50" s="334">
        <v>4583</v>
      </c>
      <c r="L50" s="334">
        <v>3895</v>
      </c>
      <c r="M50" s="335">
        <v>4168</v>
      </c>
    </row>
    <row r="51" spans="2:13" ht="27.75" customHeight="1" x14ac:dyDescent="0.2">
      <c r="B51" s="1199"/>
      <c r="C51" s="1200"/>
      <c r="D51" s="104"/>
      <c r="E51" s="1203" t="s">
        <v>42</v>
      </c>
      <c r="F51" s="1203"/>
      <c r="G51" s="1203"/>
      <c r="H51" s="1204"/>
      <c r="I51" s="333">
        <v>8073</v>
      </c>
      <c r="J51" s="334">
        <v>7820</v>
      </c>
      <c r="K51" s="334">
        <v>7695</v>
      </c>
      <c r="L51" s="334">
        <v>7207</v>
      </c>
      <c r="M51" s="335">
        <v>7302</v>
      </c>
    </row>
    <row r="52" spans="2:13" ht="27.75" customHeight="1" x14ac:dyDescent="0.2">
      <c r="B52" s="1201"/>
      <c r="C52" s="1202"/>
      <c r="D52" s="104"/>
      <c r="E52" s="1203" t="s">
        <v>43</v>
      </c>
      <c r="F52" s="1203"/>
      <c r="G52" s="1203"/>
      <c r="H52" s="1204"/>
      <c r="I52" s="333">
        <v>44382</v>
      </c>
      <c r="J52" s="334">
        <v>44021</v>
      </c>
      <c r="K52" s="334">
        <v>41628</v>
      </c>
      <c r="L52" s="334">
        <v>40284</v>
      </c>
      <c r="M52" s="335">
        <v>37833</v>
      </c>
    </row>
    <row r="53" spans="2:13" ht="27.75" customHeight="1" thickBot="1" x14ac:dyDescent="0.25">
      <c r="B53" s="1205" t="s">
        <v>19</v>
      </c>
      <c r="C53" s="1206"/>
      <c r="D53" s="108"/>
      <c r="E53" s="1207" t="s">
        <v>44</v>
      </c>
      <c r="F53" s="1207"/>
      <c r="G53" s="1207"/>
      <c r="H53" s="1208"/>
      <c r="I53" s="336">
        <v>22316</v>
      </c>
      <c r="J53" s="337">
        <v>20982</v>
      </c>
      <c r="K53" s="337">
        <v>20752</v>
      </c>
      <c r="L53" s="337">
        <v>22582</v>
      </c>
      <c r="M53" s="338">
        <v>19943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wN54aHeoxBfwpU49sn3+STMk18Er4UXLZMBYQtJaNAXTMxBOlPqxbnsgcAxtDtsWvK6WysUySr27beBx/Lyqw==" saltValue="0zLjvP9IHW3sA9W3/f7YF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4" t="s">
        <v>46</v>
      </c>
      <c r="D55" s="1224"/>
      <c r="E55" s="1225"/>
      <c r="F55" s="339">
        <v>2310</v>
      </c>
      <c r="G55" s="339">
        <v>1754</v>
      </c>
      <c r="H55" s="340">
        <v>1801</v>
      </c>
    </row>
    <row r="56" spans="2:8" ht="52.5" customHeight="1" x14ac:dyDescent="0.2">
      <c r="B56" s="120"/>
      <c r="C56" s="1226" t="s">
        <v>47</v>
      </c>
      <c r="D56" s="1226"/>
      <c r="E56" s="1227"/>
      <c r="F56" s="341">
        <v>297</v>
      </c>
      <c r="G56" s="341">
        <v>118</v>
      </c>
      <c r="H56" s="342">
        <v>202</v>
      </c>
    </row>
    <row r="57" spans="2:8" ht="53.25" customHeight="1" x14ac:dyDescent="0.2">
      <c r="B57" s="120"/>
      <c r="C57" s="1228" t="s">
        <v>48</v>
      </c>
      <c r="D57" s="1228"/>
      <c r="E57" s="1229"/>
      <c r="F57" s="343">
        <v>1154</v>
      </c>
      <c r="G57" s="343">
        <v>1023</v>
      </c>
      <c r="H57" s="344">
        <v>1019</v>
      </c>
    </row>
    <row r="58" spans="2:8" ht="45.75" customHeight="1" x14ac:dyDescent="0.2">
      <c r="B58" s="121"/>
      <c r="C58" s="1216" t="s">
        <v>563</v>
      </c>
      <c r="D58" s="1217"/>
      <c r="E58" s="1218"/>
      <c r="F58" s="345">
        <v>109</v>
      </c>
      <c r="G58" s="345">
        <v>150</v>
      </c>
      <c r="H58" s="346">
        <v>155</v>
      </c>
    </row>
    <row r="59" spans="2:8" ht="45.75" customHeight="1" x14ac:dyDescent="0.2">
      <c r="B59" s="121"/>
      <c r="C59" s="1216" t="s">
        <v>564</v>
      </c>
      <c r="D59" s="1217"/>
      <c r="E59" s="1218"/>
      <c r="F59" s="345">
        <v>100</v>
      </c>
      <c r="G59" s="345">
        <v>200</v>
      </c>
      <c r="H59" s="346">
        <v>300</v>
      </c>
    </row>
    <row r="60" spans="2:8" ht="45.75" customHeight="1" x14ac:dyDescent="0.2">
      <c r="B60" s="121"/>
      <c r="C60" s="1216" t="s">
        <v>565</v>
      </c>
      <c r="D60" s="1217"/>
      <c r="E60" s="1218"/>
      <c r="F60" s="345">
        <v>287</v>
      </c>
      <c r="G60" s="345">
        <v>113</v>
      </c>
      <c r="H60" s="346">
        <v>113</v>
      </c>
    </row>
    <row r="61" spans="2:8" ht="45.75" customHeight="1" x14ac:dyDescent="0.2">
      <c r="B61" s="121"/>
      <c r="C61" s="1216" t="s">
        <v>566</v>
      </c>
      <c r="D61" s="1217"/>
      <c r="E61" s="1218"/>
      <c r="F61" s="345">
        <v>258</v>
      </c>
      <c r="G61" s="345">
        <v>187</v>
      </c>
      <c r="H61" s="346">
        <v>118</v>
      </c>
    </row>
    <row r="62" spans="2:8" ht="45.75" customHeight="1" thickBot="1" x14ac:dyDescent="0.25">
      <c r="B62" s="122"/>
      <c r="C62" s="1219" t="s">
        <v>567</v>
      </c>
      <c r="D62" s="1220"/>
      <c r="E62" s="1221"/>
      <c r="F62" s="347">
        <v>14</v>
      </c>
      <c r="G62" s="347">
        <v>23</v>
      </c>
      <c r="H62" s="348">
        <v>22</v>
      </c>
    </row>
    <row r="63" spans="2:8" ht="52.5" customHeight="1" thickBot="1" x14ac:dyDescent="0.25">
      <c r="B63" s="123"/>
      <c r="C63" s="1222" t="s">
        <v>49</v>
      </c>
      <c r="D63" s="1222"/>
      <c r="E63" s="1223"/>
      <c r="F63" s="349">
        <v>3761</v>
      </c>
      <c r="G63" s="349">
        <v>2895</v>
      </c>
      <c r="H63" s="350">
        <v>3023</v>
      </c>
    </row>
    <row r="64" spans="2:8" ht="13.2" x14ac:dyDescent="0.2"/>
  </sheetData>
  <sheetProtection algorithmName="SHA-512" hashValue="b8vOFw8Mulkoi3KlFR44bGRJefhcGwvw0jAbAvFCBvkWv1ASkuE97xacU/HA851gU4VU54TDJMRycRgcoDVAkQ==" saltValue="4vje7zsB59qPo3BIIgs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20B09-EA19-4295-B7E0-27876B35892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1" t="s">
        <v>578</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571</v>
      </c>
    </row>
    <row r="50" spans="1:109" ht="13.2" x14ac:dyDescent="0.2">
      <c r="B50" s="247"/>
      <c r="G50" s="1240"/>
      <c r="H50" s="1240"/>
      <c r="I50" s="1240"/>
      <c r="J50" s="1240"/>
      <c r="K50" s="360"/>
      <c r="L50" s="360"/>
      <c r="M50" s="361"/>
      <c r="N50" s="361"/>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525</v>
      </c>
      <c r="BQ50" s="1244"/>
      <c r="BR50" s="1244"/>
      <c r="BS50" s="1244"/>
      <c r="BT50" s="1244"/>
      <c r="BU50" s="1244"/>
      <c r="BV50" s="1244"/>
      <c r="BW50" s="1244"/>
      <c r="BX50" s="1244" t="s">
        <v>526</v>
      </c>
      <c r="BY50" s="1244"/>
      <c r="BZ50" s="1244"/>
      <c r="CA50" s="1244"/>
      <c r="CB50" s="1244"/>
      <c r="CC50" s="1244"/>
      <c r="CD50" s="1244"/>
      <c r="CE50" s="1244"/>
      <c r="CF50" s="1244" t="s">
        <v>527</v>
      </c>
      <c r="CG50" s="1244"/>
      <c r="CH50" s="1244"/>
      <c r="CI50" s="1244"/>
      <c r="CJ50" s="1244"/>
      <c r="CK50" s="1244"/>
      <c r="CL50" s="1244"/>
      <c r="CM50" s="1244"/>
      <c r="CN50" s="1244" t="s">
        <v>528</v>
      </c>
      <c r="CO50" s="1244"/>
      <c r="CP50" s="1244"/>
      <c r="CQ50" s="1244"/>
      <c r="CR50" s="1244"/>
      <c r="CS50" s="1244"/>
      <c r="CT50" s="1244"/>
      <c r="CU50" s="1244"/>
      <c r="CV50" s="1244" t="s">
        <v>529</v>
      </c>
      <c r="CW50" s="1244"/>
      <c r="CX50" s="1244"/>
      <c r="CY50" s="1244"/>
      <c r="CZ50" s="1244"/>
      <c r="DA50" s="1244"/>
      <c r="DB50" s="1244"/>
      <c r="DC50" s="1244"/>
    </row>
    <row r="51" spans="1:109" ht="13.5" customHeight="1" x14ac:dyDescent="0.2">
      <c r="B51" s="247"/>
      <c r="G51" s="1245"/>
      <c r="H51" s="1245"/>
      <c r="I51" s="1248"/>
      <c r="J51" s="1248"/>
      <c r="K51" s="1246"/>
      <c r="L51" s="1246"/>
      <c r="M51" s="1246"/>
      <c r="N51" s="1246"/>
      <c r="AM51" s="359"/>
      <c r="AN51" s="1247" t="s">
        <v>572</v>
      </c>
      <c r="AO51" s="1247"/>
      <c r="AP51" s="1247"/>
      <c r="AQ51" s="1247"/>
      <c r="AR51" s="1247"/>
      <c r="AS51" s="1247"/>
      <c r="AT51" s="1247"/>
      <c r="AU51" s="1247"/>
      <c r="AV51" s="1247"/>
      <c r="AW51" s="1247"/>
      <c r="AX51" s="1247"/>
      <c r="AY51" s="1247"/>
      <c r="AZ51" s="1247"/>
      <c r="BA51" s="1247"/>
      <c r="BB51" s="1247" t="s">
        <v>573</v>
      </c>
      <c r="BC51" s="1247"/>
      <c r="BD51" s="1247"/>
      <c r="BE51" s="1247"/>
      <c r="BF51" s="1247"/>
      <c r="BG51" s="1247"/>
      <c r="BH51" s="1247"/>
      <c r="BI51" s="1247"/>
      <c r="BJ51" s="1247"/>
      <c r="BK51" s="1247"/>
      <c r="BL51" s="1247"/>
      <c r="BM51" s="1247"/>
      <c r="BN51" s="1247"/>
      <c r="BO51" s="1247"/>
      <c r="BP51" s="1230">
        <v>132.30000000000001</v>
      </c>
      <c r="BQ51" s="1230"/>
      <c r="BR51" s="1230"/>
      <c r="BS51" s="1230"/>
      <c r="BT51" s="1230"/>
      <c r="BU51" s="1230"/>
      <c r="BV51" s="1230"/>
      <c r="BW51" s="1230"/>
      <c r="BX51" s="1230">
        <v>118.1</v>
      </c>
      <c r="BY51" s="1230"/>
      <c r="BZ51" s="1230"/>
      <c r="CA51" s="1230"/>
      <c r="CB51" s="1230"/>
      <c r="CC51" s="1230"/>
      <c r="CD51" s="1230"/>
      <c r="CE51" s="1230"/>
      <c r="CF51" s="1230">
        <v>120.6</v>
      </c>
      <c r="CG51" s="1230"/>
      <c r="CH51" s="1230"/>
      <c r="CI51" s="1230"/>
      <c r="CJ51" s="1230"/>
      <c r="CK51" s="1230"/>
      <c r="CL51" s="1230"/>
      <c r="CM51" s="1230"/>
      <c r="CN51" s="1230">
        <v>128.19999999999999</v>
      </c>
      <c r="CO51" s="1230"/>
      <c r="CP51" s="1230"/>
      <c r="CQ51" s="1230"/>
      <c r="CR51" s="1230"/>
      <c r="CS51" s="1230"/>
      <c r="CT51" s="1230"/>
      <c r="CU51" s="1230"/>
      <c r="CV51" s="1230">
        <v>109.9</v>
      </c>
      <c r="CW51" s="1230"/>
      <c r="CX51" s="1230"/>
      <c r="CY51" s="1230"/>
      <c r="CZ51" s="1230"/>
      <c r="DA51" s="1230"/>
      <c r="DB51" s="1230"/>
      <c r="DC51" s="1230"/>
    </row>
    <row r="52" spans="1:109" ht="13.2" x14ac:dyDescent="0.2">
      <c r="B52" s="247"/>
      <c r="G52" s="1245"/>
      <c r="H52" s="1245"/>
      <c r="I52" s="1248"/>
      <c r="J52" s="1248"/>
      <c r="K52" s="1246"/>
      <c r="L52" s="1246"/>
      <c r="M52" s="1246"/>
      <c r="N52" s="1246"/>
      <c r="AM52" s="359"/>
      <c r="AN52" s="1247"/>
      <c r="AO52" s="1247"/>
      <c r="AP52" s="1247"/>
      <c r="AQ52" s="1247"/>
      <c r="AR52" s="1247"/>
      <c r="AS52" s="1247"/>
      <c r="AT52" s="1247"/>
      <c r="AU52" s="1247"/>
      <c r="AV52" s="1247"/>
      <c r="AW52" s="1247"/>
      <c r="AX52" s="1247"/>
      <c r="AY52" s="1247"/>
      <c r="AZ52" s="1247"/>
      <c r="BA52" s="1247"/>
      <c r="BB52" s="1247"/>
      <c r="BC52" s="1247"/>
      <c r="BD52" s="1247"/>
      <c r="BE52" s="1247"/>
      <c r="BF52" s="1247"/>
      <c r="BG52" s="1247"/>
      <c r="BH52" s="1247"/>
      <c r="BI52" s="1247"/>
      <c r="BJ52" s="1247"/>
      <c r="BK52" s="1247"/>
      <c r="BL52" s="1247"/>
      <c r="BM52" s="1247"/>
      <c r="BN52" s="1247"/>
      <c r="BO52" s="1247"/>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40"/>
      <c r="J53" s="1240"/>
      <c r="K53" s="1246"/>
      <c r="L53" s="1246"/>
      <c r="M53" s="1246"/>
      <c r="N53" s="1246"/>
      <c r="AM53" s="359"/>
      <c r="AN53" s="1247"/>
      <c r="AO53" s="1247"/>
      <c r="AP53" s="1247"/>
      <c r="AQ53" s="1247"/>
      <c r="AR53" s="1247"/>
      <c r="AS53" s="1247"/>
      <c r="AT53" s="1247"/>
      <c r="AU53" s="1247"/>
      <c r="AV53" s="1247"/>
      <c r="AW53" s="1247"/>
      <c r="AX53" s="1247"/>
      <c r="AY53" s="1247"/>
      <c r="AZ53" s="1247"/>
      <c r="BA53" s="1247"/>
      <c r="BB53" s="1247" t="s">
        <v>574</v>
      </c>
      <c r="BC53" s="1247"/>
      <c r="BD53" s="1247"/>
      <c r="BE53" s="1247"/>
      <c r="BF53" s="1247"/>
      <c r="BG53" s="1247"/>
      <c r="BH53" s="1247"/>
      <c r="BI53" s="1247"/>
      <c r="BJ53" s="1247"/>
      <c r="BK53" s="1247"/>
      <c r="BL53" s="1247"/>
      <c r="BM53" s="1247"/>
      <c r="BN53" s="1247"/>
      <c r="BO53" s="1247"/>
      <c r="BP53" s="1230">
        <v>49.9</v>
      </c>
      <c r="BQ53" s="1230"/>
      <c r="BR53" s="1230"/>
      <c r="BS53" s="1230"/>
      <c r="BT53" s="1230"/>
      <c r="BU53" s="1230"/>
      <c r="BV53" s="1230"/>
      <c r="BW53" s="1230"/>
      <c r="BX53" s="1230">
        <v>51.3</v>
      </c>
      <c r="BY53" s="1230"/>
      <c r="BZ53" s="1230"/>
      <c r="CA53" s="1230"/>
      <c r="CB53" s="1230"/>
      <c r="CC53" s="1230"/>
      <c r="CD53" s="1230"/>
      <c r="CE53" s="1230"/>
      <c r="CF53" s="1230">
        <v>52.4</v>
      </c>
      <c r="CG53" s="1230"/>
      <c r="CH53" s="1230"/>
      <c r="CI53" s="1230"/>
      <c r="CJ53" s="1230"/>
      <c r="CK53" s="1230"/>
      <c r="CL53" s="1230"/>
      <c r="CM53" s="1230"/>
      <c r="CN53" s="1230">
        <v>53.6</v>
      </c>
      <c r="CO53" s="1230"/>
      <c r="CP53" s="1230"/>
      <c r="CQ53" s="1230"/>
      <c r="CR53" s="1230"/>
      <c r="CS53" s="1230"/>
      <c r="CT53" s="1230"/>
      <c r="CU53" s="1230"/>
      <c r="CV53" s="1230">
        <v>56.9</v>
      </c>
      <c r="CW53" s="1230"/>
      <c r="CX53" s="1230"/>
      <c r="CY53" s="1230"/>
      <c r="CZ53" s="1230"/>
      <c r="DA53" s="1230"/>
      <c r="DB53" s="1230"/>
      <c r="DC53" s="1230"/>
    </row>
    <row r="54" spans="1:109" ht="13.2" x14ac:dyDescent="0.2">
      <c r="A54" s="358"/>
      <c r="B54" s="247"/>
      <c r="G54" s="1245"/>
      <c r="H54" s="1245"/>
      <c r="I54" s="1240"/>
      <c r="J54" s="1240"/>
      <c r="K54" s="1246"/>
      <c r="L54" s="1246"/>
      <c r="M54" s="1246"/>
      <c r="N54" s="1246"/>
      <c r="AM54" s="359"/>
      <c r="AN54" s="1247"/>
      <c r="AO54" s="1247"/>
      <c r="AP54" s="1247"/>
      <c r="AQ54" s="1247"/>
      <c r="AR54" s="1247"/>
      <c r="AS54" s="1247"/>
      <c r="AT54" s="1247"/>
      <c r="AU54" s="1247"/>
      <c r="AV54" s="1247"/>
      <c r="AW54" s="1247"/>
      <c r="AX54" s="1247"/>
      <c r="AY54" s="1247"/>
      <c r="AZ54" s="1247"/>
      <c r="BA54" s="1247"/>
      <c r="BB54" s="1247"/>
      <c r="BC54" s="1247"/>
      <c r="BD54" s="1247"/>
      <c r="BE54" s="1247"/>
      <c r="BF54" s="1247"/>
      <c r="BG54" s="1247"/>
      <c r="BH54" s="1247"/>
      <c r="BI54" s="1247"/>
      <c r="BJ54" s="1247"/>
      <c r="BK54" s="1247"/>
      <c r="BL54" s="1247"/>
      <c r="BM54" s="1247"/>
      <c r="BN54" s="1247"/>
      <c r="BO54" s="1247"/>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40"/>
      <c r="H55" s="1240"/>
      <c r="I55" s="1240"/>
      <c r="J55" s="1240"/>
      <c r="K55" s="1246"/>
      <c r="L55" s="1246"/>
      <c r="M55" s="1246"/>
      <c r="N55" s="1246"/>
      <c r="AN55" s="1244" t="s">
        <v>575</v>
      </c>
      <c r="AO55" s="1244"/>
      <c r="AP55" s="1244"/>
      <c r="AQ55" s="1244"/>
      <c r="AR55" s="1244"/>
      <c r="AS55" s="1244"/>
      <c r="AT55" s="1244"/>
      <c r="AU55" s="1244"/>
      <c r="AV55" s="1244"/>
      <c r="AW55" s="1244"/>
      <c r="AX55" s="1244"/>
      <c r="AY55" s="1244"/>
      <c r="AZ55" s="1244"/>
      <c r="BA55" s="1244"/>
      <c r="BB55" s="1247" t="s">
        <v>573</v>
      </c>
      <c r="BC55" s="1247"/>
      <c r="BD55" s="1247"/>
      <c r="BE55" s="1247"/>
      <c r="BF55" s="1247"/>
      <c r="BG55" s="1247"/>
      <c r="BH55" s="1247"/>
      <c r="BI55" s="1247"/>
      <c r="BJ55" s="1247"/>
      <c r="BK55" s="1247"/>
      <c r="BL55" s="1247"/>
      <c r="BM55" s="1247"/>
      <c r="BN55" s="1247"/>
      <c r="BO55" s="1247"/>
      <c r="BP55" s="1230">
        <v>25.1</v>
      </c>
      <c r="BQ55" s="1230"/>
      <c r="BR55" s="1230"/>
      <c r="BS55" s="1230"/>
      <c r="BT55" s="1230"/>
      <c r="BU55" s="1230"/>
      <c r="BV55" s="1230"/>
      <c r="BW55" s="1230"/>
      <c r="BX55" s="1230">
        <v>18</v>
      </c>
      <c r="BY55" s="1230"/>
      <c r="BZ55" s="1230"/>
      <c r="CA55" s="1230"/>
      <c r="CB55" s="1230"/>
      <c r="CC55" s="1230"/>
      <c r="CD55" s="1230"/>
      <c r="CE55" s="1230"/>
      <c r="CF55" s="1230">
        <v>12.7</v>
      </c>
      <c r="CG55" s="1230"/>
      <c r="CH55" s="1230"/>
      <c r="CI55" s="1230"/>
      <c r="CJ55" s="1230"/>
      <c r="CK55" s="1230"/>
      <c r="CL55" s="1230"/>
      <c r="CM55" s="1230"/>
      <c r="CN55" s="1230">
        <v>10</v>
      </c>
      <c r="CO55" s="1230"/>
      <c r="CP55" s="1230"/>
      <c r="CQ55" s="1230"/>
      <c r="CR55" s="1230"/>
      <c r="CS55" s="1230"/>
      <c r="CT55" s="1230"/>
      <c r="CU55" s="1230"/>
      <c r="CV55" s="1230">
        <v>6</v>
      </c>
      <c r="CW55" s="1230"/>
      <c r="CX55" s="1230"/>
      <c r="CY55" s="1230"/>
      <c r="CZ55" s="1230"/>
      <c r="DA55" s="1230"/>
      <c r="DB55" s="1230"/>
      <c r="DC55" s="1230"/>
    </row>
    <row r="56" spans="1:109" ht="13.2" x14ac:dyDescent="0.2">
      <c r="A56" s="358"/>
      <c r="B56" s="247"/>
      <c r="G56" s="1240"/>
      <c r="H56" s="1240"/>
      <c r="I56" s="1240"/>
      <c r="J56" s="1240"/>
      <c r="K56" s="1246"/>
      <c r="L56" s="1246"/>
      <c r="M56" s="1246"/>
      <c r="N56" s="1246"/>
      <c r="AN56" s="1244"/>
      <c r="AO56" s="1244"/>
      <c r="AP56" s="1244"/>
      <c r="AQ56" s="1244"/>
      <c r="AR56" s="1244"/>
      <c r="AS56" s="1244"/>
      <c r="AT56" s="1244"/>
      <c r="AU56" s="1244"/>
      <c r="AV56" s="1244"/>
      <c r="AW56" s="1244"/>
      <c r="AX56" s="1244"/>
      <c r="AY56" s="1244"/>
      <c r="AZ56" s="1244"/>
      <c r="BA56" s="1244"/>
      <c r="BB56" s="1247"/>
      <c r="BC56" s="1247"/>
      <c r="BD56" s="1247"/>
      <c r="BE56" s="1247"/>
      <c r="BF56" s="1247"/>
      <c r="BG56" s="1247"/>
      <c r="BH56" s="1247"/>
      <c r="BI56" s="1247"/>
      <c r="BJ56" s="1247"/>
      <c r="BK56" s="1247"/>
      <c r="BL56" s="1247"/>
      <c r="BM56" s="1247"/>
      <c r="BN56" s="1247"/>
      <c r="BO56" s="1247"/>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40"/>
      <c r="H57" s="1240"/>
      <c r="I57" s="1249"/>
      <c r="J57" s="1249"/>
      <c r="K57" s="1246"/>
      <c r="L57" s="1246"/>
      <c r="M57" s="1246"/>
      <c r="N57" s="1246"/>
      <c r="AM57" s="243"/>
      <c r="AN57" s="1244"/>
      <c r="AO57" s="1244"/>
      <c r="AP57" s="1244"/>
      <c r="AQ57" s="1244"/>
      <c r="AR57" s="1244"/>
      <c r="AS57" s="1244"/>
      <c r="AT57" s="1244"/>
      <c r="AU57" s="1244"/>
      <c r="AV57" s="1244"/>
      <c r="AW57" s="1244"/>
      <c r="AX57" s="1244"/>
      <c r="AY57" s="1244"/>
      <c r="AZ57" s="1244"/>
      <c r="BA57" s="1244"/>
      <c r="BB57" s="1247" t="s">
        <v>574</v>
      </c>
      <c r="BC57" s="1247"/>
      <c r="BD57" s="1247"/>
      <c r="BE57" s="1247"/>
      <c r="BF57" s="1247"/>
      <c r="BG57" s="1247"/>
      <c r="BH57" s="1247"/>
      <c r="BI57" s="1247"/>
      <c r="BJ57" s="1247"/>
      <c r="BK57" s="1247"/>
      <c r="BL57" s="1247"/>
      <c r="BM57" s="1247"/>
      <c r="BN57" s="1247"/>
      <c r="BO57" s="1247"/>
      <c r="BP57" s="1230">
        <v>61</v>
      </c>
      <c r="BQ57" s="1230"/>
      <c r="BR57" s="1230"/>
      <c r="BS57" s="1230"/>
      <c r="BT57" s="1230"/>
      <c r="BU57" s="1230"/>
      <c r="BV57" s="1230"/>
      <c r="BW57" s="1230"/>
      <c r="BX57" s="1230">
        <v>62.2</v>
      </c>
      <c r="BY57" s="1230"/>
      <c r="BZ57" s="1230"/>
      <c r="CA57" s="1230"/>
      <c r="CB57" s="1230"/>
      <c r="CC57" s="1230"/>
      <c r="CD57" s="1230"/>
      <c r="CE57" s="1230"/>
      <c r="CF57" s="1230">
        <v>63.2</v>
      </c>
      <c r="CG57" s="1230"/>
      <c r="CH57" s="1230"/>
      <c r="CI57" s="1230"/>
      <c r="CJ57" s="1230"/>
      <c r="CK57" s="1230"/>
      <c r="CL57" s="1230"/>
      <c r="CM57" s="1230"/>
      <c r="CN57" s="1230">
        <v>64.599999999999994</v>
      </c>
      <c r="CO57" s="1230"/>
      <c r="CP57" s="1230"/>
      <c r="CQ57" s="1230"/>
      <c r="CR57" s="1230"/>
      <c r="CS57" s="1230"/>
      <c r="CT57" s="1230"/>
      <c r="CU57" s="1230"/>
      <c r="CV57" s="1230">
        <v>65.900000000000006</v>
      </c>
      <c r="CW57" s="1230"/>
      <c r="CX57" s="1230"/>
      <c r="CY57" s="1230"/>
      <c r="CZ57" s="1230"/>
      <c r="DA57" s="1230"/>
      <c r="DB57" s="1230"/>
      <c r="DC57" s="1230"/>
      <c r="DD57" s="363"/>
      <c r="DE57" s="362"/>
    </row>
    <row r="58" spans="1:109" s="358" customFormat="1" ht="13.2" x14ac:dyDescent="0.2">
      <c r="A58" s="243"/>
      <c r="B58" s="362"/>
      <c r="G58" s="1240"/>
      <c r="H58" s="1240"/>
      <c r="I58" s="1249"/>
      <c r="J58" s="1249"/>
      <c r="K58" s="1246"/>
      <c r="L58" s="1246"/>
      <c r="M58" s="1246"/>
      <c r="N58" s="1246"/>
      <c r="AM58" s="243"/>
      <c r="AN58" s="1244"/>
      <c r="AO58" s="1244"/>
      <c r="AP58" s="1244"/>
      <c r="AQ58" s="1244"/>
      <c r="AR58" s="1244"/>
      <c r="AS58" s="1244"/>
      <c r="AT58" s="1244"/>
      <c r="AU58" s="1244"/>
      <c r="AV58" s="1244"/>
      <c r="AW58" s="1244"/>
      <c r="AX58" s="1244"/>
      <c r="AY58" s="1244"/>
      <c r="AZ58" s="1244"/>
      <c r="BA58" s="1244"/>
      <c r="BB58" s="1247"/>
      <c r="BC58" s="1247"/>
      <c r="BD58" s="1247"/>
      <c r="BE58" s="1247"/>
      <c r="BF58" s="1247"/>
      <c r="BG58" s="1247"/>
      <c r="BH58" s="1247"/>
      <c r="BI58" s="1247"/>
      <c r="BJ58" s="1247"/>
      <c r="BK58" s="1247"/>
      <c r="BL58" s="1247"/>
      <c r="BM58" s="1247"/>
      <c r="BN58" s="1247"/>
      <c r="BO58" s="1247"/>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576</v>
      </c>
    </row>
    <row r="64" spans="1:109" ht="13.2" x14ac:dyDescent="0.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1" t="s">
        <v>579</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571</v>
      </c>
    </row>
    <row r="72" spans="2:107" ht="13.2" x14ac:dyDescent="0.2">
      <c r="B72" s="247"/>
      <c r="G72" s="1240"/>
      <c r="H72" s="1240"/>
      <c r="I72" s="1240"/>
      <c r="J72" s="1240"/>
      <c r="K72" s="360"/>
      <c r="L72" s="360"/>
      <c r="M72" s="361"/>
      <c r="N72" s="361"/>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525</v>
      </c>
      <c r="BQ72" s="1244"/>
      <c r="BR72" s="1244"/>
      <c r="BS72" s="1244"/>
      <c r="BT72" s="1244"/>
      <c r="BU72" s="1244"/>
      <c r="BV72" s="1244"/>
      <c r="BW72" s="1244"/>
      <c r="BX72" s="1244" t="s">
        <v>526</v>
      </c>
      <c r="BY72" s="1244"/>
      <c r="BZ72" s="1244"/>
      <c r="CA72" s="1244"/>
      <c r="CB72" s="1244"/>
      <c r="CC72" s="1244"/>
      <c r="CD72" s="1244"/>
      <c r="CE72" s="1244"/>
      <c r="CF72" s="1244" t="s">
        <v>527</v>
      </c>
      <c r="CG72" s="1244"/>
      <c r="CH72" s="1244"/>
      <c r="CI72" s="1244"/>
      <c r="CJ72" s="1244"/>
      <c r="CK72" s="1244"/>
      <c r="CL72" s="1244"/>
      <c r="CM72" s="1244"/>
      <c r="CN72" s="1244" t="s">
        <v>528</v>
      </c>
      <c r="CO72" s="1244"/>
      <c r="CP72" s="1244"/>
      <c r="CQ72" s="1244"/>
      <c r="CR72" s="1244"/>
      <c r="CS72" s="1244"/>
      <c r="CT72" s="1244"/>
      <c r="CU72" s="1244"/>
      <c r="CV72" s="1244" t="s">
        <v>529</v>
      </c>
      <c r="CW72" s="1244"/>
      <c r="CX72" s="1244"/>
      <c r="CY72" s="1244"/>
      <c r="CZ72" s="1244"/>
      <c r="DA72" s="1244"/>
      <c r="DB72" s="1244"/>
      <c r="DC72" s="1244"/>
    </row>
    <row r="73" spans="2:107" ht="13.2" x14ac:dyDescent="0.2">
      <c r="B73" s="247"/>
      <c r="G73" s="1245"/>
      <c r="H73" s="1245"/>
      <c r="I73" s="1245"/>
      <c r="J73" s="1245"/>
      <c r="K73" s="1250"/>
      <c r="L73" s="1250"/>
      <c r="M73" s="1250"/>
      <c r="N73" s="1250"/>
      <c r="AM73" s="359"/>
      <c r="AN73" s="1247" t="s">
        <v>572</v>
      </c>
      <c r="AO73" s="1247"/>
      <c r="AP73" s="1247"/>
      <c r="AQ73" s="1247"/>
      <c r="AR73" s="1247"/>
      <c r="AS73" s="1247"/>
      <c r="AT73" s="1247"/>
      <c r="AU73" s="1247"/>
      <c r="AV73" s="1247"/>
      <c r="AW73" s="1247"/>
      <c r="AX73" s="1247"/>
      <c r="AY73" s="1247"/>
      <c r="AZ73" s="1247"/>
      <c r="BA73" s="1247"/>
      <c r="BB73" s="1247" t="s">
        <v>573</v>
      </c>
      <c r="BC73" s="1247"/>
      <c r="BD73" s="1247"/>
      <c r="BE73" s="1247"/>
      <c r="BF73" s="1247"/>
      <c r="BG73" s="1247"/>
      <c r="BH73" s="1247"/>
      <c r="BI73" s="1247"/>
      <c r="BJ73" s="1247"/>
      <c r="BK73" s="1247"/>
      <c r="BL73" s="1247"/>
      <c r="BM73" s="1247"/>
      <c r="BN73" s="1247"/>
      <c r="BO73" s="1247"/>
      <c r="BP73" s="1230">
        <v>132.30000000000001</v>
      </c>
      <c r="BQ73" s="1230"/>
      <c r="BR73" s="1230"/>
      <c r="BS73" s="1230"/>
      <c r="BT73" s="1230"/>
      <c r="BU73" s="1230"/>
      <c r="BV73" s="1230"/>
      <c r="BW73" s="1230"/>
      <c r="BX73" s="1230">
        <v>118.1</v>
      </c>
      <c r="BY73" s="1230"/>
      <c r="BZ73" s="1230"/>
      <c r="CA73" s="1230"/>
      <c r="CB73" s="1230"/>
      <c r="CC73" s="1230"/>
      <c r="CD73" s="1230"/>
      <c r="CE73" s="1230"/>
      <c r="CF73" s="1230">
        <v>120.6</v>
      </c>
      <c r="CG73" s="1230"/>
      <c r="CH73" s="1230"/>
      <c r="CI73" s="1230"/>
      <c r="CJ73" s="1230"/>
      <c r="CK73" s="1230"/>
      <c r="CL73" s="1230"/>
      <c r="CM73" s="1230"/>
      <c r="CN73" s="1230">
        <v>128.19999999999999</v>
      </c>
      <c r="CO73" s="1230"/>
      <c r="CP73" s="1230"/>
      <c r="CQ73" s="1230"/>
      <c r="CR73" s="1230"/>
      <c r="CS73" s="1230"/>
      <c r="CT73" s="1230"/>
      <c r="CU73" s="1230"/>
      <c r="CV73" s="1230">
        <v>109.9</v>
      </c>
      <c r="CW73" s="1230"/>
      <c r="CX73" s="1230"/>
      <c r="CY73" s="1230"/>
      <c r="CZ73" s="1230"/>
      <c r="DA73" s="1230"/>
      <c r="DB73" s="1230"/>
      <c r="DC73" s="1230"/>
    </row>
    <row r="74" spans="2:107" ht="13.2" x14ac:dyDescent="0.2">
      <c r="B74" s="247"/>
      <c r="G74" s="1245"/>
      <c r="H74" s="1245"/>
      <c r="I74" s="1245"/>
      <c r="J74" s="1245"/>
      <c r="K74" s="1250"/>
      <c r="L74" s="1250"/>
      <c r="M74" s="1250"/>
      <c r="N74" s="1250"/>
      <c r="AM74" s="359"/>
      <c r="AN74" s="1247"/>
      <c r="AO74" s="1247"/>
      <c r="AP74" s="1247"/>
      <c r="AQ74" s="1247"/>
      <c r="AR74" s="1247"/>
      <c r="AS74" s="1247"/>
      <c r="AT74" s="1247"/>
      <c r="AU74" s="1247"/>
      <c r="AV74" s="1247"/>
      <c r="AW74" s="1247"/>
      <c r="AX74" s="1247"/>
      <c r="AY74" s="1247"/>
      <c r="AZ74" s="1247"/>
      <c r="BA74" s="1247"/>
      <c r="BB74" s="1247"/>
      <c r="BC74" s="1247"/>
      <c r="BD74" s="1247"/>
      <c r="BE74" s="1247"/>
      <c r="BF74" s="1247"/>
      <c r="BG74" s="1247"/>
      <c r="BH74" s="1247"/>
      <c r="BI74" s="1247"/>
      <c r="BJ74" s="1247"/>
      <c r="BK74" s="1247"/>
      <c r="BL74" s="1247"/>
      <c r="BM74" s="1247"/>
      <c r="BN74" s="1247"/>
      <c r="BO74" s="1247"/>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40"/>
      <c r="J75" s="1240"/>
      <c r="K75" s="1246"/>
      <c r="L75" s="1246"/>
      <c r="M75" s="1246"/>
      <c r="N75" s="1246"/>
      <c r="AM75" s="359"/>
      <c r="AN75" s="1247"/>
      <c r="AO75" s="1247"/>
      <c r="AP75" s="1247"/>
      <c r="AQ75" s="1247"/>
      <c r="AR75" s="1247"/>
      <c r="AS75" s="1247"/>
      <c r="AT75" s="1247"/>
      <c r="AU75" s="1247"/>
      <c r="AV75" s="1247"/>
      <c r="AW75" s="1247"/>
      <c r="AX75" s="1247"/>
      <c r="AY75" s="1247"/>
      <c r="AZ75" s="1247"/>
      <c r="BA75" s="1247"/>
      <c r="BB75" s="1247" t="s">
        <v>577</v>
      </c>
      <c r="BC75" s="1247"/>
      <c r="BD75" s="1247"/>
      <c r="BE75" s="1247"/>
      <c r="BF75" s="1247"/>
      <c r="BG75" s="1247"/>
      <c r="BH75" s="1247"/>
      <c r="BI75" s="1247"/>
      <c r="BJ75" s="1247"/>
      <c r="BK75" s="1247"/>
      <c r="BL75" s="1247"/>
      <c r="BM75" s="1247"/>
      <c r="BN75" s="1247"/>
      <c r="BO75" s="1247"/>
      <c r="BP75" s="1230">
        <v>11.1</v>
      </c>
      <c r="BQ75" s="1230"/>
      <c r="BR75" s="1230"/>
      <c r="BS75" s="1230"/>
      <c r="BT75" s="1230"/>
      <c r="BU75" s="1230"/>
      <c r="BV75" s="1230"/>
      <c r="BW75" s="1230"/>
      <c r="BX75" s="1230">
        <v>10.199999999999999</v>
      </c>
      <c r="BY75" s="1230"/>
      <c r="BZ75" s="1230"/>
      <c r="CA75" s="1230"/>
      <c r="CB75" s="1230"/>
      <c r="CC75" s="1230"/>
      <c r="CD75" s="1230"/>
      <c r="CE75" s="1230"/>
      <c r="CF75" s="1230">
        <v>10.1</v>
      </c>
      <c r="CG75" s="1230"/>
      <c r="CH75" s="1230"/>
      <c r="CI75" s="1230"/>
      <c r="CJ75" s="1230"/>
      <c r="CK75" s="1230"/>
      <c r="CL75" s="1230"/>
      <c r="CM75" s="1230"/>
      <c r="CN75" s="1230">
        <v>10.199999999999999</v>
      </c>
      <c r="CO75" s="1230"/>
      <c r="CP75" s="1230"/>
      <c r="CQ75" s="1230"/>
      <c r="CR75" s="1230"/>
      <c r="CS75" s="1230"/>
      <c r="CT75" s="1230"/>
      <c r="CU75" s="1230"/>
      <c r="CV75" s="1230">
        <v>10</v>
      </c>
      <c r="CW75" s="1230"/>
      <c r="CX75" s="1230"/>
      <c r="CY75" s="1230"/>
      <c r="CZ75" s="1230"/>
      <c r="DA75" s="1230"/>
      <c r="DB75" s="1230"/>
      <c r="DC75" s="1230"/>
    </row>
    <row r="76" spans="2:107" ht="13.2" x14ac:dyDescent="0.2">
      <c r="B76" s="247"/>
      <c r="G76" s="1245"/>
      <c r="H76" s="1245"/>
      <c r="I76" s="1240"/>
      <c r="J76" s="1240"/>
      <c r="K76" s="1246"/>
      <c r="L76" s="1246"/>
      <c r="M76" s="1246"/>
      <c r="N76" s="1246"/>
      <c r="AM76" s="359"/>
      <c r="AN76" s="1247"/>
      <c r="AO76" s="1247"/>
      <c r="AP76" s="1247"/>
      <c r="AQ76" s="1247"/>
      <c r="AR76" s="1247"/>
      <c r="AS76" s="1247"/>
      <c r="AT76" s="1247"/>
      <c r="AU76" s="1247"/>
      <c r="AV76" s="1247"/>
      <c r="AW76" s="1247"/>
      <c r="AX76" s="1247"/>
      <c r="AY76" s="1247"/>
      <c r="AZ76" s="1247"/>
      <c r="BA76" s="1247"/>
      <c r="BB76" s="1247"/>
      <c r="BC76" s="1247"/>
      <c r="BD76" s="1247"/>
      <c r="BE76" s="1247"/>
      <c r="BF76" s="1247"/>
      <c r="BG76" s="1247"/>
      <c r="BH76" s="1247"/>
      <c r="BI76" s="1247"/>
      <c r="BJ76" s="1247"/>
      <c r="BK76" s="1247"/>
      <c r="BL76" s="1247"/>
      <c r="BM76" s="1247"/>
      <c r="BN76" s="1247"/>
      <c r="BO76" s="1247"/>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40"/>
      <c r="H77" s="1240"/>
      <c r="I77" s="1240"/>
      <c r="J77" s="1240"/>
      <c r="K77" s="1250"/>
      <c r="L77" s="1250"/>
      <c r="M77" s="1250"/>
      <c r="N77" s="1250"/>
      <c r="AN77" s="1244" t="s">
        <v>575</v>
      </c>
      <c r="AO77" s="1244"/>
      <c r="AP77" s="1244"/>
      <c r="AQ77" s="1244"/>
      <c r="AR77" s="1244"/>
      <c r="AS77" s="1244"/>
      <c r="AT77" s="1244"/>
      <c r="AU77" s="1244"/>
      <c r="AV77" s="1244"/>
      <c r="AW77" s="1244"/>
      <c r="AX77" s="1244"/>
      <c r="AY77" s="1244"/>
      <c r="AZ77" s="1244"/>
      <c r="BA77" s="1244"/>
      <c r="BB77" s="1247" t="s">
        <v>573</v>
      </c>
      <c r="BC77" s="1247"/>
      <c r="BD77" s="1247"/>
      <c r="BE77" s="1247"/>
      <c r="BF77" s="1247"/>
      <c r="BG77" s="1247"/>
      <c r="BH77" s="1247"/>
      <c r="BI77" s="1247"/>
      <c r="BJ77" s="1247"/>
      <c r="BK77" s="1247"/>
      <c r="BL77" s="1247"/>
      <c r="BM77" s="1247"/>
      <c r="BN77" s="1247"/>
      <c r="BO77" s="1247"/>
      <c r="BP77" s="1230">
        <v>25.1</v>
      </c>
      <c r="BQ77" s="1230"/>
      <c r="BR77" s="1230"/>
      <c r="BS77" s="1230"/>
      <c r="BT77" s="1230"/>
      <c r="BU77" s="1230"/>
      <c r="BV77" s="1230"/>
      <c r="BW77" s="1230"/>
      <c r="BX77" s="1230">
        <v>18</v>
      </c>
      <c r="BY77" s="1230"/>
      <c r="BZ77" s="1230"/>
      <c r="CA77" s="1230"/>
      <c r="CB77" s="1230"/>
      <c r="CC77" s="1230"/>
      <c r="CD77" s="1230"/>
      <c r="CE77" s="1230"/>
      <c r="CF77" s="1230">
        <v>12.7</v>
      </c>
      <c r="CG77" s="1230"/>
      <c r="CH77" s="1230"/>
      <c r="CI77" s="1230"/>
      <c r="CJ77" s="1230"/>
      <c r="CK77" s="1230"/>
      <c r="CL77" s="1230"/>
      <c r="CM77" s="1230"/>
      <c r="CN77" s="1230">
        <v>10</v>
      </c>
      <c r="CO77" s="1230"/>
      <c r="CP77" s="1230"/>
      <c r="CQ77" s="1230"/>
      <c r="CR77" s="1230"/>
      <c r="CS77" s="1230"/>
      <c r="CT77" s="1230"/>
      <c r="CU77" s="1230"/>
      <c r="CV77" s="1230">
        <v>6</v>
      </c>
      <c r="CW77" s="1230"/>
      <c r="CX77" s="1230"/>
      <c r="CY77" s="1230"/>
      <c r="CZ77" s="1230"/>
      <c r="DA77" s="1230"/>
      <c r="DB77" s="1230"/>
      <c r="DC77" s="1230"/>
    </row>
    <row r="78" spans="2:107" ht="13.2" x14ac:dyDescent="0.2">
      <c r="B78" s="247"/>
      <c r="G78" s="1240"/>
      <c r="H78" s="1240"/>
      <c r="I78" s="1240"/>
      <c r="J78" s="1240"/>
      <c r="K78" s="1250"/>
      <c r="L78" s="1250"/>
      <c r="M78" s="1250"/>
      <c r="N78" s="1250"/>
      <c r="AN78" s="1244"/>
      <c r="AO78" s="1244"/>
      <c r="AP78" s="1244"/>
      <c r="AQ78" s="1244"/>
      <c r="AR78" s="1244"/>
      <c r="AS78" s="1244"/>
      <c r="AT78" s="1244"/>
      <c r="AU78" s="1244"/>
      <c r="AV78" s="1244"/>
      <c r="AW78" s="1244"/>
      <c r="AX78" s="1244"/>
      <c r="AY78" s="1244"/>
      <c r="AZ78" s="1244"/>
      <c r="BA78" s="1244"/>
      <c r="BB78" s="1247"/>
      <c r="BC78" s="1247"/>
      <c r="BD78" s="1247"/>
      <c r="BE78" s="1247"/>
      <c r="BF78" s="1247"/>
      <c r="BG78" s="1247"/>
      <c r="BH78" s="1247"/>
      <c r="BI78" s="1247"/>
      <c r="BJ78" s="1247"/>
      <c r="BK78" s="1247"/>
      <c r="BL78" s="1247"/>
      <c r="BM78" s="1247"/>
      <c r="BN78" s="1247"/>
      <c r="BO78" s="1247"/>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40"/>
      <c r="H79" s="1240"/>
      <c r="I79" s="1249"/>
      <c r="J79" s="1249"/>
      <c r="K79" s="1251"/>
      <c r="L79" s="1251"/>
      <c r="M79" s="1251"/>
      <c r="N79" s="1251"/>
      <c r="AN79" s="1244"/>
      <c r="AO79" s="1244"/>
      <c r="AP79" s="1244"/>
      <c r="AQ79" s="1244"/>
      <c r="AR79" s="1244"/>
      <c r="AS79" s="1244"/>
      <c r="AT79" s="1244"/>
      <c r="AU79" s="1244"/>
      <c r="AV79" s="1244"/>
      <c r="AW79" s="1244"/>
      <c r="AX79" s="1244"/>
      <c r="AY79" s="1244"/>
      <c r="AZ79" s="1244"/>
      <c r="BA79" s="1244"/>
      <c r="BB79" s="1247" t="s">
        <v>577</v>
      </c>
      <c r="BC79" s="1247"/>
      <c r="BD79" s="1247"/>
      <c r="BE79" s="1247"/>
      <c r="BF79" s="1247"/>
      <c r="BG79" s="1247"/>
      <c r="BH79" s="1247"/>
      <c r="BI79" s="1247"/>
      <c r="BJ79" s="1247"/>
      <c r="BK79" s="1247"/>
      <c r="BL79" s="1247"/>
      <c r="BM79" s="1247"/>
      <c r="BN79" s="1247"/>
      <c r="BO79" s="1247"/>
      <c r="BP79" s="1230">
        <v>6.4</v>
      </c>
      <c r="BQ79" s="1230"/>
      <c r="BR79" s="1230"/>
      <c r="BS79" s="1230"/>
      <c r="BT79" s="1230"/>
      <c r="BU79" s="1230"/>
      <c r="BV79" s="1230"/>
      <c r="BW79" s="1230"/>
      <c r="BX79" s="1230">
        <v>6.6</v>
      </c>
      <c r="BY79" s="1230"/>
      <c r="BZ79" s="1230"/>
      <c r="CA79" s="1230"/>
      <c r="CB79" s="1230"/>
      <c r="CC79" s="1230"/>
      <c r="CD79" s="1230"/>
      <c r="CE79" s="1230"/>
      <c r="CF79" s="1230">
        <v>6.6</v>
      </c>
      <c r="CG79" s="1230"/>
      <c r="CH79" s="1230"/>
      <c r="CI79" s="1230"/>
      <c r="CJ79" s="1230"/>
      <c r="CK79" s="1230"/>
      <c r="CL79" s="1230"/>
      <c r="CM79" s="1230"/>
      <c r="CN79" s="1230">
        <v>6.7</v>
      </c>
      <c r="CO79" s="1230"/>
      <c r="CP79" s="1230"/>
      <c r="CQ79" s="1230"/>
      <c r="CR79" s="1230"/>
      <c r="CS79" s="1230"/>
      <c r="CT79" s="1230"/>
      <c r="CU79" s="1230"/>
      <c r="CV79" s="1230">
        <v>6.5</v>
      </c>
      <c r="CW79" s="1230"/>
      <c r="CX79" s="1230"/>
      <c r="CY79" s="1230"/>
      <c r="CZ79" s="1230"/>
      <c r="DA79" s="1230"/>
      <c r="DB79" s="1230"/>
      <c r="DC79" s="1230"/>
    </row>
    <row r="80" spans="2:107" ht="13.2" x14ac:dyDescent="0.2">
      <c r="B80" s="247"/>
      <c r="G80" s="1240"/>
      <c r="H80" s="1240"/>
      <c r="I80" s="1249"/>
      <c r="J80" s="1249"/>
      <c r="K80" s="1251"/>
      <c r="L80" s="1251"/>
      <c r="M80" s="1251"/>
      <c r="N80" s="1251"/>
      <c r="AN80" s="1244"/>
      <c r="AO80" s="1244"/>
      <c r="AP80" s="1244"/>
      <c r="AQ80" s="1244"/>
      <c r="AR80" s="1244"/>
      <c r="AS80" s="1244"/>
      <c r="AT80" s="1244"/>
      <c r="AU80" s="1244"/>
      <c r="AV80" s="1244"/>
      <c r="AW80" s="1244"/>
      <c r="AX80" s="1244"/>
      <c r="AY80" s="1244"/>
      <c r="AZ80" s="1244"/>
      <c r="BA80" s="1244"/>
      <c r="BB80" s="1247"/>
      <c r="BC80" s="1247"/>
      <c r="BD80" s="1247"/>
      <c r="BE80" s="1247"/>
      <c r="BF80" s="1247"/>
      <c r="BG80" s="1247"/>
      <c r="BH80" s="1247"/>
      <c r="BI80" s="1247"/>
      <c r="BJ80" s="1247"/>
      <c r="BK80" s="1247"/>
      <c r="BL80" s="1247"/>
      <c r="BM80" s="1247"/>
      <c r="BN80" s="1247"/>
      <c r="BO80" s="1247"/>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xAk/VoQ4uB/b/CooV4pG0+XPGU4gzcNdqtLY1I0ytWuoJcWm5lJUFPp6PbD9i5UYIrcEZ+j7qmZt0dompj+Mw==" saltValue="KLkEQCT8tL3HtxgKxdRt0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8A172-22D6-4C7D-9E0A-7D551EC5C25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7AAUuDKcMgwcBJZq/bQs88BEjAbZTfIlVR1Ug5/eNH6SX7dORgwoxv2OHUQKWi7ylF7CiaGh0rTYh4BYdvMrQ==" saltValue="6c9ve3xp4YUDIPMW0ZGva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E5745-36B9-48A5-B1C7-3D1831725BF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W5M2vcFg7CEmvDi0X35aqa24YJhgRYY4wZxFFOdwAlB8tK8tPl+IgdVyuTrAS/Nm3NXn/r6j96+W9px4tSi5xQ==" saltValue="NPZ1Q1yg9DPTh+QgTkszY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48975</v>
      </c>
      <c r="E3" s="142"/>
      <c r="F3" s="143">
        <v>63812</v>
      </c>
      <c r="G3" s="144"/>
      <c r="H3" s="145"/>
    </row>
    <row r="4" spans="1:8" x14ac:dyDescent="0.2">
      <c r="A4" s="146"/>
      <c r="B4" s="147"/>
      <c r="C4" s="148"/>
      <c r="D4" s="149">
        <v>22545</v>
      </c>
      <c r="E4" s="150"/>
      <c r="F4" s="151">
        <v>33848</v>
      </c>
      <c r="G4" s="152"/>
      <c r="H4" s="153"/>
    </row>
    <row r="5" spans="1:8" x14ac:dyDescent="0.2">
      <c r="A5" s="134" t="s">
        <v>519</v>
      </c>
      <c r="B5" s="139"/>
      <c r="C5" s="140"/>
      <c r="D5" s="141">
        <v>61859</v>
      </c>
      <c r="E5" s="142"/>
      <c r="F5" s="143">
        <v>54225</v>
      </c>
      <c r="G5" s="144"/>
      <c r="H5" s="145"/>
    </row>
    <row r="6" spans="1:8" x14ac:dyDescent="0.2">
      <c r="A6" s="146"/>
      <c r="B6" s="147"/>
      <c r="C6" s="148"/>
      <c r="D6" s="149">
        <v>18109</v>
      </c>
      <c r="E6" s="150"/>
      <c r="F6" s="151">
        <v>27337</v>
      </c>
      <c r="G6" s="152"/>
      <c r="H6" s="153"/>
    </row>
    <row r="7" spans="1:8" x14ac:dyDescent="0.2">
      <c r="A7" s="134" t="s">
        <v>520</v>
      </c>
      <c r="B7" s="139"/>
      <c r="C7" s="140"/>
      <c r="D7" s="141">
        <v>64302</v>
      </c>
      <c r="E7" s="142"/>
      <c r="F7" s="143">
        <v>54016</v>
      </c>
      <c r="G7" s="144"/>
      <c r="H7" s="145"/>
    </row>
    <row r="8" spans="1:8" x14ac:dyDescent="0.2">
      <c r="A8" s="146"/>
      <c r="B8" s="147"/>
      <c r="C8" s="148"/>
      <c r="D8" s="149">
        <v>23051</v>
      </c>
      <c r="E8" s="150"/>
      <c r="F8" s="151">
        <v>28078</v>
      </c>
      <c r="G8" s="152"/>
      <c r="H8" s="153"/>
    </row>
    <row r="9" spans="1:8" x14ac:dyDescent="0.2">
      <c r="A9" s="134" t="s">
        <v>521</v>
      </c>
      <c r="B9" s="139"/>
      <c r="C9" s="140"/>
      <c r="D9" s="141">
        <v>63715</v>
      </c>
      <c r="E9" s="142"/>
      <c r="F9" s="143">
        <v>52786</v>
      </c>
      <c r="G9" s="144"/>
      <c r="H9" s="145"/>
    </row>
    <row r="10" spans="1:8" x14ac:dyDescent="0.2">
      <c r="A10" s="146"/>
      <c r="B10" s="147"/>
      <c r="C10" s="148"/>
      <c r="D10" s="149">
        <v>34774</v>
      </c>
      <c r="E10" s="150"/>
      <c r="F10" s="151">
        <v>28742</v>
      </c>
      <c r="G10" s="152"/>
      <c r="H10" s="153"/>
    </row>
    <row r="11" spans="1:8" x14ac:dyDescent="0.2">
      <c r="A11" s="134" t="s">
        <v>522</v>
      </c>
      <c r="B11" s="139"/>
      <c r="C11" s="140"/>
      <c r="D11" s="141">
        <v>44652</v>
      </c>
      <c r="E11" s="142"/>
      <c r="F11" s="143">
        <v>58465</v>
      </c>
      <c r="G11" s="144"/>
      <c r="H11" s="145"/>
    </row>
    <row r="12" spans="1:8" x14ac:dyDescent="0.2">
      <c r="A12" s="146"/>
      <c r="B12" s="147"/>
      <c r="C12" s="154"/>
      <c r="D12" s="149">
        <v>25116</v>
      </c>
      <c r="E12" s="150"/>
      <c r="F12" s="151">
        <v>34452</v>
      </c>
      <c r="G12" s="152"/>
      <c r="H12" s="153"/>
    </row>
    <row r="13" spans="1:8" x14ac:dyDescent="0.2">
      <c r="A13" s="134"/>
      <c r="B13" s="139"/>
      <c r="C13" s="140"/>
      <c r="D13" s="141">
        <v>56701</v>
      </c>
      <c r="E13" s="142"/>
      <c r="F13" s="143">
        <v>56661</v>
      </c>
      <c r="G13" s="155"/>
      <c r="H13" s="145"/>
    </row>
    <row r="14" spans="1:8" x14ac:dyDescent="0.2">
      <c r="A14" s="146"/>
      <c r="B14" s="147"/>
      <c r="C14" s="148"/>
      <c r="D14" s="149">
        <v>24719</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4.46</v>
      </c>
      <c r="C19" s="156">
        <f>ROUND(VALUE(SUBSTITUTE(実質収支比率等に係る経年分析!G$48,"▲","-")),2)</f>
        <v>4.67</v>
      </c>
      <c r="D19" s="156">
        <f>ROUND(VALUE(SUBSTITUTE(実質収支比率等に係る経年分析!H$48,"▲","-")),2)</f>
        <v>5.43</v>
      </c>
      <c r="E19" s="156">
        <f>ROUND(VALUE(SUBSTITUTE(実質収支比率等に係る経年分析!I$48,"▲","-")),2)</f>
        <v>4.43</v>
      </c>
      <c r="F19" s="156">
        <f>ROUND(VALUE(SUBSTITUTE(実質収支比率等に係る経年分析!J$48,"▲","-")),2)</f>
        <v>2.97</v>
      </c>
    </row>
    <row r="20" spans="1:11" x14ac:dyDescent="0.2">
      <c r="A20" s="156" t="s">
        <v>53</v>
      </c>
      <c r="B20" s="156">
        <f>ROUND(VALUE(SUBSTITUTE(実質収支比率等に係る経年分析!F$47,"▲","-")),2)</f>
        <v>12.65</v>
      </c>
      <c r="C20" s="156">
        <f>ROUND(VALUE(SUBSTITUTE(実質収支比率等に係る経年分析!G$47,"▲","-")),2)</f>
        <v>13.26</v>
      </c>
      <c r="D20" s="156">
        <f>ROUND(VALUE(SUBSTITUTE(実質収支比率等に係る経年分析!H$47,"▲","-")),2)</f>
        <v>11.23</v>
      </c>
      <c r="E20" s="156">
        <f>ROUND(VALUE(SUBSTITUTE(実質収支比率等に係る経年分析!I$47,"▲","-")),2)</f>
        <v>8.33</v>
      </c>
      <c r="F20" s="156">
        <f>ROUND(VALUE(SUBSTITUTE(実質収支比率等に係る経年分析!J$47,"▲","-")),2)</f>
        <v>8.36</v>
      </c>
    </row>
    <row r="21" spans="1:11" x14ac:dyDescent="0.2">
      <c r="A21" s="156" t="s">
        <v>54</v>
      </c>
      <c r="B21" s="156">
        <f>IF(ISNUMBER(VALUE(SUBSTITUTE(実質収支比率等に係る経年分析!F$49,"▲","-"))),ROUND(VALUE(SUBSTITUTE(実質収支比率等に係る経年分析!F$49,"▲","-")),2),NA())</f>
        <v>-0.27</v>
      </c>
      <c r="C21" s="156">
        <f>IF(ISNUMBER(VALUE(SUBSTITUTE(実質収支比率等に係る経年分析!G$49,"▲","-"))),ROUND(VALUE(SUBSTITUTE(実質収支比率等に係る経年分析!G$49,"▲","-")),2),NA())</f>
        <v>1.58</v>
      </c>
      <c r="D21" s="156">
        <f>IF(ISNUMBER(VALUE(SUBSTITUTE(実質収支比率等に係る経年分析!H$49,"▲","-"))),ROUND(VALUE(SUBSTITUTE(実質収支比率等に係る経年分析!H$49,"▲","-")),2),NA())</f>
        <v>-1.73</v>
      </c>
      <c r="E21" s="156">
        <f>IF(ISNUMBER(VALUE(SUBSTITUTE(実質収支比率等に係る経年分析!I$49,"▲","-"))),ROUND(VALUE(SUBSTITUTE(実質収支比率等に係る経年分析!I$49,"▲","-")),2),NA())</f>
        <v>-3.51</v>
      </c>
      <c r="F21" s="156">
        <f>IF(ISNUMBER(VALUE(SUBSTITUTE(実質収支比率等に係る経年分析!J$49,"▲","-"))),ROUND(VALUE(SUBSTITUTE(実質収支比率等に係る経年分析!J$49,"▲","-")),2),NA())</f>
        <v>-1.1399999999999999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越前市後期高齢者医療特別会計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越前市介護保険特別会計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0.56000000000000005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0.39</v>
      </c>
    </row>
    <row r="32" spans="1:11" x14ac:dyDescent="0.2">
      <c r="A32" s="157" t="str">
        <f>IF(連結実質赤字比率に係る赤字・黒字の構成分析!C$38="",NA(),連結実質赤字比率に係る赤字・黒字の構成分析!C$38)</f>
        <v>越前市国民健康保険特別会計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2">
      <c r="A33" s="157" t="str">
        <f>IF(連結実質赤字比率に係る赤字・黒字の構成分析!C$37="",NA(),連結実質赤字比率に係る赤字・黒字の構成分析!C$37)</f>
        <v>越前市工業用水道事業会計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4.67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4.43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2.97</v>
      </c>
    </row>
    <row r="35" spans="1:16" x14ac:dyDescent="0.2">
      <c r="A35" s="157" t="str">
        <f>IF(連結実質赤字比率に係る赤字・黒字の構成分析!C$35="",NA(),連結実質赤字比率に係る赤字・黒字の構成分析!C$35)</f>
        <v>越前市下水道事業会計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2.4500000000000002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3.78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3.36</v>
      </c>
    </row>
    <row r="36" spans="1:16" x14ac:dyDescent="0.2">
      <c r="A36" s="157" t="str">
        <f>IF(連結実質赤字比率に係る赤字・黒字の構成分析!C$34="",NA(),連結実質赤字比率に係る赤字・黒字の構成分析!C$34)</f>
        <v>越前市水道事業会計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9.89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10.81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4001</v>
      </c>
      <c r="E42" s="158"/>
      <c r="F42" s="158"/>
      <c r="G42" s="158">
        <f>'実質公債費比率（分子）の構造'!L$52</f>
        <v>4012</v>
      </c>
      <c r="H42" s="158"/>
      <c r="I42" s="158"/>
      <c r="J42" s="158">
        <f>'実質公債費比率（分子）の構造'!M$52</f>
        <v>3995</v>
      </c>
      <c r="K42" s="158"/>
      <c r="L42" s="158"/>
      <c r="M42" s="158">
        <f>'実質公債費比率（分子）の構造'!N$52</f>
        <v>3992</v>
      </c>
      <c r="N42" s="158"/>
      <c r="O42" s="158"/>
      <c r="P42" s="158">
        <f>'実質公債費比率（分子）の構造'!O$52</f>
        <v>4107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339</v>
      </c>
      <c r="C44" s="158"/>
      <c r="D44" s="158"/>
      <c r="E44" s="158">
        <f>'実質公債費比率（分子）の構造'!L$50</f>
        <v>156</v>
      </c>
      <c r="F44" s="158"/>
      <c r="G44" s="158"/>
      <c r="H44" s="158">
        <f>'実質公債費比率（分子）の構造'!M$50</f>
        <v>156</v>
      </c>
      <c r="I44" s="158"/>
      <c r="J44" s="158"/>
      <c r="K44" s="158">
        <f>'実質公債費比率（分子）の構造'!N$50</f>
        <v>3</v>
      </c>
      <c r="L44" s="158"/>
      <c r="M44" s="158"/>
      <c r="N44" s="158">
        <f>'実質公債費比率（分子）の構造'!O$50</f>
        <v>1</v>
      </c>
      <c r="O44" s="158"/>
      <c r="P44" s="158"/>
    </row>
    <row r="45" spans="1:16" x14ac:dyDescent="0.2">
      <c r="A45" s="158" t="s">
        <v>63</v>
      </c>
      <c r="B45" s="158">
        <f>'実質公債費比率（分子）の構造'!K$49</f>
        <v>258</v>
      </c>
      <c r="C45" s="158"/>
      <c r="D45" s="158"/>
      <c r="E45" s="158">
        <f>'実質公債費比率（分子）の構造'!L$49</f>
        <v>264</v>
      </c>
      <c r="F45" s="158"/>
      <c r="G45" s="158"/>
      <c r="H45" s="158">
        <f>'実質公債費比率（分子）の構造'!M$49</f>
        <v>329</v>
      </c>
      <c r="I45" s="158"/>
      <c r="J45" s="158"/>
      <c r="K45" s="158">
        <f>'実質公債費比率（分子）の構造'!N$49</f>
        <v>409</v>
      </c>
      <c r="L45" s="158"/>
      <c r="M45" s="158"/>
      <c r="N45" s="158">
        <f>'実質公債費比率（分子）の構造'!O$49</f>
        <v>691</v>
      </c>
      <c r="O45" s="158"/>
      <c r="P45" s="158"/>
    </row>
    <row r="46" spans="1:16" x14ac:dyDescent="0.2">
      <c r="A46" s="158" t="s">
        <v>64</v>
      </c>
      <c r="B46" s="158">
        <f>'実質公債費比率（分子）の構造'!K$48</f>
        <v>1122</v>
      </c>
      <c r="C46" s="158"/>
      <c r="D46" s="158"/>
      <c r="E46" s="158">
        <f>'実質公債費比率（分子）の構造'!L$48</f>
        <v>1193</v>
      </c>
      <c r="F46" s="158"/>
      <c r="G46" s="158"/>
      <c r="H46" s="158">
        <f>'実質公債費比率（分子）の構造'!M$48</f>
        <v>1050</v>
      </c>
      <c r="I46" s="158"/>
      <c r="J46" s="158"/>
      <c r="K46" s="158">
        <f>'実質公債費比率（分子）の構造'!N$48</f>
        <v>879</v>
      </c>
      <c r="L46" s="158"/>
      <c r="M46" s="158"/>
      <c r="N46" s="158">
        <f>'実質公債費比率（分子）の構造'!O$48</f>
        <v>834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3946</v>
      </c>
      <c r="C49" s="158"/>
      <c r="D49" s="158"/>
      <c r="E49" s="158">
        <f>'実質公債費比率（分子）の構造'!L$45</f>
        <v>4077</v>
      </c>
      <c r="F49" s="158"/>
      <c r="G49" s="158"/>
      <c r="H49" s="158">
        <f>'実質公債費比率（分子）の構造'!M$45</f>
        <v>4391</v>
      </c>
      <c r="I49" s="158"/>
      <c r="J49" s="158"/>
      <c r="K49" s="158">
        <f>'実質公債費比率（分子）の構造'!N$45</f>
        <v>4454</v>
      </c>
      <c r="L49" s="158"/>
      <c r="M49" s="158"/>
      <c r="N49" s="158">
        <f>'実質公債費比率（分子）の構造'!O$45</f>
        <v>4186</v>
      </c>
      <c r="O49" s="158"/>
      <c r="P49" s="158"/>
    </row>
    <row r="50" spans="1:16" x14ac:dyDescent="0.2">
      <c r="A50" s="158" t="s">
        <v>67</v>
      </c>
      <c r="B50" s="158" t="e">
        <f>NA()</f>
        <v>#N/A</v>
      </c>
      <c r="C50" s="158">
        <f>IF(ISNUMBER('実質公債費比率（分子）の構造'!K$53),'実質公債費比率（分子）の構造'!K$53,NA())</f>
        <v>1664</v>
      </c>
      <c r="D50" s="158" t="e">
        <f>NA()</f>
        <v>#N/A</v>
      </c>
      <c r="E50" s="158" t="e">
        <f>NA()</f>
        <v>#N/A</v>
      </c>
      <c r="F50" s="158">
        <f>IF(ISNUMBER('実質公債費比率（分子）の構造'!L$53),'実質公債費比率（分子）の構造'!L$53,NA())</f>
        <v>1678</v>
      </c>
      <c r="G50" s="158" t="e">
        <f>NA()</f>
        <v>#N/A</v>
      </c>
      <c r="H50" s="158" t="e">
        <f>NA()</f>
        <v>#N/A</v>
      </c>
      <c r="I50" s="158">
        <f>IF(ISNUMBER('実質公債費比率（分子）の構造'!M$53),'実質公債費比率（分子）の構造'!M$53,NA())</f>
        <v>1931</v>
      </c>
      <c r="J50" s="158" t="e">
        <f>NA()</f>
        <v>#N/A</v>
      </c>
      <c r="K50" s="158" t="e">
        <f>NA()</f>
        <v>#N/A</v>
      </c>
      <c r="L50" s="158">
        <f>IF(ISNUMBER('実質公債費比率（分子）の構造'!N$53),'実質公債費比率（分子）の構造'!N$53,NA())</f>
        <v>1753</v>
      </c>
      <c r="M50" s="158" t="e">
        <f>NA()</f>
        <v>#N/A</v>
      </c>
      <c r="N50" s="158" t="e">
        <f>NA()</f>
        <v>#N/A</v>
      </c>
      <c r="O50" s="158">
        <f>IF(ISNUMBER('実質公債費比率（分子）の構造'!O$53),'実質公債費比率（分子）の構造'!O$53,NA())</f>
        <v>1605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44382</v>
      </c>
      <c r="E56" s="157"/>
      <c r="F56" s="157"/>
      <c r="G56" s="157">
        <f>'将来負担比率（分子）の構造'!J$52</f>
        <v>44021</v>
      </c>
      <c r="H56" s="157"/>
      <c r="I56" s="157"/>
      <c r="J56" s="157">
        <f>'将来負担比率（分子）の構造'!K$52</f>
        <v>41628</v>
      </c>
      <c r="K56" s="157"/>
      <c r="L56" s="157"/>
      <c r="M56" s="157">
        <f>'将来負担比率（分子）の構造'!L$52</f>
        <v>40284</v>
      </c>
      <c r="N56" s="157"/>
      <c r="O56" s="157"/>
      <c r="P56" s="157">
        <f>'将来負担比率（分子）の構造'!M$52</f>
        <v>37833</v>
      </c>
    </row>
    <row r="57" spans="1:16" x14ac:dyDescent="0.2">
      <c r="A57" s="157" t="s">
        <v>42</v>
      </c>
      <c r="B57" s="157"/>
      <c r="C57" s="157"/>
      <c r="D57" s="157">
        <f>'将来負担比率（分子）の構造'!I$51</f>
        <v>8073</v>
      </c>
      <c r="E57" s="157"/>
      <c r="F57" s="157"/>
      <c r="G57" s="157">
        <f>'将来負担比率（分子）の構造'!J$51</f>
        <v>7820</v>
      </c>
      <c r="H57" s="157"/>
      <c r="I57" s="157"/>
      <c r="J57" s="157">
        <f>'将来負担比率（分子）の構造'!K$51</f>
        <v>7695</v>
      </c>
      <c r="K57" s="157"/>
      <c r="L57" s="157"/>
      <c r="M57" s="157">
        <f>'将来負担比率（分子）の構造'!L$51</f>
        <v>7207</v>
      </c>
      <c r="N57" s="157"/>
      <c r="O57" s="157"/>
      <c r="P57" s="157">
        <f>'将来負担比率（分子）の構造'!M$51</f>
        <v>7302</v>
      </c>
    </row>
    <row r="58" spans="1:16" x14ac:dyDescent="0.2">
      <c r="A58" s="157" t="s">
        <v>41</v>
      </c>
      <c r="B58" s="157"/>
      <c r="C58" s="157"/>
      <c r="D58" s="157">
        <f>'将来負担比率（分子）の構造'!I$50</f>
        <v>4284</v>
      </c>
      <c r="E58" s="157"/>
      <c r="F58" s="157"/>
      <c r="G58" s="157">
        <f>'将来負担比率（分子）の構造'!J$50</f>
        <v>4600</v>
      </c>
      <c r="H58" s="157"/>
      <c r="I58" s="157"/>
      <c r="J58" s="157">
        <f>'将来負担比率（分子）の構造'!K$50</f>
        <v>4583</v>
      </c>
      <c r="K58" s="157"/>
      <c r="L58" s="157"/>
      <c r="M58" s="157">
        <f>'将来負担比率（分子）の構造'!L$50</f>
        <v>3895</v>
      </c>
      <c r="N58" s="157"/>
      <c r="O58" s="157"/>
      <c r="P58" s="157">
        <f>'将来負担比率（分子）の構造'!M$50</f>
        <v>4168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3841</v>
      </c>
      <c r="C62" s="157"/>
      <c r="D62" s="157"/>
      <c r="E62" s="157">
        <f>'将来負担比率（分子）の構造'!J$45</f>
        <v>3792</v>
      </c>
      <c r="F62" s="157"/>
      <c r="G62" s="157"/>
      <c r="H62" s="157">
        <f>'将来負担比率（分子）の構造'!K$45</f>
        <v>3731</v>
      </c>
      <c r="I62" s="157"/>
      <c r="J62" s="157"/>
      <c r="K62" s="157">
        <f>'将来負担比率（分子）の構造'!L$45</f>
        <v>3930</v>
      </c>
      <c r="L62" s="157"/>
      <c r="M62" s="157"/>
      <c r="N62" s="157">
        <f>'将来負担比率（分子）の構造'!M$45</f>
        <v>3954</v>
      </c>
      <c r="O62" s="157"/>
      <c r="P62" s="157"/>
    </row>
    <row r="63" spans="1:16" x14ac:dyDescent="0.2">
      <c r="A63" s="157" t="s">
        <v>34</v>
      </c>
      <c r="B63" s="157">
        <f>'将来負担比率（分子）の構造'!I$44</f>
        <v>6748</v>
      </c>
      <c r="C63" s="157"/>
      <c r="D63" s="157"/>
      <c r="E63" s="157">
        <f>'将来負担比率（分子）の構造'!J$44</f>
        <v>6613</v>
      </c>
      <c r="F63" s="157"/>
      <c r="G63" s="157"/>
      <c r="H63" s="157">
        <f>'将来負担比率（分子）の構造'!K$44</f>
        <v>6365</v>
      </c>
      <c r="I63" s="157"/>
      <c r="J63" s="157"/>
      <c r="K63" s="157">
        <f>'将来負担比率（分子）の構造'!L$44</f>
        <v>6429</v>
      </c>
      <c r="L63" s="157"/>
      <c r="M63" s="157"/>
      <c r="N63" s="157">
        <f>'将来負担比率（分子）の構造'!M$44</f>
        <v>5897</v>
      </c>
      <c r="O63" s="157"/>
      <c r="P63" s="157"/>
    </row>
    <row r="64" spans="1:16" x14ac:dyDescent="0.2">
      <c r="A64" s="157" t="s">
        <v>33</v>
      </c>
      <c r="B64" s="157">
        <f>'将来負担比率（分子）の構造'!I$43</f>
        <v>18265</v>
      </c>
      <c r="C64" s="157"/>
      <c r="D64" s="157"/>
      <c r="E64" s="157">
        <f>'将来負担比率（分子）の構造'!J$43</f>
        <v>17878</v>
      </c>
      <c r="F64" s="157"/>
      <c r="G64" s="157"/>
      <c r="H64" s="157">
        <f>'将来負担比率（分子）の構造'!K$43</f>
        <v>17207</v>
      </c>
      <c r="I64" s="157"/>
      <c r="J64" s="157"/>
      <c r="K64" s="157">
        <f>'将来負担比率（分子）の構造'!L$43</f>
        <v>17159</v>
      </c>
      <c r="L64" s="157"/>
      <c r="M64" s="157"/>
      <c r="N64" s="157">
        <f>'将来負担比率（分子）の構造'!M$43</f>
        <v>15971</v>
      </c>
      <c r="O64" s="157"/>
      <c r="P64" s="157"/>
    </row>
    <row r="65" spans="1:16" x14ac:dyDescent="0.2">
      <c r="A65" s="157" t="s">
        <v>32</v>
      </c>
      <c r="B65" s="157">
        <f>'将来負担比率（分子）の構造'!I$42</f>
        <v>3119</v>
      </c>
      <c r="C65" s="157"/>
      <c r="D65" s="157"/>
      <c r="E65" s="157">
        <f>'将来負担比率（分子）の構造'!J$42</f>
        <v>2944</v>
      </c>
      <c r="F65" s="157"/>
      <c r="G65" s="157"/>
      <c r="H65" s="157">
        <f>'将来負担比率（分子）の構造'!K$42</f>
        <v>2676</v>
      </c>
      <c r="I65" s="157"/>
      <c r="J65" s="157"/>
      <c r="K65" s="157">
        <f>'将来負担比率（分子）の構造'!L$42</f>
        <v>3162</v>
      </c>
      <c r="L65" s="157"/>
      <c r="M65" s="157"/>
      <c r="N65" s="157">
        <f>'将来負担比率（分子）の構造'!M$42</f>
        <v>2476</v>
      </c>
      <c r="O65" s="157"/>
      <c r="P65" s="157"/>
    </row>
    <row r="66" spans="1:16" x14ac:dyDescent="0.2">
      <c r="A66" s="157" t="s">
        <v>31</v>
      </c>
      <c r="B66" s="157">
        <f>'将来負担比率（分子）の構造'!I$41</f>
        <v>47082</v>
      </c>
      <c r="C66" s="157"/>
      <c r="D66" s="157"/>
      <c r="E66" s="157">
        <f>'将来負担比率（分子）の構造'!J$41</f>
        <v>46195</v>
      </c>
      <c r="F66" s="157"/>
      <c r="G66" s="157"/>
      <c r="H66" s="157">
        <f>'将来負担比率（分子）の構造'!K$41</f>
        <v>44678</v>
      </c>
      <c r="I66" s="157"/>
      <c r="J66" s="157"/>
      <c r="K66" s="157">
        <f>'将来負担比率（分子）の構造'!L$41</f>
        <v>43288</v>
      </c>
      <c r="L66" s="157"/>
      <c r="M66" s="157"/>
      <c r="N66" s="157">
        <f>'将来負担比率（分子）の構造'!M$41</f>
        <v>40948</v>
      </c>
      <c r="O66" s="157"/>
      <c r="P66" s="157"/>
    </row>
    <row r="67" spans="1:16" x14ac:dyDescent="0.2">
      <c r="A67" s="157" t="s">
        <v>71</v>
      </c>
      <c r="B67" s="157" t="e">
        <f>NA()</f>
        <v>#N/A</v>
      </c>
      <c r="C67" s="157">
        <f>IF(ISNUMBER('将来負担比率（分子）の構造'!I$53), IF('将来負担比率（分子）の構造'!I$53 &lt; 0, 0, '将来負担比率（分子）の構造'!I$53), NA())</f>
        <v>22316</v>
      </c>
      <c r="D67" s="157" t="e">
        <f>NA()</f>
        <v>#N/A</v>
      </c>
      <c r="E67" s="157" t="e">
        <f>NA()</f>
        <v>#N/A</v>
      </c>
      <c r="F67" s="157">
        <f>IF(ISNUMBER('将来負担比率（分子）の構造'!J$53), IF('将来負担比率（分子）の構造'!J$53 &lt; 0, 0, '将来負担比率（分子）の構造'!J$53), NA())</f>
        <v>20982</v>
      </c>
      <c r="G67" s="157" t="e">
        <f>NA()</f>
        <v>#N/A</v>
      </c>
      <c r="H67" s="157" t="e">
        <f>NA()</f>
        <v>#N/A</v>
      </c>
      <c r="I67" s="157">
        <f>IF(ISNUMBER('将来負担比率（分子）の構造'!K$53), IF('将来負担比率（分子）の構造'!K$53 &lt; 0, 0, '将来負担比率（分子）の構造'!K$53), NA())</f>
        <v>20752</v>
      </c>
      <c r="J67" s="157" t="e">
        <f>NA()</f>
        <v>#N/A</v>
      </c>
      <c r="K67" s="157" t="e">
        <f>NA()</f>
        <v>#N/A</v>
      </c>
      <c r="L67" s="157">
        <f>IF(ISNUMBER('将来負担比率（分子）の構造'!L$53), IF('将来負担比率（分子）の構造'!L$53 &lt; 0, 0, '将来負担比率（分子）の構造'!L$53), NA())</f>
        <v>22582</v>
      </c>
      <c r="M67" s="157" t="e">
        <f>NA()</f>
        <v>#N/A</v>
      </c>
      <c r="N67" s="157" t="e">
        <f>NA()</f>
        <v>#N/A</v>
      </c>
      <c r="O67" s="157">
        <f>IF(ISNUMBER('将来負担比率（分子）の構造'!M$53), IF('将来負担比率（分子）の構造'!M$53 &lt; 0, 0, '将来負担比率（分子）の構造'!M$53), NA())</f>
        <v>19943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2310</v>
      </c>
      <c r="C72" s="161">
        <f>基金残高に係る経年分析!G55</f>
        <v>1754</v>
      </c>
      <c r="D72" s="161">
        <f>基金残高に係る経年分析!H55</f>
        <v>1801</v>
      </c>
    </row>
    <row r="73" spans="1:16" x14ac:dyDescent="0.2">
      <c r="A73" s="160" t="s">
        <v>74</v>
      </c>
      <c r="B73" s="161">
        <f>基金残高に係る経年分析!F56</f>
        <v>297</v>
      </c>
      <c r="C73" s="161">
        <f>基金残高に係る経年分析!G56</f>
        <v>118</v>
      </c>
      <c r="D73" s="161">
        <f>基金残高に係る経年分析!H56</f>
        <v>202</v>
      </c>
    </row>
    <row r="74" spans="1:16" x14ac:dyDescent="0.2">
      <c r="A74" s="160" t="s">
        <v>75</v>
      </c>
      <c r="B74" s="161">
        <f>基金残高に係る経年分析!F57</f>
        <v>1154</v>
      </c>
      <c r="C74" s="161">
        <f>基金残高に係る経年分析!G57</f>
        <v>1023</v>
      </c>
      <c r="D74" s="161">
        <f>基金残高に係る経年分析!H57</f>
        <v>1019</v>
      </c>
    </row>
  </sheetData>
  <sheetProtection algorithmName="SHA-512" hashValue="gRTcCBV2CerT4aATVxBarh4YCjCYbEC94Gwk7bqp2U/RY83EZgGMkKcSNeGWI7XPf19+WVzkPf5uHskfQA5ynA==" saltValue="OqRZYeH+wnAmG6+8jqHbY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2026-03-09T02:04:16Z</cp:lastPrinted>
  <dcterms:created xsi:type="dcterms:W3CDTF">2026-02-23T06:22:47Z</dcterms:created>
  <dcterms:modified xsi:type="dcterms:W3CDTF">2026-09-28T23:43:16Z</dcterms:modified>
  <cp:category/>
</cp:coreProperties>
</file>