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fukuipref-my.sharepoint.com/personal/shimachi-kyodo_pref_fukui_lg_jp/Documents/財政グループ/12_財政状況資料集/R6財政状況資料集/03_2回目（地方公会計関係）/04_決裁（公表用）/"/>
    </mc:Choice>
  </mc:AlternateContent>
  <xr:revisionPtr revIDLastSave="0" documentId="13_ncr:1_{A629DED7-EEA6-4520-A8A7-2D605646AA4C}"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4" i="10"/>
  <c r="C35" i="10" s="1"/>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BE34" i="10" l="1"/>
  <c r="AM35" i="10"/>
  <c r="BW34" i="10" s="1"/>
  <c r="BW35" i="10" s="1"/>
  <c r="BW36" i="10" s="1"/>
  <c r="BW37" i="10" s="1"/>
  <c r="BW38" i="10" s="1"/>
  <c r="BW39" i="10" s="1"/>
  <c r="BW40" i="10" s="1"/>
  <c r="BW41" i="10" s="1"/>
  <c r="CO34" i="10" l="1"/>
</calcChain>
</file>

<file path=xl/sharedStrings.xml><?xml version="1.0" encoding="utf-8"?>
<sst xmlns="http://schemas.openxmlformats.org/spreadsheetml/2006/main" count="1141" uniqueCount="576">
  <si>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</si>
  <si>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</si>
  <si>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</si>
  <si>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</si>
  <si>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</si>
  <si>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</si>
  <si>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</si>
  <si>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</si>
  <si>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</si>
  <si>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</si>
  <si>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</si>
  <si>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</si>
  <si>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</si>
  <si>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</si>
  <si>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</si>
  <si>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</si>
  <si>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</si>
  <si>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</si>
  <si>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</si>
  <si>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</si>
  <si>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</si>
  <si>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</si>
  <si>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</si>
  <si>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</si>
  <si>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</si>
  <si>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</si>
  <si>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</si>
  <si>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</si>
  <si>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</si>
  <si>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</si>
  <si>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</si>
  <si>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</si>
  <si>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</si>
  <si>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</si>
  <si>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</si>
  <si>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</si>
  <si>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</si>
  <si>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</si>
  <si>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</si>
  <si>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</si>
  <si>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</si>
  <si>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</si>
  <si>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</si>
  <si>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</si>
  <si>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</si>
  <si>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</si>
  <si>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</si>
  <si>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</si>
  <si>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</si>
  <si>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</si>
  <si>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</si>
  <si>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</si>
  <si>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</si>
  <si>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</si>
  <si>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</si>
  <si>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</si>
  <si>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</si>
  <si>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</si>
  <si>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</si>
  <si>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</si>
  <si>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</si>
  <si>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</si>
  <si>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</si>
  <si>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</si>
  <si>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</si>
  <si>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</si>
  <si>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</si>
  <si>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</si>
  <si>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</si>
  <si>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</si>
  <si>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</si>
  <si>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</si>
  <si>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</si>
  <si>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</si>
  <si>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</si>
  <si>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</si>
  <si>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</si>
  <si>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</si>
  <si>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</si>
  <si>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福井県</t>
    <phoneticPr fontId="5"/>
  </si>
  <si>
    <t>市町村類型</t>
    <phoneticPr fontId="5"/>
  </si>
  <si>
    <t>Ⅳ－２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</si>
  <si>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</si>
  <si>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</si>
  <si>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</si>
  <si>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</si>
  <si>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</si>
  <si>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</si>
  <si>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</si>
  <si>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</si>
  <si>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</si>
  <si>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</si>
  <si>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</si>
  <si>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</si>
  <si>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永平寺町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</si>
  <si>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</si>
  <si>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</si>
  <si>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</si>
  <si>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</si>
  <si>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</si>
  <si>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</si>
  <si>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</si>
  <si>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</si>
  <si>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</si>
  <si>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</si>
  <si>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</si>
  <si>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</si>
  <si>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</si>
  <si>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</si>
  <si>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</si>
  <si>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</si>
  <si>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</si>
  <si>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</si>
  <si>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</si>
  <si>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</si>
  <si>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</si>
  <si>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</si>
  <si>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</si>
  <si>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</si>
  <si>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</si>
  <si>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</si>
  <si>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</si>
  <si>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</si>
  <si>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</si>
  <si>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</si>
  <si>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</si>
  <si>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</si>
  <si>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</si>
  <si>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</si>
  <si>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</si>
  <si>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</si>
  <si>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</si>
  <si>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</si>
  <si>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</si>
  <si>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</si>
  <si>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</si>
  <si>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</si>
  <si>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</si>
  <si>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</si>
  <si>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</si>
  <si>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</si>
  <si>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</si>
  <si>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25"/>
  </si>
  <si>
    <t>うち日本人(％)</t>
    <phoneticPr fontId="5"/>
  </si>
  <si>
    <t>-1.5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</si>
  <si>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</si>
  <si>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</si>
  <si>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</si>
  <si>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</si>
  <si>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</si>
  <si>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</si>
  <si>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</si>
  <si>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</si>
  <si>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</si>
  <si>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</si>
  <si>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</si>
  <si>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</si>
  <si>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</si>
  <si>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</si>
  <si>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</si>
  <si>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</si>
  <si>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</si>
  <si>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</si>
  <si>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</si>
  <si>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</si>
  <si>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</si>
  <si>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</si>
  <si>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</si>
  <si>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</si>
  <si>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</si>
  <si>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</si>
  <si>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</si>
  <si>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</si>
  <si>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</si>
  <si>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</si>
  <si>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</si>
  <si>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</si>
  <si>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</si>
  <si>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</si>
  <si>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</si>
  <si>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</si>
  <si>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</si>
  <si>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</si>
  <si>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</si>
  <si>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</si>
  <si>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</si>
  <si>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</si>
  <si>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</si>
  <si>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</si>
  <si>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</si>
  <si>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</si>
  <si>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</si>
  <si>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</si>
  <si>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</si>
  <si>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</si>
  <si>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</si>
  <si>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</si>
  <si>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</si>
  <si>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</si>
  <si>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</si>
  <si>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</si>
  <si>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</si>
  <si>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</si>
  <si>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</si>
  <si>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福井県永平寺町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</si>
  <si>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</si>
  <si>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</si>
  <si>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</si>
  <si>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</si>
  <si>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</si>
  <si>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</si>
  <si>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</si>
  <si>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</si>
  <si>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</si>
  <si>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</si>
  <si>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</si>
  <si>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</si>
  <si>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</si>
  <si>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</si>
  <si>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</si>
  <si>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</si>
  <si>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</si>
  <si>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</si>
  <si>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</si>
  <si>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</si>
  <si>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</si>
  <si>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</si>
  <si>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</si>
  <si>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</si>
  <si>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</si>
  <si>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</si>
  <si>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</si>
  <si>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</si>
  <si>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</si>
  <si>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</si>
  <si>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</si>
  <si>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</si>
  <si>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</si>
  <si>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</si>
  <si>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</si>
  <si>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</si>
  <si>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</si>
  <si>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</si>
  <si>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</si>
  <si>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</si>
  <si>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</si>
  <si>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</si>
  <si>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</si>
  <si>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</si>
  <si>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</si>
  <si>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</si>
  <si>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</si>
  <si>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</si>
  <si>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</si>
  <si>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</si>
  <si>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</si>
  <si>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</si>
  <si>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</si>
  <si>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</si>
  <si>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</si>
  <si>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</si>
  <si>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</si>
  <si>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</si>
  <si>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</si>
  <si>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</si>
  <si>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</si>
  <si>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</si>
  <si>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</si>
  <si>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</si>
  <si>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</si>
  <si>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</si>
  <si>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</si>
  <si>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</si>
  <si>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</si>
  <si>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</si>
  <si>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</si>
  <si>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</si>
  <si>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</si>
  <si>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</si>
  <si>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</si>
  <si>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</si>
  <si>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</si>
  <si>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</si>
  <si>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</si>
  <si>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</si>
  <si>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</si>
  <si>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</si>
  <si>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</si>
  <si>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</si>
  <si>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</si>
  <si>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</si>
  <si>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</si>
  <si>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</si>
  <si>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</si>
  <si>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</si>
  <si>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</si>
  <si>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</si>
  <si>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</si>
  <si>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</si>
  <si>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</si>
  <si>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</si>
  <si>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</si>
  <si>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</si>
  <si>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</si>
  <si>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</si>
  <si>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</si>
  <si>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</si>
  <si>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</si>
  <si>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</si>
  <si>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</si>
  <si>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</si>
  <si>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</si>
  <si>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</si>
  <si>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</si>
  <si>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</si>
  <si>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</si>
  <si>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</si>
  <si>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</si>
  <si>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</si>
  <si>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</si>
  <si>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</si>
  <si>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</si>
  <si>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</si>
  <si>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</si>
  <si>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</si>
  <si>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</si>
  <si>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</si>
  <si>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</si>
  <si>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</si>
  <si>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</si>
  <si>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</si>
  <si>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</si>
  <si>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</si>
  <si>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</si>
  <si>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</si>
  <si>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</si>
  <si>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</si>
  <si>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</si>
  <si>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</si>
  <si>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</si>
  <si>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</si>
  <si>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</si>
  <si>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</si>
  <si>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</si>
  <si>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</si>
  <si>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</si>
  <si>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</si>
  <si>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</si>
  <si>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</si>
  <si>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</si>
  <si>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</si>
  <si>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</si>
  <si>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</si>
  <si>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</si>
  <si>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</si>
  <si>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福井県永平寺町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</si>
  <si>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</si>
  <si>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</si>
  <si>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</si>
  <si>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</si>
  <si>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</si>
  <si>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</si>
  <si>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</si>
  <si>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</si>
  <si>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</si>
  <si>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</si>
  <si>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</si>
  <si>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</si>
  <si>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</si>
  <si>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</si>
  <si>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</si>
  <si>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</si>
  <si>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</si>
  <si>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</si>
  <si>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</si>
  <si>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</si>
  <si>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町立在宅訪問診療所特別会計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</si>
  <si>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</si>
  <si>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</si>
  <si>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</si>
  <si>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</si>
  <si>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</si>
  <si>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</si>
  <si>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</si>
  <si>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</si>
  <si>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</si>
  <si>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</si>
  <si>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</si>
  <si>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</si>
  <si>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</si>
  <si>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</si>
  <si>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介護保険特別会計</t>
    <phoneticPr fontId="5"/>
  </si>
  <si>
    <t>後期高齢者医療特別会計</t>
    <phoneticPr fontId="5"/>
  </si>
  <si>
    <t>上水道事業会計</t>
    <phoneticPr fontId="5"/>
  </si>
  <si>
    <t>法適用企業</t>
    <phoneticPr fontId="5"/>
  </si>
  <si>
    <t>下水道事業会計</t>
    <phoneticPr fontId="5"/>
  </si>
  <si>
    <t>土地開発事業特別会計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</si>
  <si>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</si>
  <si>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</si>
  <si>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</si>
  <si>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</si>
  <si>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</si>
  <si>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</si>
  <si>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</si>
  <si>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</si>
  <si>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</si>
  <si>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</si>
  <si>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</si>
  <si>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</si>
  <si>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</si>
  <si>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</si>
  <si>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</si>
  <si>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</si>
  <si>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</si>
  <si>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</si>
  <si>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</si>
  <si>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</si>
  <si>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</si>
  <si>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</si>
  <si>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</si>
  <si>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</si>
  <si>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</si>
  <si>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</si>
  <si>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</si>
  <si>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</si>
  <si>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</si>
  <si>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</si>
  <si>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</si>
  <si>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</si>
  <si>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</si>
  <si>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</si>
  <si>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</si>
  <si>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</si>
  <si>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</si>
  <si>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</si>
  <si>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</si>
  <si>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</si>
  <si>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</si>
  <si>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</si>
  <si>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</si>
  <si>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</si>
  <si>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</si>
  <si>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</si>
  <si>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</si>
  <si>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</si>
  <si>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</si>
  <si>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</si>
  <si>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</si>
  <si>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</si>
  <si>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</si>
  <si>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</si>
  <si>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</si>
  <si>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</si>
  <si>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</si>
  <si>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</si>
  <si>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</si>
  <si>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</si>
  <si>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</si>
  <si>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</si>
  <si>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</si>
  <si>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</si>
  <si>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</si>
  <si>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</si>
  <si>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</si>
  <si>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</si>
  <si>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</si>
  <si>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</si>
  <si>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</si>
  <si>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</si>
  <si>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</si>
  <si>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</si>
  <si>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</si>
  <si>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</si>
  <si>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</si>
  <si>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</si>
  <si>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</si>
  <si>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</si>
  <si>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</si>
  <si>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</si>
  <si>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</si>
  <si>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</si>
  <si>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</si>
  <si>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</si>
  <si>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</si>
  <si>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</si>
  <si>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</si>
  <si>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</si>
  <si>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</si>
  <si>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</si>
  <si>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</si>
  <si>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</si>
  <si>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</si>
  <si>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</si>
  <si>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</si>
  <si>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</si>
  <si>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</si>
  <si>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</si>
  <si>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</si>
  <si>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</si>
  <si>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</si>
  <si>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</si>
  <si>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</si>
  <si>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</si>
  <si>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</si>
  <si>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</si>
  <si>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</si>
  <si>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</si>
  <si>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</si>
  <si>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</si>
  <si>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</si>
  <si>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</si>
  <si>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</si>
  <si>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</si>
  <si>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</si>
  <si>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</si>
  <si>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</si>
  <si>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</si>
  <si>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</si>
  <si>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</si>
  <si>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</si>
  <si>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</si>
  <si>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</si>
  <si>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</si>
  <si>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</si>
  <si>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</si>
  <si>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</si>
  <si>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</si>
  <si>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</si>
  <si>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</si>
  <si>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</si>
  <si>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</si>
  <si>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</si>
  <si>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</si>
  <si>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13.00</t>
  </si>
  <si>
    <t>上水道事業会計</t>
  </si>
  <si>
    <t>一般会計</t>
  </si>
  <si>
    <t>国民健康保険事業特別会計</t>
  </si>
  <si>
    <t>下水道事業会計</t>
  </si>
  <si>
    <t>町立在宅訪問診療所特別会計</t>
  </si>
  <si>
    <t>介護保険特別会計</t>
  </si>
  <si>
    <t>後期高齢者医療特別会計</t>
  </si>
  <si>
    <t>土地開発事業特別会計</t>
  </si>
  <si>
    <t>その他会計（赤字）</t>
  </si>
  <si>
    <t>その他会計（黒字）</t>
  </si>
  <si>
    <t>R02</t>
    <phoneticPr fontId="5"/>
  </si>
  <si>
    <t>R03</t>
    <phoneticPr fontId="5"/>
  </si>
  <si>
    <t>R04</t>
    <phoneticPr fontId="5"/>
  </si>
  <si>
    <t>R05</t>
    <phoneticPr fontId="5"/>
  </si>
  <si>
    <t>R06</t>
    <phoneticPr fontId="5"/>
  </si>
  <si>
    <t>福井坂井地区広域市町村圏事務組合</t>
    <rPh sb="0" eb="2">
      <t>フクイ</t>
    </rPh>
    <rPh sb="2" eb="6">
      <t>サカイチク</t>
    </rPh>
    <rPh sb="6" eb="8">
      <t>コウイキ</t>
    </rPh>
    <rPh sb="8" eb="12">
      <t>シチョウソンケン</t>
    </rPh>
    <rPh sb="12" eb="16">
      <t>ジムクミアイ</t>
    </rPh>
    <phoneticPr fontId="38"/>
  </si>
  <si>
    <t>五領川公共下水道事務組合</t>
    <rPh sb="0" eb="1">
      <t>ゴ</t>
    </rPh>
    <rPh sb="1" eb="2">
      <t>リョウ</t>
    </rPh>
    <rPh sb="2" eb="3">
      <t>カワ</t>
    </rPh>
    <rPh sb="3" eb="5">
      <t>コウキョウ</t>
    </rPh>
    <rPh sb="5" eb="8">
      <t>ゲスイドウ</t>
    </rPh>
    <rPh sb="8" eb="12">
      <t>ジムクミアイ</t>
    </rPh>
    <phoneticPr fontId="38"/>
  </si>
  <si>
    <t>福井県後期高齢者医療広域連合（一般）</t>
    <rPh sb="0" eb="3">
      <t>フクイケン</t>
    </rPh>
    <rPh sb="3" eb="5">
      <t>コウキ</t>
    </rPh>
    <rPh sb="5" eb="8">
      <t>コウレイシャ</t>
    </rPh>
    <rPh sb="8" eb="10">
      <t>イリョウ</t>
    </rPh>
    <rPh sb="10" eb="12">
      <t>コウイキ</t>
    </rPh>
    <rPh sb="12" eb="14">
      <t>レンゴウ</t>
    </rPh>
    <rPh sb="15" eb="17">
      <t>イッパン</t>
    </rPh>
    <phoneticPr fontId="38"/>
  </si>
  <si>
    <t>福井県後期高齢者医療広域連合（特会）</t>
    <rPh sb="0" eb="3">
      <t>フクイケン</t>
    </rPh>
    <rPh sb="3" eb="5">
      <t>コウキ</t>
    </rPh>
    <rPh sb="5" eb="8">
      <t>コウレイシャ</t>
    </rPh>
    <rPh sb="8" eb="10">
      <t>イリョウ</t>
    </rPh>
    <rPh sb="10" eb="12">
      <t>コウイキ</t>
    </rPh>
    <rPh sb="12" eb="14">
      <t>レンゴウ</t>
    </rPh>
    <rPh sb="15" eb="16">
      <t>トク</t>
    </rPh>
    <rPh sb="16" eb="17">
      <t>カイ</t>
    </rPh>
    <phoneticPr fontId="38"/>
  </si>
  <si>
    <t>勝山・永平寺衛生管理組合</t>
    <rPh sb="0" eb="2">
      <t>カツヤマ</t>
    </rPh>
    <rPh sb="3" eb="6">
      <t>エイヘイジ</t>
    </rPh>
    <rPh sb="6" eb="8">
      <t>エイセイ</t>
    </rPh>
    <rPh sb="8" eb="10">
      <t>カンリ</t>
    </rPh>
    <rPh sb="10" eb="12">
      <t>クミアイ</t>
    </rPh>
    <phoneticPr fontId="38"/>
  </si>
  <si>
    <t>福井県市町総合事務組合（一般）</t>
    <rPh sb="0" eb="3">
      <t>フクイケン</t>
    </rPh>
    <rPh sb="3" eb="5">
      <t>シマチ</t>
    </rPh>
    <rPh sb="5" eb="7">
      <t>ソウゴウ</t>
    </rPh>
    <rPh sb="7" eb="9">
      <t>ジム</t>
    </rPh>
    <rPh sb="9" eb="11">
      <t>クミアイ</t>
    </rPh>
    <rPh sb="12" eb="14">
      <t>イッパン</t>
    </rPh>
    <phoneticPr fontId="38"/>
  </si>
  <si>
    <t>福井県市町総合事務組合（特会）</t>
    <rPh sb="0" eb="3">
      <t>フクイケン</t>
    </rPh>
    <rPh sb="3" eb="5">
      <t>シマチ</t>
    </rPh>
    <rPh sb="5" eb="7">
      <t>ソウゴウ</t>
    </rPh>
    <rPh sb="7" eb="11">
      <t>ジムクミアイ</t>
    </rPh>
    <rPh sb="12" eb="14">
      <t>トクカイ</t>
    </rPh>
    <phoneticPr fontId="38"/>
  </si>
  <si>
    <t>福井県自治会館組合</t>
    <rPh sb="0" eb="3">
      <t>フクイケン</t>
    </rPh>
    <rPh sb="3" eb="7">
      <t>ジチカイカン</t>
    </rPh>
    <rPh sb="7" eb="9">
      <t>クミアイ</t>
    </rPh>
    <phoneticPr fontId="38"/>
  </si>
  <si>
    <t>-</t>
    <phoneticPr fontId="2"/>
  </si>
  <si>
    <t>まちづくり会社ZENコネクト</t>
    <phoneticPr fontId="2"/>
  </si>
  <si>
    <t>まちづくり基金</t>
    <rPh sb="5" eb="7">
      <t>キキン</t>
    </rPh>
    <phoneticPr fontId="5"/>
  </si>
  <si>
    <t>教育施設整備基金</t>
    <rPh sb="0" eb="4">
      <t>キョウイクシセツ</t>
    </rPh>
    <rPh sb="4" eb="8">
      <t>セイビキキン</t>
    </rPh>
    <phoneticPr fontId="5"/>
  </si>
  <si>
    <t>すこやか子育て支援基金</t>
    <rPh sb="4" eb="6">
      <t>コソダ</t>
    </rPh>
    <rPh sb="7" eb="11">
      <t>シエンキキン</t>
    </rPh>
    <phoneticPr fontId="5"/>
  </si>
  <si>
    <t>地域福祉基金</t>
    <rPh sb="0" eb="6">
      <t>チイキフクシキキン</t>
    </rPh>
    <phoneticPr fontId="5"/>
  </si>
  <si>
    <t>ふるさと応援基金</t>
    <rPh sb="4" eb="6">
      <t>オウエン</t>
    </rPh>
    <rPh sb="6" eb="8">
      <t>キキン</t>
    </rPh>
    <phoneticPr fontId="5"/>
  </si>
  <si>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</si>
  <si>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</si>
  <si>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</si>
  <si>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これまで計画的な地方債の新規発行に努めてきた結果、将来負担比率は令和3年度以降マイナスとなっている。
一方で、有形固定資産減価償却率については、令和3年度において、松岡東幼児園リフレッシュ改修工事（153百万円）、令和5年度において松岡幼児園及び松岡幼稚園解体工事（132百万円）等により減価償却率が抑制されたものの、既存施設の経年劣化等により毎年微増となっている。
　老朽化した施設については、取り壊しの検討や長寿命化計画等を進めていくなど公共施設等の適正管理に努める。</t>
    <rPh sb="5" eb="8">
      <t>ケイカクテキ</t>
    </rPh>
    <rPh sb="9" eb="12">
      <t>チホウサイ</t>
    </rPh>
    <rPh sb="13" eb="17">
      <t>シンキハッコウ</t>
    </rPh>
    <rPh sb="18" eb="19">
      <t>ツト</t>
    </rPh>
    <rPh sb="23" eb="25">
      <t>ケッカ</t>
    </rPh>
    <rPh sb="26" eb="28">
      <t>ショウライ</t>
    </rPh>
    <rPh sb="28" eb="30">
      <t>フタン</t>
    </rPh>
    <rPh sb="30" eb="32">
      <t>ヒリツ</t>
    </rPh>
    <rPh sb="33" eb="35">
      <t>レイワ</t>
    </rPh>
    <rPh sb="36" eb="40">
      <t>ネンドイコウ</t>
    </rPh>
    <rPh sb="52" eb="54">
      <t>イッポウ</t>
    </rPh>
    <rPh sb="56" eb="62">
      <t>ユウケイコテイシサン</t>
    </rPh>
    <rPh sb="62" eb="67">
      <t>ゲンカショウキャクリツ</t>
    </rPh>
    <rPh sb="73" eb="75">
      <t>レイワ</t>
    </rPh>
    <rPh sb="76" eb="78">
      <t>ネンド</t>
    </rPh>
    <rPh sb="83" eb="89">
      <t>マツオカヒガシヨウジエン</t>
    </rPh>
    <rPh sb="95" eb="99">
      <t>カイシュウコウジ</t>
    </rPh>
    <rPh sb="103" eb="106">
      <t>ヒャクマンエン</t>
    </rPh>
    <rPh sb="108" eb="110">
      <t>レイワ</t>
    </rPh>
    <rPh sb="111" eb="113">
      <t>ネンド</t>
    </rPh>
    <rPh sb="117" eb="122">
      <t>マツオカヨウジエン</t>
    </rPh>
    <rPh sb="122" eb="123">
      <t>オヨ</t>
    </rPh>
    <rPh sb="124" eb="129">
      <t>マツオカヨウチエン</t>
    </rPh>
    <rPh sb="129" eb="133">
      <t>カイタイコウジ</t>
    </rPh>
    <rPh sb="137" eb="140">
      <t>ヒャクマンエン</t>
    </rPh>
    <rPh sb="141" eb="142">
      <t>トウ</t>
    </rPh>
    <rPh sb="145" eb="150">
      <t>ゲンカショウキャクリツ</t>
    </rPh>
    <rPh sb="151" eb="153">
      <t>ヨクセイ</t>
    </rPh>
    <rPh sb="160" eb="162">
      <t>キゾン</t>
    </rPh>
    <rPh sb="162" eb="164">
      <t>シセツ</t>
    </rPh>
    <rPh sb="165" eb="170">
      <t>ケイネンレッカトウ</t>
    </rPh>
    <rPh sb="173" eb="175">
      <t>マイネン</t>
    </rPh>
    <rPh sb="175" eb="177">
      <t>ビゾウ</t>
    </rPh>
    <rPh sb="186" eb="188">
      <t>ロウキュウ</t>
    </rPh>
    <rPh sb="199" eb="200">
      <t>ト</t>
    </rPh>
    <rPh sb="201" eb="202">
      <t>コワ</t>
    </rPh>
    <rPh sb="204" eb="206">
      <t>ケントウ</t>
    </rPh>
    <rPh sb="207" eb="213">
      <t>チョウジュミョウカケイカク</t>
    </rPh>
    <rPh sb="213" eb="214">
      <t>トウ</t>
    </rPh>
    <rPh sb="215" eb="216">
      <t>スス</t>
    </rPh>
    <rPh sb="222" eb="226">
      <t>コウキョウシセツ</t>
    </rPh>
    <rPh sb="226" eb="227">
      <t>トウ</t>
    </rPh>
    <rPh sb="228" eb="230">
      <t>テキセイ</t>
    </rPh>
    <rPh sb="230" eb="232">
      <t>カンリ</t>
    </rPh>
    <rPh sb="233" eb="234">
      <t>ツト</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</si>
  <si>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</si>
  <si>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</si>
  <si>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</si>
  <si>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</si>
  <si>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</si>
  <si>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</si>
  <si>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</si>
  <si>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将来負担比率は類似団体との比較では低い値となっているが、実質公債費比率は若干高い値となっている。
　これまで将来負担比率は、毎年の地方債の新規発行額を地方債償還内とすると設定し、新規発行を抑制してきた。その結果令和3年度以降数値はマイナスとなっている。
　元利償還金については、令和4年度をピークに減少していくと見込んでいたが、令和6年度の元利償還金は902百万円であり、令和5年度と比較すると7百万円増加であった。実質公債費比率については令和5年度と比較し0.3ポイントの低下であった。</t>
    <rPh sb="1" eb="7">
      <t>ショウライフタンヒリツ</t>
    </rPh>
    <rPh sb="8" eb="12">
      <t>ルイジダンタイ</t>
    </rPh>
    <rPh sb="14" eb="16">
      <t>ヒカク</t>
    </rPh>
    <rPh sb="18" eb="19">
      <t>ヒク</t>
    </rPh>
    <rPh sb="20" eb="21">
      <t>アタイ</t>
    </rPh>
    <rPh sb="29" eb="36">
      <t>ジッシツコウサイヒヒリツ</t>
    </rPh>
    <rPh sb="37" eb="39">
      <t>ジャッカン</t>
    </rPh>
    <rPh sb="39" eb="40">
      <t>タカ</t>
    </rPh>
    <rPh sb="41" eb="42">
      <t>アタイ</t>
    </rPh>
    <rPh sb="55" eb="61">
      <t>ショウライフタンヒリツ</t>
    </rPh>
    <rPh sb="63" eb="65">
      <t>マイネン</t>
    </rPh>
    <rPh sb="66" eb="69">
      <t>チホウサイ</t>
    </rPh>
    <rPh sb="70" eb="75">
      <t>シンキハッコウガク</t>
    </rPh>
    <rPh sb="76" eb="79">
      <t>チホウサイ</t>
    </rPh>
    <rPh sb="79" eb="81">
      <t>ショウカン</t>
    </rPh>
    <rPh sb="81" eb="82">
      <t>ナイ</t>
    </rPh>
    <rPh sb="86" eb="88">
      <t>セッテイ</t>
    </rPh>
    <rPh sb="90" eb="92">
      <t>シンキ</t>
    </rPh>
    <rPh sb="92" eb="94">
      <t>ハッコウ</t>
    </rPh>
    <rPh sb="95" eb="97">
      <t>ヨクセイ</t>
    </rPh>
    <rPh sb="104" eb="106">
      <t>ケッカ</t>
    </rPh>
    <rPh sb="106" eb="108">
      <t>レイワ</t>
    </rPh>
    <rPh sb="109" eb="111">
      <t>ネンド</t>
    </rPh>
    <rPh sb="111" eb="113">
      <t>イコウ</t>
    </rPh>
    <rPh sb="113" eb="115">
      <t>スウチ</t>
    </rPh>
    <rPh sb="129" eb="134">
      <t>ガンリショウカンキン</t>
    </rPh>
    <rPh sb="140" eb="142">
      <t>レイワ</t>
    </rPh>
    <rPh sb="143" eb="145">
      <t>ネンド</t>
    </rPh>
    <rPh sb="150" eb="152">
      <t>ゲンショウ</t>
    </rPh>
    <rPh sb="157" eb="159">
      <t>ミコ</t>
    </rPh>
    <rPh sb="165" eb="167">
      <t>レイワ</t>
    </rPh>
    <rPh sb="168" eb="170">
      <t>ネンド</t>
    </rPh>
    <rPh sb="171" eb="176">
      <t>ガンリショウカンキン</t>
    </rPh>
    <rPh sb="180" eb="183">
      <t>ヒャクマンエン</t>
    </rPh>
    <rPh sb="187" eb="189">
      <t>レイワ</t>
    </rPh>
    <rPh sb="190" eb="192">
      <t>ネンド</t>
    </rPh>
    <rPh sb="193" eb="195">
      <t>ヒカク</t>
    </rPh>
    <rPh sb="199" eb="201">
      <t>ヒャクマン</t>
    </rPh>
    <rPh sb="201" eb="202">
      <t>エン</t>
    </rPh>
    <rPh sb="202" eb="204">
      <t>ゾウカ</t>
    </rPh>
    <rPh sb="209" eb="216">
      <t>ジッシツコウサイヒヒリツ</t>
    </rPh>
    <rPh sb="221" eb="223">
      <t>レイワ</t>
    </rPh>
    <rPh sb="224" eb="226">
      <t>ネンド</t>
    </rPh>
    <rPh sb="227" eb="229">
      <t>ヒカク</t>
    </rPh>
    <rPh sb="238" eb="240">
      <t>テイカ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</si>
</sst>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2" xfId="14" applyNumberFormat="1" applyFont="1" applyBorder="1" applyAlignment="1" applyProtection="1">
      <alignment horizontal="right" vertical="center" shrinkToFit="1"/>
      <protection locked="0"/>
    </xf>
    <xf numFmtId="177" fontId="34" fillId="0" borderId="120" xfId="14"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9853AD69-9A39-4674-A215-4B5EFF428E2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96248</c:v>
                </c:pt>
                <c:pt idx="1">
                  <c:v>76413</c:v>
                </c:pt>
                <c:pt idx="2">
                  <c:v>66481</c:v>
                </c:pt>
                <c:pt idx="3">
                  <c:v>67825</c:v>
                </c:pt>
                <c:pt idx="4">
                  <c:v>81158</c:v>
                </c:pt>
              </c:numCache>
            </c:numRef>
          </c:val>
          <c:smooth val="0"/>
          <c:extLst>
            <c:ext xmlns:c16="http://schemas.microsoft.com/office/drawing/2014/chart" uri="{C3380CC4-5D6E-409C-BE32-E72D297353CC}">
              <c16:uniqueId val="{00000000-CEC9-4146-8A1D-4855DBFDDB2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46449</c:v>
                </c:pt>
                <c:pt idx="1">
                  <c:v>39980</c:v>
                </c:pt>
                <c:pt idx="2">
                  <c:v>50985</c:v>
                </c:pt>
                <c:pt idx="3">
                  <c:v>48831</c:v>
                </c:pt>
                <c:pt idx="4">
                  <c:v>52748</c:v>
                </c:pt>
              </c:numCache>
            </c:numRef>
          </c:val>
          <c:smooth val="0"/>
          <c:extLst>
            <c:ext xmlns:c16="http://schemas.microsoft.com/office/drawing/2014/chart" uri="{C3380CC4-5D6E-409C-BE32-E72D297353CC}">
              <c16:uniqueId val="{00000001-CEC9-4146-8A1D-4855DBFDDB2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4.79</c:v>
                </c:pt>
                <c:pt idx="1">
                  <c:v>7.09</c:v>
                </c:pt>
                <c:pt idx="2">
                  <c:v>5.07</c:v>
                </c:pt>
                <c:pt idx="3">
                  <c:v>8.14</c:v>
                </c:pt>
                <c:pt idx="4">
                  <c:v>7.82</c:v>
                </c:pt>
              </c:numCache>
            </c:numRef>
          </c:val>
          <c:extLst>
            <c:ext xmlns:c16="http://schemas.microsoft.com/office/drawing/2014/chart" uri="{C3380CC4-5D6E-409C-BE32-E72D297353CC}">
              <c16:uniqueId val="{00000000-9F05-4FC6-AFFE-755EC1E6D57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29.5</c:v>
                </c:pt>
                <c:pt idx="1">
                  <c:v>36.020000000000003</c:v>
                </c:pt>
                <c:pt idx="2">
                  <c:v>25.27</c:v>
                </c:pt>
                <c:pt idx="3">
                  <c:v>25.59</c:v>
                </c:pt>
                <c:pt idx="4">
                  <c:v>29.84</c:v>
                </c:pt>
              </c:numCache>
            </c:numRef>
          </c:val>
          <c:extLst>
            <c:ext xmlns:c16="http://schemas.microsoft.com/office/drawing/2014/chart" uri="{C3380CC4-5D6E-409C-BE32-E72D297353CC}">
              <c16:uniqueId val="{00000001-9F05-4FC6-AFFE-755EC1E6D57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3.06</c:v>
                </c:pt>
                <c:pt idx="1">
                  <c:v>10.07</c:v>
                </c:pt>
                <c:pt idx="2">
                  <c:v>-13</c:v>
                </c:pt>
                <c:pt idx="3">
                  <c:v>3.06</c:v>
                </c:pt>
                <c:pt idx="4">
                  <c:v>4.8099999999999996</c:v>
                </c:pt>
              </c:numCache>
            </c:numRef>
          </c:val>
          <c:smooth val="0"/>
          <c:extLst>
            <c:ext xmlns:c16="http://schemas.microsoft.com/office/drawing/2014/chart" uri="{C3380CC4-5D6E-409C-BE32-E72D297353CC}">
              <c16:uniqueId val="{00000002-9F05-4FC6-AFFE-755EC1E6D57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0.21</c:v>
                </c:pt>
                <c:pt idx="2">
                  <c:v>#N/A</c:v>
                </c:pt>
                <c:pt idx="3">
                  <c:v>7.0000000000000007E-2</c:v>
                </c:pt>
                <c:pt idx="4">
                  <c:v>#N/A</c:v>
                </c:pt>
                <c:pt idx="5">
                  <c:v>0.1</c:v>
                </c:pt>
                <c:pt idx="6">
                  <c:v>#N/A</c:v>
                </c:pt>
                <c:pt idx="7">
                  <c:v>4.46</c:v>
                </c:pt>
                <c:pt idx="8">
                  <c:v>0</c:v>
                </c:pt>
                <c:pt idx="9">
                  <c:v>0</c:v>
                </c:pt>
              </c:numCache>
            </c:numRef>
          </c:val>
          <c:extLst>
            <c:ext xmlns:c16="http://schemas.microsoft.com/office/drawing/2014/chart" uri="{C3380CC4-5D6E-409C-BE32-E72D297353CC}">
              <c16:uniqueId val="{00000000-B0FB-4C67-BC9E-C5626351B32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0FB-4C67-BC9E-C5626351B323}"/>
            </c:ext>
          </c:extLst>
        </c:ser>
        <c:ser>
          <c:idx val="2"/>
          <c:order val="2"/>
          <c:tx>
            <c:strRef>
              <c:f>データシート!$A$29</c:f>
              <c:strCache>
                <c:ptCount val="1"/>
                <c:pt idx="0">
                  <c:v>土地開発事業特別会計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0</c:v>
                </c:pt>
                <c:pt idx="3">
                  <c:v>0</c:v>
                </c:pt>
                <c:pt idx="4">
                  <c:v>0</c:v>
                </c:pt>
                <c:pt idx="5">
                  <c:v>0</c:v>
                </c:pt>
                <c:pt idx="6">
                  <c:v>#N/A</c:v>
                </c:pt>
                <c:pt idx="7">
                  <c:v>0</c:v>
                </c:pt>
                <c:pt idx="8">
                  <c:v>#N/A</c:v>
                </c:pt>
                <c:pt idx="9">
                  <c:v>0</c:v>
                </c:pt>
              </c:numCache>
            </c:numRef>
          </c:val>
          <c:extLst>
            <c:ext xmlns:c16="http://schemas.microsoft.com/office/drawing/2014/chart" uri="{C3380CC4-5D6E-409C-BE32-E72D297353CC}">
              <c16:uniqueId val="{00000002-B0FB-4C67-BC9E-C5626351B323}"/>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B0FB-4C67-BC9E-C5626351B323}"/>
            </c:ext>
          </c:extLst>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0.25</c:v>
                </c:pt>
                <c:pt idx="2">
                  <c:v>#N/A</c:v>
                </c:pt>
                <c:pt idx="3">
                  <c:v>1.72</c:v>
                </c:pt>
                <c:pt idx="4">
                  <c:v>#N/A</c:v>
                </c:pt>
                <c:pt idx="5">
                  <c:v>1.8</c:v>
                </c:pt>
                <c:pt idx="6">
                  <c:v>#N/A</c:v>
                </c:pt>
                <c:pt idx="7">
                  <c:v>1.88</c:v>
                </c:pt>
                <c:pt idx="8">
                  <c:v>#N/A</c:v>
                </c:pt>
                <c:pt idx="9">
                  <c:v>0.34</c:v>
                </c:pt>
              </c:numCache>
            </c:numRef>
          </c:val>
          <c:extLst>
            <c:ext xmlns:c16="http://schemas.microsoft.com/office/drawing/2014/chart" uri="{C3380CC4-5D6E-409C-BE32-E72D297353CC}">
              <c16:uniqueId val="{00000004-B0FB-4C67-BC9E-C5626351B323}"/>
            </c:ext>
          </c:extLst>
        </c:ser>
        <c:ser>
          <c:idx val="5"/>
          <c:order val="5"/>
          <c:tx>
            <c:strRef>
              <c:f>データシート!$A$32</c:f>
              <c:strCache>
                <c:ptCount val="1"/>
                <c:pt idx="0">
                  <c:v>町立在宅訪問診療所特別会計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0.23</c:v>
                </c:pt>
                <c:pt idx="4">
                  <c:v>#N/A</c:v>
                </c:pt>
                <c:pt idx="5">
                  <c:v>0.35</c:v>
                </c:pt>
                <c:pt idx="6">
                  <c:v>#N/A</c:v>
                </c:pt>
                <c:pt idx="7">
                  <c:v>0.56000000000000005</c:v>
                </c:pt>
                <c:pt idx="8">
                  <c:v>#N/A</c:v>
                </c:pt>
                <c:pt idx="9">
                  <c:v>0.49</c:v>
                </c:pt>
              </c:numCache>
            </c:numRef>
          </c:val>
          <c:extLst>
            <c:ext xmlns:c16="http://schemas.microsoft.com/office/drawing/2014/chart" uri="{C3380CC4-5D6E-409C-BE32-E72D297353CC}">
              <c16:uniqueId val="{00000005-B0FB-4C67-BC9E-C5626351B323}"/>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0.68</c:v>
                </c:pt>
              </c:numCache>
            </c:numRef>
          </c:val>
          <c:extLst>
            <c:ext xmlns:c16="http://schemas.microsoft.com/office/drawing/2014/chart" uri="{C3380CC4-5D6E-409C-BE32-E72D297353CC}">
              <c16:uniqueId val="{00000006-B0FB-4C67-BC9E-C5626351B323}"/>
            </c:ext>
          </c:extLst>
        </c:ser>
        <c:ser>
          <c:idx val="7"/>
          <c:order val="7"/>
          <c:tx>
            <c:strRef>
              <c:f>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1.82</c:v>
                </c:pt>
                <c:pt idx="2">
                  <c:v>#N/A</c:v>
                </c:pt>
                <c:pt idx="3">
                  <c:v>2.0699999999999998</c:v>
                </c:pt>
                <c:pt idx="4">
                  <c:v>#N/A</c:v>
                </c:pt>
                <c:pt idx="5">
                  <c:v>2.48</c:v>
                </c:pt>
                <c:pt idx="6">
                  <c:v>#N/A</c:v>
                </c:pt>
                <c:pt idx="7">
                  <c:v>2.25</c:v>
                </c:pt>
                <c:pt idx="8">
                  <c:v>#N/A</c:v>
                </c:pt>
                <c:pt idx="9">
                  <c:v>0.79</c:v>
                </c:pt>
              </c:numCache>
            </c:numRef>
          </c:val>
          <c:extLst>
            <c:ext xmlns:c16="http://schemas.microsoft.com/office/drawing/2014/chart" uri="{C3380CC4-5D6E-409C-BE32-E72D297353CC}">
              <c16:uniqueId val="{00000007-B0FB-4C67-BC9E-C5626351B323}"/>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4.78</c:v>
                </c:pt>
                <c:pt idx="2">
                  <c:v>#N/A</c:v>
                </c:pt>
                <c:pt idx="3">
                  <c:v>6.85</c:v>
                </c:pt>
                <c:pt idx="4">
                  <c:v>#N/A</c:v>
                </c:pt>
                <c:pt idx="5">
                  <c:v>4.71</c:v>
                </c:pt>
                <c:pt idx="6">
                  <c:v>#N/A</c:v>
                </c:pt>
                <c:pt idx="7">
                  <c:v>7.57</c:v>
                </c:pt>
                <c:pt idx="8">
                  <c:v>#N/A</c:v>
                </c:pt>
                <c:pt idx="9">
                  <c:v>7.32</c:v>
                </c:pt>
              </c:numCache>
            </c:numRef>
          </c:val>
          <c:extLst>
            <c:ext xmlns:c16="http://schemas.microsoft.com/office/drawing/2014/chart" uri="{C3380CC4-5D6E-409C-BE32-E72D297353CC}">
              <c16:uniqueId val="{00000008-B0FB-4C67-BC9E-C5626351B323}"/>
            </c:ext>
          </c:extLst>
        </c:ser>
        <c:ser>
          <c:idx val="9"/>
          <c:order val="9"/>
          <c:tx>
            <c:strRef>
              <c:f>データシート!$A$36</c:f>
              <c:strCache>
                <c:ptCount val="1"/>
                <c:pt idx="0">
                  <c:v>上水道事業会計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9.82</c:v>
                </c:pt>
                <c:pt idx="2">
                  <c:v>#N/A</c:v>
                </c:pt>
                <c:pt idx="3">
                  <c:v>9.5299999999999994</c:v>
                </c:pt>
                <c:pt idx="4">
                  <c:v>#N/A</c:v>
                </c:pt>
                <c:pt idx="5">
                  <c:v>9.32</c:v>
                </c:pt>
                <c:pt idx="6">
                  <c:v>#N/A</c:v>
                </c:pt>
                <c:pt idx="7">
                  <c:v>9.14</c:v>
                </c:pt>
                <c:pt idx="8">
                  <c:v>#N/A</c:v>
                </c:pt>
                <c:pt idx="9">
                  <c:v>9.01</c:v>
                </c:pt>
              </c:numCache>
            </c:numRef>
          </c:val>
          <c:extLst>
            <c:ext xmlns:c16="http://schemas.microsoft.com/office/drawing/2014/chart" uri="{C3380CC4-5D6E-409C-BE32-E72D297353CC}">
              <c16:uniqueId val="{00000009-B0FB-4C67-BC9E-C5626351B32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1029</c:v>
                </c:pt>
                <c:pt idx="5">
                  <c:v>1032</c:v>
                </c:pt>
                <c:pt idx="8">
                  <c:v>1023</c:v>
                </c:pt>
                <c:pt idx="11">
                  <c:v>972</c:v>
                </c:pt>
                <c:pt idx="14">
                  <c:v>935</c:v>
                </c:pt>
              </c:numCache>
            </c:numRef>
          </c:val>
          <c:extLst>
            <c:ext xmlns:c16="http://schemas.microsoft.com/office/drawing/2014/chart" uri="{C3380CC4-5D6E-409C-BE32-E72D297353CC}">
              <c16:uniqueId val="{00000000-8FB7-4468-8FA1-E6FC2A6C1F7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FB7-4468-8FA1-E6FC2A6C1F7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8FB7-4468-8FA1-E6FC2A6C1F7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123</c:v>
                </c:pt>
                <c:pt idx="3">
                  <c:v>123</c:v>
                </c:pt>
                <c:pt idx="6">
                  <c:v>117</c:v>
                </c:pt>
                <c:pt idx="9">
                  <c:v>119</c:v>
                </c:pt>
                <c:pt idx="12">
                  <c:v>118</c:v>
                </c:pt>
              </c:numCache>
            </c:numRef>
          </c:val>
          <c:extLst>
            <c:ext xmlns:c16="http://schemas.microsoft.com/office/drawing/2014/chart" uri="{C3380CC4-5D6E-409C-BE32-E72D297353CC}">
              <c16:uniqueId val="{00000003-8FB7-4468-8FA1-E6FC2A6C1F7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472</c:v>
                </c:pt>
                <c:pt idx="3">
                  <c:v>441</c:v>
                </c:pt>
                <c:pt idx="6">
                  <c:v>398</c:v>
                </c:pt>
                <c:pt idx="9">
                  <c:v>347</c:v>
                </c:pt>
                <c:pt idx="12">
                  <c:v>311</c:v>
                </c:pt>
              </c:numCache>
            </c:numRef>
          </c:val>
          <c:extLst>
            <c:ext xmlns:c16="http://schemas.microsoft.com/office/drawing/2014/chart" uri="{C3380CC4-5D6E-409C-BE32-E72D297353CC}">
              <c16:uniqueId val="{00000004-8FB7-4468-8FA1-E6FC2A6C1F7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FB7-4468-8FA1-E6FC2A6C1F7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FB7-4468-8FA1-E6FC2A6C1F7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860</c:v>
                </c:pt>
                <c:pt idx="3">
                  <c:v>905</c:v>
                </c:pt>
                <c:pt idx="6">
                  <c:v>927</c:v>
                </c:pt>
                <c:pt idx="9">
                  <c:v>895</c:v>
                </c:pt>
                <c:pt idx="12">
                  <c:v>903</c:v>
                </c:pt>
              </c:numCache>
            </c:numRef>
          </c:val>
          <c:extLst>
            <c:ext xmlns:c16="http://schemas.microsoft.com/office/drawing/2014/chart" uri="{C3380CC4-5D6E-409C-BE32-E72D297353CC}">
              <c16:uniqueId val="{00000007-8FB7-4468-8FA1-E6FC2A6C1F7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426</c:v>
                </c:pt>
                <c:pt idx="2">
                  <c:v>#N/A</c:v>
                </c:pt>
                <c:pt idx="3">
                  <c:v>#N/A</c:v>
                </c:pt>
                <c:pt idx="4">
                  <c:v>437</c:v>
                </c:pt>
                <c:pt idx="5">
                  <c:v>#N/A</c:v>
                </c:pt>
                <c:pt idx="6">
                  <c:v>#N/A</c:v>
                </c:pt>
                <c:pt idx="7">
                  <c:v>419</c:v>
                </c:pt>
                <c:pt idx="8">
                  <c:v>#N/A</c:v>
                </c:pt>
                <c:pt idx="9">
                  <c:v>#N/A</c:v>
                </c:pt>
                <c:pt idx="10">
                  <c:v>389</c:v>
                </c:pt>
                <c:pt idx="11">
                  <c:v>#N/A</c:v>
                </c:pt>
                <c:pt idx="12">
                  <c:v>#N/A</c:v>
                </c:pt>
                <c:pt idx="13">
                  <c:v>397</c:v>
                </c:pt>
                <c:pt idx="14">
                  <c:v>#N/A</c:v>
                </c:pt>
              </c:numCache>
            </c:numRef>
          </c:val>
          <c:smooth val="0"/>
          <c:extLst>
            <c:ext xmlns:c16="http://schemas.microsoft.com/office/drawing/2014/chart" uri="{C3380CC4-5D6E-409C-BE32-E72D297353CC}">
              <c16:uniqueId val="{00000008-8FB7-4468-8FA1-E6FC2A6C1F7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9839</c:v>
                </c:pt>
                <c:pt idx="5">
                  <c:v>9346</c:v>
                </c:pt>
                <c:pt idx="8">
                  <c:v>8867</c:v>
                </c:pt>
                <c:pt idx="11">
                  <c:v>8447</c:v>
                </c:pt>
                <c:pt idx="14">
                  <c:v>7917</c:v>
                </c:pt>
              </c:numCache>
            </c:numRef>
          </c:val>
          <c:extLst>
            <c:ext xmlns:c16="http://schemas.microsoft.com/office/drawing/2014/chart" uri="{C3380CC4-5D6E-409C-BE32-E72D297353CC}">
              <c16:uniqueId val="{00000000-9DBD-470A-B126-80F02DB0B37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126</c:v>
                </c:pt>
                <c:pt idx="5">
                  <c:v>89</c:v>
                </c:pt>
                <c:pt idx="8">
                  <c:v>48</c:v>
                </c:pt>
                <c:pt idx="11">
                  <c:v>28</c:v>
                </c:pt>
                <c:pt idx="14">
                  <c:v>16</c:v>
                </c:pt>
              </c:numCache>
            </c:numRef>
          </c:val>
          <c:extLst>
            <c:ext xmlns:c16="http://schemas.microsoft.com/office/drawing/2014/chart" uri="{C3380CC4-5D6E-409C-BE32-E72D297353CC}">
              <c16:uniqueId val="{00000001-9DBD-470A-B126-80F02DB0B37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4160</c:v>
                </c:pt>
                <c:pt idx="5">
                  <c:v>4651</c:v>
                </c:pt>
                <c:pt idx="8">
                  <c:v>5014</c:v>
                </c:pt>
                <c:pt idx="11">
                  <c:v>5004</c:v>
                </c:pt>
                <c:pt idx="14">
                  <c:v>5230</c:v>
                </c:pt>
              </c:numCache>
            </c:numRef>
          </c:val>
          <c:extLst>
            <c:ext xmlns:c16="http://schemas.microsoft.com/office/drawing/2014/chart" uri="{C3380CC4-5D6E-409C-BE32-E72D297353CC}">
              <c16:uniqueId val="{00000002-9DBD-470A-B126-80F02DB0B37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DBD-470A-B126-80F02DB0B37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DBD-470A-B126-80F02DB0B37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DBD-470A-B126-80F02DB0B37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1892</c:v>
                </c:pt>
                <c:pt idx="3">
                  <c:v>1809</c:v>
                </c:pt>
                <c:pt idx="6">
                  <c:v>1796</c:v>
                </c:pt>
                <c:pt idx="9">
                  <c:v>1735</c:v>
                </c:pt>
                <c:pt idx="12">
                  <c:v>1621</c:v>
                </c:pt>
              </c:numCache>
            </c:numRef>
          </c:val>
          <c:extLst>
            <c:ext xmlns:c16="http://schemas.microsoft.com/office/drawing/2014/chart" uri="{C3380CC4-5D6E-409C-BE32-E72D297353CC}">
              <c16:uniqueId val="{00000006-9DBD-470A-B126-80F02DB0B37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1271</c:v>
                </c:pt>
                <c:pt idx="3">
                  <c:v>1206</c:v>
                </c:pt>
                <c:pt idx="6">
                  <c:v>1235</c:v>
                </c:pt>
                <c:pt idx="9">
                  <c:v>1162</c:v>
                </c:pt>
                <c:pt idx="12">
                  <c:v>1055</c:v>
                </c:pt>
              </c:numCache>
            </c:numRef>
          </c:val>
          <c:extLst>
            <c:ext xmlns:c16="http://schemas.microsoft.com/office/drawing/2014/chart" uri="{C3380CC4-5D6E-409C-BE32-E72D297353CC}">
              <c16:uniqueId val="{00000007-9DBD-470A-B126-80F02DB0B37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2050</c:v>
                </c:pt>
                <c:pt idx="3">
                  <c:v>1721</c:v>
                </c:pt>
                <c:pt idx="6">
                  <c:v>1478</c:v>
                </c:pt>
                <c:pt idx="9">
                  <c:v>1298</c:v>
                </c:pt>
                <c:pt idx="12">
                  <c:v>1117</c:v>
                </c:pt>
              </c:numCache>
            </c:numRef>
          </c:val>
          <c:extLst>
            <c:ext xmlns:c16="http://schemas.microsoft.com/office/drawing/2014/chart" uri="{C3380CC4-5D6E-409C-BE32-E72D297353CC}">
              <c16:uniqueId val="{00000008-9DBD-470A-B126-80F02DB0B37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9DBD-470A-B126-80F02DB0B37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8986</c:v>
                </c:pt>
                <c:pt idx="3">
                  <c:v>8626</c:v>
                </c:pt>
                <c:pt idx="6">
                  <c:v>8217</c:v>
                </c:pt>
                <c:pt idx="9">
                  <c:v>7980</c:v>
                </c:pt>
                <c:pt idx="12">
                  <c:v>7653</c:v>
                </c:pt>
              </c:numCache>
            </c:numRef>
          </c:val>
          <c:extLst>
            <c:ext xmlns:c16="http://schemas.microsoft.com/office/drawing/2014/chart" uri="{C3380CC4-5D6E-409C-BE32-E72D297353CC}">
              <c16:uniqueId val="{0000000A-9DBD-470A-B126-80F02DB0B37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76</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9DBD-470A-B126-80F02DB0B37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1634</c:v>
                </c:pt>
                <c:pt idx="1">
                  <c:v>1637</c:v>
                </c:pt>
                <c:pt idx="2">
                  <c:v>1960</c:v>
                </c:pt>
              </c:numCache>
            </c:numRef>
          </c:val>
          <c:extLst>
            <c:ext xmlns:c16="http://schemas.microsoft.com/office/drawing/2014/chart" uri="{C3380CC4-5D6E-409C-BE32-E72D297353CC}">
              <c16:uniqueId val="{00000000-27C3-4B22-8DB4-182FF495D8E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100</c:v>
                </c:pt>
                <c:pt idx="1">
                  <c:v>100</c:v>
                </c:pt>
                <c:pt idx="2">
                  <c:v>100</c:v>
                </c:pt>
              </c:numCache>
            </c:numRef>
          </c:val>
          <c:extLst>
            <c:ext xmlns:c16="http://schemas.microsoft.com/office/drawing/2014/chart" uri="{C3380CC4-5D6E-409C-BE32-E72D297353CC}">
              <c16:uniqueId val="{00000001-27C3-4B22-8DB4-182FF495D8E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3317</c:v>
                </c:pt>
                <c:pt idx="1">
                  <c:v>3295</c:v>
                </c:pt>
                <c:pt idx="2">
                  <c:v>3202</c:v>
                </c:pt>
              </c:numCache>
            </c:numRef>
          </c:val>
          <c:extLst>
            <c:ext xmlns:c16="http://schemas.microsoft.com/office/drawing/2014/chart" uri="{C3380CC4-5D6E-409C-BE32-E72D297353CC}">
              <c16:uniqueId val="{00000002-27C3-4B22-8DB4-182FF495D8E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{9F90DCBF-E37B-435F-B767-08025050D9D6}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910-48B9-ACEE-439C87C8E11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{508CEFE9-F1C8-4AF2-B436-FC81B9C2C034}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910-48B9-ACEE-439C87C8E11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{EA9A8FA9-F677-4064-8C97-7A92AAC84801}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910-48B9-ACEE-439C87C8E11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{AD0C9BE4-87F7-43DE-AC96-8AC2DF6FCA27}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910-48B9-ACEE-439C87C8E11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{6EEE0FC0-A526-4934-B5DD-39656E76AA00}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910-48B9-ACEE-439C87C8E11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{969A6A0A-99FB-482B-BD09-74F6A9AC79A5}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910-48B9-ACEE-439C87C8E11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{FB89762F-B0CB-4A9C-9BC2-E366938FE770}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910-48B9-ACEE-439C87C8E11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{55F053C0-2A00-4854-B70B-C6851C37E314}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910-48B9-ACEE-439C87C8E11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{B87F28FB-33E5-4578-B1B5-DEB88B7B5C1F}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910-48B9-ACEE-439C87C8E11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53.9</c:v>
                </c:pt>
                <c:pt idx="8">
                  <c:v>55.6</c:v>
                </c:pt>
                <c:pt idx="16">
                  <c:v>57.2</c:v>
                </c:pt>
                <c:pt idx="24">
                  <c:v>58.6</c:v>
                </c:pt>
                <c:pt idx="32">
                  <c:v>60.1</c:v>
                </c:pt>
              </c:numCache>
            </c:numRef>
          </c:xVal>
          <c:yVal>
            <c:numRef>
              <c:f>公会計指標分析・財政指標組合せ分析表!$BP$51:$DC$51</c:f>
              <c:numCache>
                <c:formatCode>#,##0.0;"▲ "#,##0.0</c:formatCode>
                <c:ptCount val="40"/>
                <c:pt idx="0">
                  <c:v>1.4</c:v>
                </c:pt>
              </c:numCache>
            </c:numRef>
          </c:yVal>
          <c:smooth val="0"/>
          <c:extLst>
            <c:ext xmlns:c16="http://schemas.microsoft.com/office/drawing/2014/chart" uri="{C3380CC4-5D6E-409C-BE32-E72D297353CC}">
              <c16:uniqueId val="{00000009-B910-48B9-ACEE-439C87C8E11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{19EBC16E-200E-4E7F-8CE1-B5130F04951A}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910-48B9-ACEE-439C87C8E11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{062764A5-78F9-465C-AE4F-A8D5F6558E26}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910-48B9-ACEE-439C87C8E11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{593D212D-63BA-42EE-B3A0-48F119B69692}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910-48B9-ACEE-439C87C8E11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{F1CCF191-5EBC-488F-83BB-481F6D4C375E}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910-48B9-ACEE-439C87C8E11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{4479A728-B8D7-4377-B67F-36860DE53489}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910-48B9-ACEE-439C87C8E11D}"/>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{75165C05-48D8-4F38-A14E-6397DC3F3955}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910-48B9-ACEE-439C87C8E11D}"/>
                </c:ext>
              </c:extLst>
            </c:dLbl>
            <c:dLbl>
              <c:idx val="16"/>
              <c:layout>
                <c:manualLayout>
                  <c:x val="0"/>
                  <c:y val="-1.9624727049513138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{2054B887-D683-4235-A85A-7F6E3BD9A7B6}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910-48B9-ACEE-439C87C8E11D}"/>
                </c:ext>
              </c:extLst>
            </c:dLbl>
            <c:dLbl>
              <c:idx val="24"/>
              <c:layout>
                <c:manualLayout>
                  <c:x val="0"/>
                  <c:y val="1.9624727049513138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{8B28F9D1-C788-491B-8B18-6AA8735210F7}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910-48B9-ACEE-439C87C8E11D}"/>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{EA0E0D9E-10D6-405D-AA9A-C9455DAB8AF8}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910-48B9-ACEE-439C87C8E11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61.2</c:v>
                </c:pt>
                <c:pt idx="8">
                  <c:v>63.1</c:v>
                </c:pt>
                <c:pt idx="16">
                  <c:v>64.2</c:v>
                </c:pt>
                <c:pt idx="24">
                  <c:v>64.2</c:v>
                </c:pt>
                <c:pt idx="32">
                  <c:v>65</c:v>
                </c:pt>
              </c:numCache>
            </c:numRef>
          </c:xVal>
          <c:yVal>
            <c:numRef>
              <c:f>公会計指標分析・財政指標組合せ分析表!$BP$55:$DC$55</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B910-48B9-ACEE-439C87C8E11D}"/>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{28F2F3B8-5983-4581-B020-928D1A93D1C6}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121-4266-98F2-C31FE27D08F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{235FEEEA-A88F-4F6D-B59B-9392D9130B2F}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121-4266-98F2-C31FE27D08F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{E3CD0FC6-BDB0-4F51-B162-FDB06F26B526}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121-4266-98F2-C31FE27D08F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{69A33368-61B9-402D-99B9-4540F5615939}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121-4266-98F2-C31FE27D08F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{B1FE0AA3-7AA6-43BD-85DF-A573F2EB184F}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121-4266-98F2-C31FE27D08F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{B5B4D6E1-7724-4C4A-88D9-FCB73E10386B}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121-4266-98F2-C31FE27D08F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{EDB9544D-F9CA-4F82-9ACE-BC0005745856}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121-4266-98F2-C31FE27D08F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{82BC4F3F-60DB-4536-9FD2-E90CB490DD3B}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121-4266-98F2-C31FE27D08F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{826650A9-02E9-43A3-8443-7C2B7EF17C7B}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121-4266-98F2-C31FE27D08F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7.7</c:v>
                </c:pt>
                <c:pt idx="8">
                  <c:v>7.9</c:v>
                </c:pt>
                <c:pt idx="16">
                  <c:v>7.9</c:v>
                </c:pt>
                <c:pt idx="24">
                  <c:v>7.5</c:v>
                </c:pt>
                <c:pt idx="32">
                  <c:v>7.2</c:v>
                </c:pt>
              </c:numCache>
            </c:numRef>
          </c:xVal>
          <c:yVal>
            <c:numRef>
              <c:f>公会計指標分析・財政指標組合せ分析表!$BP$73:$DC$73</c:f>
              <c:numCache>
                <c:formatCode>#,##0.0;"▲ "#,##0.0</c:formatCode>
                <c:ptCount val="40"/>
                <c:pt idx="0">
                  <c:v>1.4</c:v>
                </c:pt>
              </c:numCache>
            </c:numRef>
          </c:yVal>
          <c:smooth val="0"/>
          <c:extLst>
            <c:ext xmlns:c16="http://schemas.microsoft.com/office/drawing/2014/chart" uri="{C3380CC4-5D6E-409C-BE32-E72D297353CC}">
              <c16:uniqueId val="{00000009-F121-4266-98F2-C31FE27D08F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{CB002553-4763-4BBE-927E-7262EC4E7042}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121-4266-98F2-C31FE27D08F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{07B80CCE-B36B-499B-B35F-2DAE5BC630D9}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121-4266-98F2-C31FE27D08F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{857D46C1-DF3D-4B00-9B2E-367E936CB4BC}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121-4266-98F2-C31FE27D08F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{BF335387-1BFE-48E1-91A2-768B0759D776}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121-4266-98F2-C31FE27D08F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{44263A33-4EF4-4C7A-BD77-788B5E88025E}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121-4266-98F2-C31FE27D08FE}"/>
                </c:ext>
              </c:extLst>
            </c:dLbl>
            <c:dLbl>
              <c:idx val="8"/>
              <c:layout>
                <c:manualLayout>
                  <c:x val="-4.4905057365901106E-2"/>
                  <c:y val="-4.3495921315535896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{71DE2FCD-286B-46C7-8582-C6F1C63A7E8F}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121-4266-98F2-C31FE27D08FE}"/>
                </c:ext>
              </c:extLst>
            </c:dLbl>
            <c:dLbl>
              <c:idx val="16"/>
              <c:layout>
                <c:manualLayout>
                  <c:x val="-1.8235628084249993E-2"/>
                  <c:y val="-8.133737286005204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{2D89D309-5EE0-4298-9650-0FD08ADAD59B}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121-4266-98F2-C31FE27D08FE}"/>
                </c:ext>
              </c:extLst>
            </c:dLbl>
            <c:dLbl>
              <c:idx val="24"/>
              <c:layout>
                <c:manualLayout>
                  <c:x val="-4.4905057365901307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{0604A2EB-C9B1-49A4-97DB-AD95F5157700}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121-4266-98F2-C31FE27D08FE}"/>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{01BB2CCD-BE75-4A92-AF5B-CDDCCBFF6AC6}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121-4266-98F2-C31FE27D08F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7.2</c:v>
                </c:pt>
                <c:pt idx="16">
                  <c:v>7.2</c:v>
                </c:pt>
                <c:pt idx="24">
                  <c:v>7</c:v>
                </c:pt>
                <c:pt idx="32">
                  <c:v>7</c:v>
                </c:pt>
              </c:numCache>
            </c:numRef>
          </c:xVal>
          <c:yVal>
            <c:numRef>
              <c:f>公会計指標分析・財政指標組合せ分析表!$BP$77:$DC$77</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F121-4266-98F2-C31FE27D08FE}"/>
            </c:ext>
          </c:extLst>
        </c:ser>
        <c:dLbls>
          <c:showLegendKey val="0"/>
          <c:showVal val="1"/>
          <c:showCatName val="0"/>
          <c:showSerName val="0"/>
          <c:showPercent val="0"/>
          <c:showBubbleSize val="0"/>
        </c:dLbls>
        <c:axId val="84219776"/>
        <c:axId val="84234240"/>
      </c:scatterChart>
      <c:valAx>
        <c:axId val="84219776"/>
        <c:scaling>
          <c:orientation val="maxMin"/>
          <c:max val="7.8"/>
          <c:min val="6.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福井県永平寺町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17,644
17,364
94.43
11,375,273
10,829,558
513,386
6,568,074
7,653,005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kumimoji="0" lang="ja-JP" altLang="en-US" sz="1100" b="0" i="0" baseline="0">
              <a:solidFill>
                <a:schemeClr val="dk1"/>
              </a:solidFill>
              <a:effectLst/>
              <a:latin typeface="BIZ UDゴシック" panose="020B0400000000000000" pitchFamily="49" charset="-128"/>
              <a:ea typeface="BIZ UDゴシック" panose="020B0400000000000000" pitchFamily="49" charset="-128"/>
              <a:cs typeface="+mn-cs"/>
            </a:rPr>
            <a:t>　令和</a:t>
          </a:r>
          <a:r>
            <a:rPr kumimoji="0" lang="en-US"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6</a:t>
          </a:r>
          <a:r>
            <a:rPr kumimoji="0" lang="ja-JP" altLang="en-US" sz="1100" b="0" i="0" baseline="0">
              <a:solidFill>
                <a:schemeClr val="dk1"/>
              </a:solidFill>
              <a:effectLst/>
              <a:latin typeface="BIZ UDゴシック" panose="020B0400000000000000" pitchFamily="49" charset="-128"/>
              <a:ea typeface="BIZ UDゴシック" panose="020B0400000000000000" pitchFamily="49" charset="-128"/>
              <a:cs typeface="+mn-cs"/>
            </a:rPr>
            <a:t>年度の財政力指数の</a:t>
          </a:r>
          <a:r>
            <a:rPr kumimoji="0" lang="en-US"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3</a:t>
          </a:r>
          <a:r>
            <a:rPr kumimoji="0" lang="ja-JP" altLang="en-US" sz="1100" b="0" i="0" baseline="0">
              <a:solidFill>
                <a:schemeClr val="dk1"/>
              </a:solidFill>
              <a:effectLst/>
              <a:latin typeface="BIZ UDゴシック" panose="020B0400000000000000" pitchFamily="49" charset="-128"/>
              <a:ea typeface="BIZ UDゴシック" panose="020B0400000000000000" pitchFamily="49" charset="-128"/>
              <a:cs typeface="+mn-cs"/>
            </a:rPr>
            <a:t>ヶ年平均値は、</a:t>
          </a:r>
          <a:r>
            <a:rPr kumimoji="0" lang="en-US"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0.37</a:t>
          </a:r>
          <a:r>
            <a:rPr kumimoji="0" lang="ja-JP" altLang="en-US" sz="1100" b="0" i="0" baseline="0">
              <a:solidFill>
                <a:schemeClr val="dk1"/>
              </a:solidFill>
              <a:effectLst/>
              <a:latin typeface="BIZ UDゴシック" panose="020B0400000000000000" pitchFamily="49" charset="-128"/>
              <a:ea typeface="BIZ UDゴシック" panose="020B0400000000000000" pitchFamily="49" charset="-128"/>
              <a:cs typeface="+mn-cs"/>
            </a:rPr>
            <a:t>と前年度と同値となった。</a:t>
          </a:r>
          <a:endParaRPr kumimoji="0" lang="en-US" altLang="ja-JP" sz="1100" b="0" i="0" baseline="0">
            <a:solidFill>
              <a:schemeClr val="dk1"/>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r>
            <a:rPr kumimoji="0" lang="ja-JP" altLang="en-US" sz="1100" b="0" i="0" baseline="0">
              <a:solidFill>
                <a:schemeClr val="dk1"/>
              </a:solidFill>
              <a:effectLst/>
              <a:latin typeface="BIZ UDゴシック" panose="020B0400000000000000" pitchFamily="49" charset="-128"/>
              <a:ea typeface="BIZ UDゴシック" panose="020B0400000000000000" pitchFamily="49" charset="-128"/>
              <a:cs typeface="+mn-cs"/>
            </a:rPr>
            <a:t>　人口の減少や高齢化に加え、町内に中心となる産業が少ないなどにより、財政基盤が弱く類似団体平均を大きく下回っている。</a:t>
          </a:r>
        </a:p>
        <a:p>
          <a:pPr rtl="0" eaLnBrk="1" fontAlgn="auto" latinLnBrk="0" hangingPunct="1"/>
          <a:r>
            <a:rPr kumimoji="0" lang="ja-JP" altLang="en-US" sz="1100" b="0" i="0" baseline="0">
              <a:solidFill>
                <a:schemeClr val="dk1"/>
              </a:solidFill>
              <a:effectLst/>
              <a:latin typeface="BIZ UDゴシック" panose="020B0400000000000000" pitchFamily="49" charset="-128"/>
              <a:ea typeface="BIZ UDゴシック" panose="020B0400000000000000" pitchFamily="49" charset="-128"/>
              <a:cs typeface="+mn-cs"/>
            </a:rPr>
            <a:t>　収入額が増加した要因は、物価高騰対応重点支援地方創生臨時交付金やデジタル基盤改革支援補助金の増などが挙げられる。需要額が増加した要因は、除雪事業や定額減税調整給付金事業の増などが挙げられる。　</a:t>
          </a:r>
          <a:endParaRPr kumimoji="0" lang="en-US" altLang="ja-JP" sz="1100" b="0" i="0" baseline="0">
            <a:solidFill>
              <a:schemeClr val="dk1"/>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r>
            <a:rPr kumimoji="0" lang="ja-JP" altLang="en-US" sz="1100" b="0" i="0" baseline="0">
              <a:solidFill>
                <a:schemeClr val="dk1"/>
              </a:solidFill>
              <a:effectLst/>
              <a:latin typeface="BIZ UDゴシック" panose="020B0400000000000000" pitchFamily="49" charset="-128"/>
              <a:ea typeface="BIZ UDゴシック" panose="020B0400000000000000" pitchFamily="49" charset="-128"/>
              <a:cs typeface="+mn-cs"/>
            </a:rPr>
            <a:t>　移住定住をさらに促進し、税収の増加や地域活性化等により自主財源の確保に努め、財政の健全化を図る。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155046</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81208"/>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127123</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7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155046</xdr:rowOff>
    </xdr:from>
    <xdr:to>
      <xdr:col>24</xdr:col>
      <xdr:colOff>12700</xdr:colOff>
      <xdr:row>44</xdr:row>
      <xdr:rowOff>155046</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9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145521</xdr:rowOff>
    </xdr:from>
    <xdr:to>
      <xdr:col>23</xdr:col>
      <xdr:colOff>133350</xdr:colOff>
      <xdr:row>43</xdr:row>
      <xdr:rowOff>145521</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51787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131885</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161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115358</xdr:rowOff>
    </xdr:from>
    <xdr:to>
      <xdr:col>23</xdr:col>
      <xdr:colOff>184150</xdr:colOff>
      <xdr:row>43</xdr:row>
      <xdr:rowOff>45508</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145521</xdr:rowOff>
    </xdr:from>
    <xdr:to>
      <xdr:col>19</xdr:col>
      <xdr:colOff>133350</xdr:colOff>
      <xdr:row>43</xdr:row>
      <xdr:rowOff>145521</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5178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115358</xdr:rowOff>
    </xdr:from>
    <xdr:to>
      <xdr:col>19</xdr:col>
      <xdr:colOff>184150</xdr:colOff>
      <xdr:row>43</xdr:row>
      <xdr:rowOff>45508</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55685</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0851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135467</xdr:rowOff>
    </xdr:from>
    <xdr:to>
      <xdr:col>15</xdr:col>
      <xdr:colOff>82550</xdr:colOff>
      <xdr:row>43</xdr:row>
      <xdr:rowOff>145521</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507817"/>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115358</xdr:rowOff>
    </xdr:from>
    <xdr:to>
      <xdr:col>15</xdr:col>
      <xdr:colOff>133350</xdr:colOff>
      <xdr:row>43</xdr:row>
      <xdr:rowOff>45508</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55685</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085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125413</xdr:rowOff>
    </xdr:from>
    <xdr:to>
      <xdr:col>11</xdr:col>
      <xdr:colOff>31750</xdr:colOff>
      <xdr:row>43</xdr:row>
      <xdr:rowOff>135467</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497763"/>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105304</xdr:rowOff>
    </xdr:from>
    <xdr:to>
      <xdr:col>11</xdr:col>
      <xdr:colOff>82550</xdr:colOff>
      <xdr:row>43</xdr:row>
      <xdr:rowOff>35454</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0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45631</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075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85196</xdr:rowOff>
    </xdr:from>
    <xdr:to>
      <xdr:col>7</xdr:col>
      <xdr:colOff>31750</xdr:colOff>
      <xdr:row>43</xdr:row>
      <xdr:rowOff>15346</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2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25523</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054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94721</xdr:rowOff>
    </xdr:from>
    <xdr:to>
      <xdr:col>23</xdr:col>
      <xdr:colOff>184150</xdr:colOff>
      <xdr:row>44</xdr:row>
      <xdr:rowOff>24871</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46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66798</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439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94721</xdr:rowOff>
    </xdr:from>
    <xdr:to>
      <xdr:col>19</xdr:col>
      <xdr:colOff>184150</xdr:colOff>
      <xdr:row>44</xdr:row>
      <xdr:rowOff>24871</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46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9648</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5534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94721</xdr:rowOff>
    </xdr:from>
    <xdr:to>
      <xdr:col>15</xdr:col>
      <xdr:colOff>133350</xdr:colOff>
      <xdr:row>44</xdr:row>
      <xdr:rowOff>24871</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46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9648</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553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84667</xdr:rowOff>
    </xdr:from>
    <xdr:to>
      <xdr:col>11</xdr:col>
      <xdr:colOff>82550</xdr:colOff>
      <xdr:row>44</xdr:row>
      <xdr:rowOff>14817</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171044</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74613</xdr:rowOff>
    </xdr:from>
    <xdr:to>
      <xdr:col>7</xdr:col>
      <xdr:colOff>31750</xdr:colOff>
      <xdr:row>44</xdr:row>
      <xdr:rowOff>4763</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4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160990</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533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BIZ UDゴシック" panose="020B0400000000000000" pitchFamily="49" charset="-128"/>
              <a:ea typeface="BIZ UDゴシック" panose="020B0400000000000000" pitchFamily="49" charset="-128"/>
            </a:rPr>
            <a:t>　令和</a:t>
          </a:r>
          <a:r>
            <a:rPr kumimoji="1" lang="en-US" altLang="ja-JP" sz="1100">
              <a:latin typeface="BIZ UDゴシック" panose="020B0400000000000000" pitchFamily="49" charset="-128"/>
              <a:ea typeface="BIZ UDゴシック" panose="020B0400000000000000" pitchFamily="49" charset="-128"/>
            </a:rPr>
            <a:t>6</a:t>
          </a:r>
          <a:r>
            <a:rPr kumimoji="1" lang="ja-JP" altLang="en-US" sz="1100">
              <a:latin typeface="BIZ UDゴシック" panose="020B0400000000000000" pitchFamily="49" charset="-128"/>
              <a:ea typeface="BIZ UDゴシック" panose="020B0400000000000000" pitchFamily="49" charset="-128"/>
            </a:rPr>
            <a:t>年度の経常収支比率は、</a:t>
          </a:r>
          <a:r>
            <a:rPr kumimoji="1" lang="en-US" altLang="ja-JP" sz="1100">
              <a:latin typeface="BIZ UDゴシック" panose="020B0400000000000000" pitchFamily="49" charset="-128"/>
              <a:ea typeface="BIZ UDゴシック" panose="020B0400000000000000" pitchFamily="49" charset="-128"/>
            </a:rPr>
            <a:t>96.4%</a:t>
          </a:r>
          <a:r>
            <a:rPr kumimoji="1" lang="ja-JP" altLang="en-US" sz="1100">
              <a:latin typeface="BIZ UDゴシック" panose="020B0400000000000000" pitchFamily="49" charset="-128"/>
              <a:ea typeface="BIZ UDゴシック" panose="020B0400000000000000" pitchFamily="49" charset="-128"/>
            </a:rPr>
            <a:t>と前年度より</a:t>
          </a:r>
          <a:r>
            <a:rPr kumimoji="1" lang="en-US" altLang="ja-JP" sz="1100">
              <a:latin typeface="BIZ UDゴシック" panose="020B0400000000000000" pitchFamily="49" charset="-128"/>
              <a:ea typeface="BIZ UDゴシック" panose="020B0400000000000000" pitchFamily="49" charset="-128"/>
            </a:rPr>
            <a:t>0.4%</a:t>
          </a:r>
          <a:r>
            <a:rPr kumimoji="1" lang="ja-JP" altLang="en-US" sz="1100">
              <a:latin typeface="BIZ UDゴシック" panose="020B0400000000000000" pitchFamily="49" charset="-128"/>
              <a:ea typeface="BIZ UDゴシック" panose="020B0400000000000000" pitchFamily="49" charset="-128"/>
            </a:rPr>
            <a:t>減少した。</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　経常収支比率の分母である経常一般財源等は、地方税は減となったものの、地方交付税や地方譲与税は増となり、</a:t>
          </a:r>
          <a:r>
            <a:rPr kumimoji="1" lang="en-US" altLang="ja-JP" sz="1100">
              <a:latin typeface="BIZ UDゴシック" panose="020B0400000000000000" pitchFamily="49" charset="-128"/>
              <a:ea typeface="BIZ UDゴシック" panose="020B0400000000000000" pitchFamily="49" charset="-128"/>
            </a:rPr>
            <a:t>400,389</a:t>
          </a:r>
          <a:r>
            <a:rPr kumimoji="1" lang="ja-JP" altLang="en-US" sz="1100">
              <a:latin typeface="BIZ UDゴシック" panose="020B0400000000000000" pitchFamily="49" charset="-128"/>
              <a:ea typeface="BIZ UDゴシック" panose="020B0400000000000000" pitchFamily="49" charset="-128"/>
            </a:rPr>
            <a:t>千円増となった。分子となる経常経費充当一般財源等は、繰出金が減となったものの、補助費等や物件費などが増となり、</a:t>
          </a:r>
          <a:r>
            <a:rPr kumimoji="1" lang="en-US" altLang="ja-JP" sz="1100">
              <a:latin typeface="BIZ UDゴシック" panose="020B0400000000000000" pitchFamily="49" charset="-128"/>
              <a:ea typeface="BIZ UDゴシック" panose="020B0400000000000000" pitchFamily="49" charset="-128"/>
            </a:rPr>
            <a:t>323,501</a:t>
          </a:r>
          <a:r>
            <a:rPr kumimoji="1" lang="ja-JP" altLang="en-US" sz="1100">
              <a:latin typeface="BIZ UDゴシック" panose="020B0400000000000000" pitchFamily="49" charset="-128"/>
              <a:ea typeface="BIZ UDゴシック" panose="020B0400000000000000" pitchFamily="49" charset="-128"/>
            </a:rPr>
            <a:t>千円増となった。</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　今後も経常経費の削減に努める。</a:t>
          </a: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171238</xdr:rowOff>
    </xdr:from>
    <xdr:to>
      <xdr:col>23</xdr:col>
      <xdr:colOff>133350</xdr:colOff>
      <xdr:row>67</xdr:row>
      <xdr:rowOff>96096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115338"/>
          <a:ext cx="0" cy="14679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86165</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858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171238</xdr:rowOff>
    </xdr:from>
    <xdr:to>
      <xdr:col>24</xdr:col>
      <xdr:colOff>12700</xdr:colOff>
      <xdr:row>58</xdr:row>
      <xdr:rowOff>171238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115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138854</xdr:rowOff>
    </xdr:from>
    <xdr:to>
      <xdr:col>23</xdr:col>
      <xdr:colOff>133350</xdr:colOff>
      <xdr:row>66</xdr:row>
      <xdr:rowOff>154940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4114800" y="11454554"/>
          <a:ext cx="8382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161942</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09632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145415</xdr:rowOff>
    </xdr:from>
    <xdr:to>
      <xdr:col>23</xdr:col>
      <xdr:colOff>184150</xdr:colOff>
      <xdr:row>65</xdr:row>
      <xdr:rowOff>75565</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8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66</xdr:row>
      <xdr:rowOff>154940</xdr:rowOff>
    </xdr:from>
    <xdr:to>
      <xdr:col>19</xdr:col>
      <xdr:colOff>133350</xdr:colOff>
      <xdr:row>67</xdr:row>
      <xdr:rowOff>7620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3225800" y="1147064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125306</xdr:rowOff>
    </xdr:from>
    <xdr:to>
      <xdr:col>19</xdr:col>
      <xdr:colOff>184150</xdr:colOff>
      <xdr:row>65</xdr:row>
      <xdr:rowOff>55456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098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65633</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0866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66</xdr:row>
      <xdr:rowOff>26246</xdr:rowOff>
    </xdr:from>
    <xdr:to>
      <xdr:col>15</xdr:col>
      <xdr:colOff>82550</xdr:colOff>
      <xdr:row>67</xdr:row>
      <xdr:rowOff>7620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1341946"/>
          <a:ext cx="889000" cy="152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101177</xdr:rowOff>
    </xdr:from>
    <xdr:to>
      <xdr:col>15</xdr:col>
      <xdr:colOff>133350</xdr:colOff>
      <xdr:row>65</xdr:row>
      <xdr:rowOff>31327</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73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41504</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0842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66</xdr:row>
      <xdr:rowOff>26246</xdr:rowOff>
    </xdr:from>
    <xdr:to>
      <xdr:col>11</xdr:col>
      <xdr:colOff>31750</xdr:colOff>
      <xdr:row>66</xdr:row>
      <xdr:rowOff>167005</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1341946"/>
          <a:ext cx="889000" cy="140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56108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0686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6138</xdr:rowOff>
    </xdr:from>
    <xdr:to>
      <xdr:col>7</xdr:col>
      <xdr:colOff>31750</xdr:colOff>
      <xdr:row>65</xdr:row>
      <xdr:rowOff>107738</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5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117915</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0919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88054</xdr:rowOff>
    </xdr:from>
    <xdr:to>
      <xdr:col>23</xdr:col>
      <xdr:colOff>184150</xdr:colOff>
      <xdr:row>67</xdr:row>
      <xdr:rowOff>18204</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403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60131</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1375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104140</xdr:rowOff>
    </xdr:from>
    <xdr:to>
      <xdr:col>19</xdr:col>
      <xdr:colOff>184150</xdr:colOff>
      <xdr:row>67</xdr:row>
      <xdr:rowOff>34290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41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67</xdr:row>
      <xdr:rowOff>19067</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150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66</xdr:row>
      <xdr:rowOff>128270</xdr:rowOff>
    </xdr:from>
    <xdr:to>
      <xdr:col>15</xdr:col>
      <xdr:colOff>133350</xdr:colOff>
      <xdr:row>67</xdr:row>
      <xdr:rowOff>58420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144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67</xdr:row>
      <xdr:rowOff>43197</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1530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146896</xdr:rowOff>
    </xdr:from>
    <xdr:to>
      <xdr:col>11</xdr:col>
      <xdr:colOff>82550</xdr:colOff>
      <xdr:row>66</xdr:row>
      <xdr:rowOff>77046</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1291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66</xdr:row>
      <xdr:rowOff>61823</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1377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116205</xdr:rowOff>
    </xdr:from>
    <xdr:to>
      <xdr:col>7</xdr:col>
      <xdr:colOff>31750</xdr:colOff>
      <xdr:row>67</xdr:row>
      <xdr:rowOff>46355</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43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67</xdr:row>
      <xdr:rowOff>31132</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1518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[238,007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BIZ UDゴシック" panose="020B0400000000000000" pitchFamily="49" charset="-128"/>
              <a:ea typeface="BIZ UDゴシック" panose="020B0400000000000000" pitchFamily="49" charset="-128"/>
            </a:rPr>
            <a:t>　令和</a:t>
          </a:r>
          <a:r>
            <a:rPr kumimoji="1" lang="en-US" altLang="ja-JP" sz="1100">
              <a:latin typeface="BIZ UDゴシック" panose="020B0400000000000000" pitchFamily="49" charset="-128"/>
              <a:ea typeface="BIZ UDゴシック" panose="020B0400000000000000" pitchFamily="49" charset="-128"/>
            </a:rPr>
            <a:t>6</a:t>
          </a:r>
          <a:r>
            <a:rPr kumimoji="1" lang="ja-JP" altLang="en-US" sz="1100">
              <a:latin typeface="BIZ UDゴシック" panose="020B0400000000000000" pitchFamily="49" charset="-128"/>
              <a:ea typeface="BIZ UDゴシック" panose="020B0400000000000000" pitchFamily="49" charset="-128"/>
            </a:rPr>
            <a:t>年度の人口</a:t>
          </a:r>
          <a:r>
            <a:rPr kumimoji="1" lang="en-US" altLang="ja-JP" sz="1100">
              <a:latin typeface="BIZ UDゴシック" panose="020B0400000000000000" pitchFamily="49" charset="-128"/>
              <a:ea typeface="BIZ UDゴシック" panose="020B0400000000000000" pitchFamily="49" charset="-128"/>
            </a:rPr>
            <a:t>1</a:t>
          </a:r>
          <a:r>
            <a:rPr kumimoji="1" lang="ja-JP" altLang="en-US" sz="1100">
              <a:latin typeface="BIZ UDゴシック" panose="020B0400000000000000" pitchFamily="49" charset="-128"/>
              <a:ea typeface="BIZ UDゴシック" panose="020B0400000000000000" pitchFamily="49" charset="-128"/>
            </a:rPr>
            <a:t>人当たり人件費・物件費等決算額は、</a:t>
          </a:r>
          <a:r>
            <a:rPr kumimoji="1" lang="en-US" altLang="ja-JP" sz="1100">
              <a:latin typeface="BIZ UDゴシック" panose="020B0400000000000000" pitchFamily="49" charset="-128"/>
              <a:ea typeface="BIZ UDゴシック" panose="020B0400000000000000" pitchFamily="49" charset="-128"/>
            </a:rPr>
            <a:t>238,007</a:t>
          </a:r>
          <a:r>
            <a:rPr kumimoji="1" lang="ja-JP" altLang="en-US" sz="1100">
              <a:latin typeface="BIZ UDゴシック" panose="020B0400000000000000" pitchFamily="49" charset="-128"/>
              <a:ea typeface="BIZ UDゴシック" panose="020B0400000000000000" pitchFamily="49" charset="-128"/>
            </a:rPr>
            <a:t>円と前年度より</a:t>
          </a:r>
          <a:r>
            <a:rPr kumimoji="1" lang="en-US" altLang="ja-JP" sz="1100">
              <a:latin typeface="BIZ UDゴシック" panose="020B0400000000000000" pitchFamily="49" charset="-128"/>
              <a:ea typeface="BIZ UDゴシック" panose="020B0400000000000000" pitchFamily="49" charset="-128"/>
            </a:rPr>
            <a:t>15,628</a:t>
          </a:r>
          <a:r>
            <a:rPr kumimoji="1" lang="ja-JP" altLang="en-US" sz="1100">
              <a:latin typeface="BIZ UDゴシック" panose="020B0400000000000000" pitchFamily="49" charset="-128"/>
              <a:ea typeface="BIZ UDゴシック" panose="020B0400000000000000" pitchFamily="49" charset="-128"/>
            </a:rPr>
            <a:t>円増となった。</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　人件費は、社会教育職員給が減となったものの、保育園会計年度任用職員給や保育園職員給などが増となり、</a:t>
          </a:r>
          <a:r>
            <a:rPr kumimoji="1" lang="en-US" altLang="ja-JP" sz="1100">
              <a:latin typeface="BIZ UDゴシック" panose="020B0400000000000000" pitchFamily="49" charset="-128"/>
              <a:ea typeface="BIZ UDゴシック" panose="020B0400000000000000" pitchFamily="49" charset="-128"/>
            </a:rPr>
            <a:t>186,015</a:t>
          </a:r>
          <a:r>
            <a:rPr kumimoji="1" lang="ja-JP" altLang="en-US" sz="1100">
              <a:latin typeface="BIZ UDゴシック" panose="020B0400000000000000" pitchFamily="49" charset="-128"/>
              <a:ea typeface="BIZ UDゴシック" panose="020B0400000000000000" pitchFamily="49" charset="-128"/>
            </a:rPr>
            <a:t>千円増となった。</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　物件費は、幼児園・幼稚園リフレッシュ事業が減となったものの、予防接種事業や学校運営指導事業などが増となり、</a:t>
          </a:r>
          <a:r>
            <a:rPr kumimoji="1" lang="en-US" altLang="ja-JP" sz="1100">
              <a:latin typeface="BIZ UDゴシック" panose="020B0400000000000000" pitchFamily="49" charset="-128"/>
              <a:ea typeface="BIZ UDゴシック" panose="020B0400000000000000" pitchFamily="49" charset="-128"/>
            </a:rPr>
            <a:t>31,172</a:t>
          </a:r>
          <a:r>
            <a:rPr kumimoji="1" lang="ja-JP" altLang="en-US" sz="1100">
              <a:latin typeface="BIZ UDゴシック" panose="020B0400000000000000" pitchFamily="49" charset="-128"/>
              <a:ea typeface="BIZ UDゴシック" panose="020B0400000000000000" pitchFamily="49" charset="-128"/>
            </a:rPr>
            <a:t>千円増となった。</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　人件費の増加が大きいことから、計画的な職員の定数管理を進める。</a:t>
          </a:r>
          <a:endParaRPr kumimoji="1" lang="en-US" altLang="ja-JP" sz="1100">
            <a:latin typeface="BIZ UDゴシック" panose="020B0400000000000000" pitchFamily="49" charset="-128"/>
            <a:ea typeface="BIZ UDゴシック" panose="020B0400000000000000" pitchFamily="49" charset="-128"/>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1" name="テキスト ボックス 190">
          <a:extLst>
            <a:ext uri="{FF2B5EF4-FFF2-40B4-BE49-F238E27FC236}">
              <a16:creationId xmlns:a16="http://schemas.microsoft.com/office/drawing/2014/main" id="{00000000-0008-0000-0300-0000BF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162612</xdr:rowOff>
    </xdr:from>
    <xdr:to>
      <xdr:col>23</xdr:col>
      <xdr:colOff>133350</xdr:colOff>
      <xdr:row>89</xdr:row>
      <xdr:rowOff>72858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878612"/>
          <a:ext cx="0" cy="14532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44935</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303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1,382,617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72858</xdr:rowOff>
    </xdr:from>
    <xdr:to>
      <xdr:col>24</xdr:col>
      <xdr:colOff>12700</xdr:colOff>
      <xdr:row>89</xdr:row>
      <xdr:rowOff>72858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331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77539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622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162612</xdr:rowOff>
    </xdr:from>
    <xdr:to>
      <xdr:col>24</xdr:col>
      <xdr:colOff>12700</xdr:colOff>
      <xdr:row>80</xdr:row>
      <xdr:rowOff>162612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87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111288</xdr:rowOff>
    </xdr:from>
    <xdr:to>
      <xdr:col>23</xdr:col>
      <xdr:colOff>133350</xdr:colOff>
      <xdr:row>81</xdr:row>
      <xdr:rowOff>129246</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3998738"/>
          <a:ext cx="838200" cy="17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82509</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7985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65982</xdr:rowOff>
    </xdr:from>
    <xdr:to>
      <xdr:col>23</xdr:col>
      <xdr:colOff>184150</xdr:colOff>
      <xdr:row>81</xdr:row>
      <xdr:rowOff>167582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953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111288</xdr:rowOff>
    </xdr:from>
    <xdr:to>
      <xdr:col>19</xdr:col>
      <xdr:colOff>133350</xdr:colOff>
      <xdr:row>81</xdr:row>
      <xdr:rowOff>118241</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3225800" y="13998738"/>
          <a:ext cx="889000" cy="6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29101</xdr:rowOff>
    </xdr:from>
    <xdr:to>
      <xdr:col>19</xdr:col>
      <xdr:colOff>184150</xdr:colOff>
      <xdr:row>81</xdr:row>
      <xdr:rowOff>130701</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91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140878</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36854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90508</xdr:rowOff>
    </xdr:from>
    <xdr:to>
      <xdr:col>15</xdr:col>
      <xdr:colOff>82550</xdr:colOff>
      <xdr:row>81</xdr:row>
      <xdr:rowOff>118241</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3977958"/>
          <a:ext cx="889000" cy="27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26533</xdr:rowOff>
    </xdr:from>
    <xdr:to>
      <xdr:col>15</xdr:col>
      <xdr:colOff>133350</xdr:colOff>
      <xdr:row>81</xdr:row>
      <xdr:rowOff>128133</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91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138310</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368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90508</xdr:rowOff>
    </xdr:from>
    <xdr:to>
      <xdr:col>11</xdr:col>
      <xdr:colOff>31750</xdr:colOff>
      <xdr:row>81</xdr:row>
      <xdr:rowOff>91754</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flipV="1">
          <a:off x="1447800" y="13977958"/>
          <a:ext cx="889000" cy="1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16692</xdr:rowOff>
    </xdr:from>
    <xdr:to>
      <xdr:col>11</xdr:col>
      <xdr:colOff>82550</xdr:colOff>
      <xdr:row>81</xdr:row>
      <xdr:rowOff>118292</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904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128469</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673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8124</xdr:rowOff>
    </xdr:from>
    <xdr:to>
      <xdr:col>7</xdr:col>
      <xdr:colOff>31750</xdr:colOff>
      <xdr:row>81</xdr:row>
      <xdr:rowOff>109724</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895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119901</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664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78446</xdr:rowOff>
    </xdr:from>
    <xdr:to>
      <xdr:col>23</xdr:col>
      <xdr:colOff>184150</xdr:colOff>
      <xdr:row>82</xdr:row>
      <xdr:rowOff>8596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3965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50523</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3937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60488</xdr:rowOff>
    </xdr:from>
    <xdr:to>
      <xdr:col>19</xdr:col>
      <xdr:colOff>184150</xdr:colOff>
      <xdr:row>81</xdr:row>
      <xdr:rowOff>162088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3947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146865</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40343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67441</xdr:rowOff>
    </xdr:from>
    <xdr:to>
      <xdr:col>15</xdr:col>
      <xdr:colOff>133350</xdr:colOff>
      <xdr:row>81</xdr:row>
      <xdr:rowOff>169041</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3954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153818</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40412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39708</xdr:rowOff>
    </xdr:from>
    <xdr:to>
      <xdr:col>11</xdr:col>
      <xdr:colOff>82550</xdr:colOff>
      <xdr:row>81</xdr:row>
      <xdr:rowOff>141308</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927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126085</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4013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40954</xdr:rowOff>
    </xdr:from>
    <xdr:to>
      <xdr:col>7</xdr:col>
      <xdr:colOff>31750</xdr:colOff>
      <xdr:row>81</xdr:row>
      <xdr:rowOff>142554</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92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127331</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401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BIZ UDゴシック" panose="020B0400000000000000" pitchFamily="49" charset="-128"/>
              <a:ea typeface="BIZ UDゴシック" panose="020B0400000000000000" pitchFamily="49" charset="-128"/>
            </a:rPr>
            <a:t>　令和</a:t>
          </a:r>
          <a:r>
            <a:rPr kumimoji="1" lang="en-US" altLang="ja-JP" sz="1100">
              <a:latin typeface="BIZ UDゴシック" panose="020B0400000000000000" pitchFamily="49" charset="-128"/>
              <a:ea typeface="BIZ UDゴシック" panose="020B0400000000000000" pitchFamily="49" charset="-128"/>
            </a:rPr>
            <a:t>6</a:t>
          </a:r>
          <a:r>
            <a:rPr kumimoji="1" lang="ja-JP" altLang="en-US" sz="1100">
              <a:latin typeface="BIZ UDゴシック" panose="020B0400000000000000" pitchFamily="49" charset="-128"/>
              <a:ea typeface="BIZ UDゴシック" panose="020B0400000000000000" pitchFamily="49" charset="-128"/>
            </a:rPr>
            <a:t>年度のラスパイレス指数は</a:t>
          </a:r>
          <a:r>
            <a:rPr kumimoji="1" lang="en-US" altLang="ja-JP" sz="1100">
              <a:latin typeface="BIZ UDゴシック" panose="020B0400000000000000" pitchFamily="49" charset="-128"/>
              <a:ea typeface="BIZ UDゴシック" panose="020B0400000000000000" pitchFamily="49" charset="-128"/>
            </a:rPr>
            <a:t>94.4</a:t>
          </a:r>
          <a:r>
            <a:rPr kumimoji="1" lang="ja-JP" altLang="en-US" sz="1100">
              <a:latin typeface="BIZ UDゴシック" panose="020B0400000000000000" pitchFamily="49" charset="-128"/>
              <a:ea typeface="BIZ UDゴシック" panose="020B0400000000000000" pitchFamily="49" charset="-128"/>
            </a:rPr>
            <a:t>となり、前年度より</a:t>
          </a:r>
          <a:r>
            <a:rPr kumimoji="1" lang="en-US" altLang="ja-JP" sz="1100">
              <a:latin typeface="BIZ UDゴシック" panose="020B0400000000000000" pitchFamily="49" charset="-128"/>
              <a:ea typeface="BIZ UDゴシック" panose="020B0400000000000000" pitchFamily="49" charset="-128"/>
            </a:rPr>
            <a:t>0.6</a:t>
          </a:r>
          <a:r>
            <a:rPr kumimoji="1" lang="ja-JP" altLang="en-US" sz="1100">
              <a:latin typeface="BIZ UDゴシック" panose="020B0400000000000000" pitchFamily="49" charset="-128"/>
              <a:ea typeface="BIZ UDゴシック" panose="020B0400000000000000" pitchFamily="49" charset="-128"/>
            </a:rPr>
            <a:t>増となった。</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　今後とも行財政改革大綱実施計画を基本とし、全庁体制により組織機構の合理化や職員数の縮減等に取組み、給与制度、運用等の適正化に努める。</a:t>
          </a:r>
        </a:p>
        <a:p>
          <a:endParaRPr kumimoji="1" lang="ja-JP" altLang="en-US" sz="1100">
            <a:latin typeface="BIZ UDゴシック" panose="020B0400000000000000" pitchFamily="49" charset="-128"/>
            <a:ea typeface="BIZ UDゴシック" panose="020B0400000000000000" pitchFamily="49" charset="-128"/>
          </a:endParaRPr>
        </a:p>
        <a:p>
          <a:endParaRPr kumimoji="1" lang="ja-JP" altLang="en-US" sz="1100">
            <a:latin typeface="BIZ UDゴシック" panose="020B0400000000000000" pitchFamily="49" charset="-128"/>
            <a:ea typeface="BIZ UDゴシック" panose="020B0400000000000000" pitchFamily="49"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12398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81100"/>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155925</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4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12398</xdr:rowOff>
    </xdr:from>
    <xdr:to>
      <xdr:col>81</xdr:col>
      <xdr:colOff>133350</xdr:colOff>
      <xdr:row>89</xdr:row>
      <xdr:rowOff>12398</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27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120952</xdr:rowOff>
    </xdr:from>
    <xdr:to>
      <xdr:col>81</xdr:col>
      <xdr:colOff>44450</xdr:colOff>
      <xdr:row>83</xdr:row>
      <xdr:rowOff>18445</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6179800" y="14179852"/>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32554</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4343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60477</xdr:rowOff>
    </xdr:from>
    <xdr:to>
      <xdr:col>81</xdr:col>
      <xdr:colOff>95250</xdr:colOff>
      <xdr:row>84</xdr:row>
      <xdr:rowOff>162077</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462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97971</xdr:rowOff>
    </xdr:from>
    <xdr:to>
      <xdr:col>77</xdr:col>
      <xdr:colOff>44450</xdr:colOff>
      <xdr:row>82</xdr:row>
      <xdr:rowOff>120952</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5290800" y="14156871"/>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71966</xdr:rowOff>
    </xdr:from>
    <xdr:to>
      <xdr:col>77</xdr:col>
      <xdr:colOff>95250</xdr:colOff>
      <xdr:row>85</xdr:row>
      <xdr:rowOff>2116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158343</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5601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74991</xdr:rowOff>
    </xdr:from>
    <xdr:to>
      <xdr:col>72</xdr:col>
      <xdr:colOff>203200</xdr:colOff>
      <xdr:row>82</xdr:row>
      <xdr:rowOff>97971</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a:off x="14401800" y="14133891"/>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83457</xdr:rowOff>
    </xdr:from>
    <xdr:to>
      <xdr:col>73</xdr:col>
      <xdr:colOff>44450</xdr:colOff>
      <xdr:row>85</xdr:row>
      <xdr:rowOff>13607</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169834</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57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85573</xdr:rowOff>
    </xdr:from>
    <xdr:to>
      <xdr:col>68</xdr:col>
      <xdr:colOff>152400</xdr:colOff>
      <xdr:row>82</xdr:row>
      <xdr:rowOff>74991</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a:off x="13512800" y="13973023"/>
          <a:ext cx="889000" cy="160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71966</xdr:rowOff>
    </xdr:from>
    <xdr:to>
      <xdr:col>68</xdr:col>
      <xdr:colOff>203200</xdr:colOff>
      <xdr:row>85</xdr:row>
      <xdr:rowOff>2116</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158343</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560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83457</xdr:rowOff>
    </xdr:from>
    <xdr:to>
      <xdr:col>64</xdr:col>
      <xdr:colOff>152400</xdr:colOff>
      <xdr:row>85</xdr:row>
      <xdr:rowOff>13607</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169834</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57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139095</xdr:rowOff>
    </xdr:from>
    <xdr:to>
      <xdr:col>81</xdr:col>
      <xdr:colOff>95250</xdr:colOff>
      <xdr:row>83</xdr:row>
      <xdr:rowOff>69245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19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155622</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043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70152</xdr:rowOff>
    </xdr:from>
    <xdr:to>
      <xdr:col>77</xdr:col>
      <xdr:colOff>95250</xdr:colOff>
      <xdr:row>83</xdr:row>
      <xdr:rowOff>302</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129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10479</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3897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47171</xdr:rowOff>
    </xdr:from>
    <xdr:to>
      <xdr:col>73</xdr:col>
      <xdr:colOff>44450</xdr:colOff>
      <xdr:row>82</xdr:row>
      <xdr:rowOff>148771</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106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158948</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3874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24191</xdr:rowOff>
    </xdr:from>
    <xdr:to>
      <xdr:col>68</xdr:col>
      <xdr:colOff>203200</xdr:colOff>
      <xdr:row>82</xdr:row>
      <xdr:rowOff>125791</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083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135968</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3851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34773</xdr:rowOff>
    </xdr:from>
    <xdr:to>
      <xdr:col>64</xdr:col>
      <xdr:colOff>152400</xdr:colOff>
      <xdr:row>81</xdr:row>
      <xdr:rowOff>136373</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3922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79</xdr:row>
      <xdr:rowOff>146550</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3691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BIZ UDゴシック" panose="020B0400000000000000" pitchFamily="49" charset="-128"/>
              <a:ea typeface="BIZ UDゴシック" panose="020B0400000000000000" pitchFamily="49" charset="-128"/>
            </a:rPr>
            <a:t>　令和</a:t>
          </a:r>
          <a:r>
            <a:rPr kumimoji="1" lang="en-US" altLang="ja-JP" sz="1100">
              <a:latin typeface="BIZ UDゴシック" panose="020B0400000000000000" pitchFamily="49" charset="-128"/>
              <a:ea typeface="BIZ UDゴシック" panose="020B0400000000000000" pitchFamily="49" charset="-128"/>
            </a:rPr>
            <a:t>6</a:t>
          </a:r>
          <a:r>
            <a:rPr kumimoji="1" lang="ja-JP" altLang="en-US" sz="1100">
              <a:latin typeface="BIZ UDゴシック" panose="020B0400000000000000" pitchFamily="49" charset="-128"/>
              <a:ea typeface="BIZ UDゴシック" panose="020B0400000000000000" pitchFamily="49" charset="-128"/>
            </a:rPr>
            <a:t>年度の人口</a:t>
          </a:r>
          <a:r>
            <a:rPr kumimoji="1" lang="en-US" altLang="ja-JP" sz="1100">
              <a:latin typeface="BIZ UDゴシック" panose="020B0400000000000000" pitchFamily="49" charset="-128"/>
              <a:ea typeface="BIZ UDゴシック" panose="020B0400000000000000" pitchFamily="49" charset="-128"/>
            </a:rPr>
            <a:t>1,000</a:t>
          </a:r>
          <a:r>
            <a:rPr kumimoji="1" lang="ja-JP" altLang="en-US" sz="1100">
              <a:latin typeface="BIZ UDゴシック" panose="020B0400000000000000" pitchFamily="49" charset="-128"/>
              <a:ea typeface="BIZ UDゴシック" panose="020B0400000000000000" pitchFamily="49" charset="-128"/>
            </a:rPr>
            <a:t>人当たり職員数は</a:t>
          </a:r>
          <a:r>
            <a:rPr kumimoji="1" lang="en-US" altLang="ja-JP" sz="1100">
              <a:latin typeface="BIZ UDゴシック" panose="020B0400000000000000" pitchFamily="49" charset="-128"/>
              <a:ea typeface="BIZ UDゴシック" panose="020B0400000000000000" pitchFamily="49" charset="-128"/>
            </a:rPr>
            <a:t>13.43</a:t>
          </a:r>
          <a:r>
            <a:rPr kumimoji="1" lang="ja-JP" altLang="en-US" sz="1100">
              <a:latin typeface="BIZ UDゴシック" panose="020B0400000000000000" pitchFamily="49" charset="-128"/>
              <a:ea typeface="BIZ UDゴシック" panose="020B0400000000000000" pitchFamily="49" charset="-128"/>
            </a:rPr>
            <a:t>人となり、前年度より</a:t>
          </a:r>
          <a:r>
            <a:rPr kumimoji="1" lang="en-US" altLang="ja-JP" sz="1100">
              <a:latin typeface="BIZ UDゴシック" panose="020B0400000000000000" pitchFamily="49" charset="-128"/>
              <a:ea typeface="BIZ UDゴシック" panose="020B0400000000000000" pitchFamily="49" charset="-128"/>
            </a:rPr>
            <a:t>0.36</a:t>
          </a:r>
          <a:r>
            <a:rPr kumimoji="1" lang="ja-JP" altLang="en-US" sz="1100">
              <a:latin typeface="BIZ UDゴシック" panose="020B0400000000000000" pitchFamily="49" charset="-128"/>
              <a:ea typeface="BIZ UDゴシック" panose="020B0400000000000000" pitchFamily="49" charset="-128"/>
            </a:rPr>
            <a:t>人増となった。 </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　行財政改革大綱実施計画に基づき、合併時より計画的に職員数の整理を行ってきたが、類似団体平均を上回る状況が続いている。主な要因としては住民ニーズに応えるための積極的な子育て支援策の実施に伴い保育関係職員が多いこと、消防本部を町単独で備えていることなどが挙げられる。</a:t>
          </a:r>
        </a:p>
        <a:p>
          <a:r>
            <a:rPr kumimoji="1" lang="ja-JP" altLang="en-US" sz="1100">
              <a:latin typeface="BIZ UDゴシック" panose="020B0400000000000000" pitchFamily="49" charset="-128"/>
              <a:ea typeface="BIZ UDゴシック" panose="020B0400000000000000" pitchFamily="49" charset="-128"/>
            </a:rPr>
            <a:t>　今後も事務の効率化、組織の再編等により行財政改革大綱実施計画及び職員定員管理計画（定年の段階的引き上げも含め）に基づく職員の削減に可能な限り努める。</a:t>
          </a: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112113</xdr:rowOff>
    </xdr:from>
    <xdr:to>
      <xdr:col>81</xdr:col>
      <xdr:colOff>44450</xdr:colOff>
      <xdr:row>67</xdr:row>
      <xdr:rowOff>69286</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9884763"/>
          <a:ext cx="0" cy="16716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41363</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2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69286</xdr:rowOff>
    </xdr:from>
    <xdr:to>
      <xdr:col>81</xdr:col>
      <xdr:colOff>133350</xdr:colOff>
      <xdr:row>67</xdr:row>
      <xdr:rowOff>69286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6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27040</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628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112113</xdr:rowOff>
    </xdr:from>
    <xdr:to>
      <xdr:col>81</xdr:col>
      <xdr:colOff>133350</xdr:colOff>
      <xdr:row>57</xdr:row>
      <xdr:rowOff>112113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9884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137089</xdr:rowOff>
    </xdr:from>
    <xdr:to>
      <xdr:col>81</xdr:col>
      <xdr:colOff>44450</xdr:colOff>
      <xdr:row>64</xdr:row>
      <xdr:rowOff>13899</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938439"/>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145291</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2608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128764</xdr:rowOff>
    </xdr:from>
    <xdr:to>
      <xdr:col>81</xdr:col>
      <xdr:colOff>95250</xdr:colOff>
      <xdr:row>61</xdr:row>
      <xdr:rowOff>58914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415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131727</xdr:rowOff>
    </xdr:from>
    <xdr:to>
      <xdr:col>77</xdr:col>
      <xdr:colOff>44450</xdr:colOff>
      <xdr:row>63</xdr:row>
      <xdr:rowOff>137089</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5290800" y="10933077"/>
          <a:ext cx="889000" cy="5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95250</xdr:rowOff>
    </xdr:from>
    <xdr:to>
      <xdr:col>77</xdr:col>
      <xdr:colOff>95250</xdr:colOff>
      <xdr:row>61</xdr:row>
      <xdr:rowOff>25400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35577</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151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121003</xdr:rowOff>
    </xdr:from>
    <xdr:to>
      <xdr:col>72</xdr:col>
      <xdr:colOff>203200</xdr:colOff>
      <xdr:row>63</xdr:row>
      <xdr:rowOff>131727</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0922353"/>
          <a:ext cx="889000" cy="10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93910</xdr:rowOff>
    </xdr:from>
    <xdr:to>
      <xdr:col>73</xdr:col>
      <xdr:colOff>44450</xdr:colOff>
      <xdr:row>61</xdr:row>
      <xdr:rowOff>24060</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38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34237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149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103576</xdr:rowOff>
    </xdr:from>
    <xdr:to>
      <xdr:col>68</xdr:col>
      <xdr:colOff>152400</xdr:colOff>
      <xdr:row>63</xdr:row>
      <xdr:rowOff>121003</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904926"/>
          <a:ext cx="889000" cy="17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85866</xdr:rowOff>
    </xdr:from>
    <xdr:to>
      <xdr:col>68</xdr:col>
      <xdr:colOff>203200</xdr:colOff>
      <xdr:row>61</xdr:row>
      <xdr:rowOff>16016</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37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26193</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141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81845</xdr:rowOff>
    </xdr:from>
    <xdr:to>
      <xdr:col>64</xdr:col>
      <xdr:colOff>152400</xdr:colOff>
      <xdr:row>61</xdr:row>
      <xdr:rowOff>11995</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368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22172</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137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134549</xdr:rowOff>
    </xdr:from>
    <xdr:to>
      <xdr:col>81</xdr:col>
      <xdr:colOff>95250</xdr:colOff>
      <xdr:row>64</xdr:row>
      <xdr:rowOff>64699</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935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106626</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907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86289</xdr:rowOff>
    </xdr:from>
    <xdr:to>
      <xdr:col>77</xdr:col>
      <xdr:colOff>95250</xdr:colOff>
      <xdr:row>64</xdr:row>
      <xdr:rowOff>16439</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88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1216</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0974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80927</xdr:rowOff>
    </xdr:from>
    <xdr:to>
      <xdr:col>73</xdr:col>
      <xdr:colOff>44450</xdr:colOff>
      <xdr:row>64</xdr:row>
      <xdr:rowOff>11077</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882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167304</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0968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70203</xdr:rowOff>
    </xdr:from>
    <xdr:to>
      <xdr:col>68</xdr:col>
      <xdr:colOff>203200</xdr:colOff>
      <xdr:row>64</xdr:row>
      <xdr:rowOff>353</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871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156580</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0957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52776</xdr:rowOff>
    </xdr:from>
    <xdr:to>
      <xdr:col>64</xdr:col>
      <xdr:colOff>152400</xdr:colOff>
      <xdr:row>63</xdr:row>
      <xdr:rowOff>154376</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854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139153</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0940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a:t>
          </a:r>
          <a:r>
            <a:rPr kumimoji="1" lang="ja-JP" altLang="en-US" sz="1100">
              <a:latin typeface="BIZ UDゴシック" panose="020B0400000000000000" pitchFamily="49" charset="-128"/>
              <a:ea typeface="BIZ UDゴシック" panose="020B0400000000000000" pitchFamily="49" charset="-128"/>
            </a:rPr>
            <a:t>令和</a:t>
          </a:r>
          <a:r>
            <a:rPr kumimoji="1" lang="en-US" altLang="ja-JP" sz="1100">
              <a:latin typeface="BIZ UDゴシック" panose="020B0400000000000000" pitchFamily="49" charset="-128"/>
              <a:ea typeface="BIZ UDゴシック" panose="020B0400000000000000" pitchFamily="49" charset="-128"/>
            </a:rPr>
            <a:t>6</a:t>
          </a:r>
          <a:r>
            <a:rPr kumimoji="1" lang="ja-JP" altLang="en-US" sz="1100">
              <a:latin typeface="BIZ UDゴシック" panose="020B0400000000000000" pitchFamily="49" charset="-128"/>
              <a:ea typeface="BIZ UDゴシック" panose="020B0400000000000000" pitchFamily="49" charset="-128"/>
            </a:rPr>
            <a:t>年度の実質公債比率は</a:t>
          </a:r>
          <a:r>
            <a:rPr kumimoji="1" lang="en-US" altLang="ja-JP" sz="1100">
              <a:latin typeface="BIZ UDゴシック" panose="020B0400000000000000" pitchFamily="49" charset="-128"/>
              <a:ea typeface="BIZ UDゴシック" panose="020B0400000000000000" pitchFamily="49" charset="-128"/>
            </a:rPr>
            <a:t>7.2%</a:t>
          </a:r>
          <a:r>
            <a:rPr kumimoji="1" lang="ja-JP" altLang="en-US" sz="1100">
              <a:latin typeface="BIZ UDゴシック" panose="020B0400000000000000" pitchFamily="49" charset="-128"/>
              <a:ea typeface="BIZ UDゴシック" panose="020B0400000000000000" pitchFamily="49" charset="-128"/>
            </a:rPr>
            <a:t>となり、前年度より－</a:t>
          </a:r>
          <a:r>
            <a:rPr kumimoji="1" lang="en-US" altLang="ja-JP" sz="1100">
              <a:latin typeface="BIZ UDゴシック" panose="020B0400000000000000" pitchFamily="49" charset="-128"/>
              <a:ea typeface="BIZ UDゴシック" panose="020B0400000000000000" pitchFamily="49" charset="-128"/>
            </a:rPr>
            <a:t>0.3%</a:t>
          </a:r>
          <a:r>
            <a:rPr kumimoji="1" lang="ja-JP" altLang="en-US" sz="1100">
              <a:latin typeface="BIZ UDゴシック" panose="020B0400000000000000" pitchFamily="49" charset="-128"/>
              <a:ea typeface="BIZ UDゴシック" panose="020B0400000000000000" pitchFamily="49" charset="-128"/>
            </a:rPr>
            <a:t>となった。</a:t>
          </a:r>
          <a:endParaRPr kumimoji="1" lang="en-US" altLang="ja-JP" sz="1100">
            <a:latin typeface="BIZ UDゴシック" panose="020B0400000000000000" pitchFamily="49" charset="-128"/>
            <a:ea typeface="BIZ UDゴシック" panose="020B0400000000000000" pitchFamily="49" charset="-128"/>
          </a:endParaRPr>
        </a:p>
        <a:p>
          <a:r>
            <a:rPr kumimoji="1" lang="en-US" altLang="ja-JP" sz="1100" baseline="0">
              <a:latin typeface="BIZ UDゴシック" panose="020B0400000000000000" pitchFamily="49" charset="-128"/>
              <a:ea typeface="BIZ UDゴシック" panose="020B0400000000000000" pitchFamily="49" charset="-128"/>
            </a:rPr>
            <a:t> </a:t>
          </a:r>
          <a:r>
            <a:rPr kumimoji="1" lang="ja-JP" altLang="en-US" sz="1100" baseline="0">
              <a:latin typeface="BIZ UDゴシック" panose="020B0400000000000000" pitchFamily="49" charset="-128"/>
              <a:ea typeface="BIZ UDゴシック" panose="020B0400000000000000" pitchFamily="49" charset="-128"/>
            </a:rPr>
            <a:t>一般会計において公債費が前年度より</a:t>
          </a:r>
          <a:r>
            <a:rPr kumimoji="1" lang="en-US" altLang="ja-JP" sz="1100" baseline="0">
              <a:latin typeface="BIZ UDゴシック" panose="020B0400000000000000" pitchFamily="49" charset="-128"/>
              <a:ea typeface="BIZ UDゴシック" panose="020B0400000000000000" pitchFamily="49" charset="-128"/>
            </a:rPr>
            <a:t>32</a:t>
          </a:r>
          <a:r>
            <a:rPr kumimoji="1" lang="ja-JP" altLang="en-US" sz="1100" baseline="0">
              <a:latin typeface="BIZ UDゴシック" panose="020B0400000000000000" pitchFamily="49" charset="-128"/>
              <a:ea typeface="BIZ UDゴシック" panose="020B0400000000000000" pitchFamily="49" charset="-128"/>
            </a:rPr>
            <a:t>百万円の減額となったことや公営企業債の元利償還金に対する繰入金において着実に償還が進んでおり前年度から</a:t>
          </a:r>
          <a:r>
            <a:rPr kumimoji="1" lang="en-US" altLang="ja-JP" sz="1100" baseline="0">
              <a:latin typeface="BIZ UDゴシック" panose="020B0400000000000000" pitchFamily="49" charset="-128"/>
              <a:ea typeface="BIZ UDゴシック" panose="020B0400000000000000" pitchFamily="49" charset="-128"/>
            </a:rPr>
            <a:t>50</a:t>
          </a:r>
          <a:r>
            <a:rPr kumimoji="1" lang="ja-JP" altLang="en-US" sz="1100" baseline="0">
              <a:latin typeface="BIZ UDゴシック" panose="020B0400000000000000" pitchFamily="49" charset="-128"/>
              <a:ea typeface="BIZ UDゴシック" panose="020B0400000000000000" pitchFamily="49" charset="-128"/>
            </a:rPr>
            <a:t>百万円の減額となったことなどが要因となった。</a:t>
          </a:r>
          <a:endParaRPr kumimoji="1" lang="en-US" altLang="ja-JP" sz="1100">
            <a:latin typeface="BIZ UDゴシック" panose="020B0400000000000000" pitchFamily="49" charset="-128"/>
            <a:ea typeface="BIZ UDゴシック" panose="020B0400000000000000" pitchFamily="49" charset="-128"/>
          </a:endParaRP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102447</xdr:rowOff>
    </xdr:from>
    <xdr:to>
      <xdr:col>81</xdr:col>
      <xdr:colOff>44450</xdr:colOff>
      <xdr:row>45</xdr:row>
      <xdr:rowOff>162560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446097"/>
          <a:ext cx="0" cy="14317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134637</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162560</xdr:rowOff>
    </xdr:from>
    <xdr:to>
      <xdr:col>81</xdr:col>
      <xdr:colOff>133350</xdr:colOff>
      <xdr:row>45</xdr:row>
      <xdr:rowOff>162560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77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17374</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89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102447</xdr:rowOff>
    </xdr:from>
    <xdr:to>
      <xdr:col>81</xdr:col>
      <xdr:colOff>133350</xdr:colOff>
      <xdr:row>37</xdr:row>
      <xdr:rowOff>102447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44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132504</xdr:rowOff>
    </xdr:from>
    <xdr:to>
      <xdr:col>81</xdr:col>
      <xdr:colOff>44450</xdr:colOff>
      <xdr:row>41</xdr:row>
      <xdr:rowOff>156633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6179800" y="7161954"/>
          <a:ext cx="8382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82144</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94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156633</xdr:rowOff>
    </xdr:from>
    <xdr:to>
      <xdr:col>77</xdr:col>
      <xdr:colOff>44450</xdr:colOff>
      <xdr:row>42</xdr:row>
      <xdr:rowOff>17356</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5290800" y="7186083"/>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65617</xdr:rowOff>
    </xdr:from>
    <xdr:to>
      <xdr:col>77</xdr:col>
      <xdr:colOff>95250</xdr:colOff>
      <xdr:row>41</xdr:row>
      <xdr:rowOff>167217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5944</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86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17356</xdr:rowOff>
    </xdr:from>
    <xdr:to>
      <xdr:col>72</xdr:col>
      <xdr:colOff>203200</xdr:colOff>
      <xdr:row>42</xdr:row>
      <xdr:rowOff>17356</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72182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81704</xdr:rowOff>
    </xdr:from>
    <xdr:to>
      <xdr:col>73</xdr:col>
      <xdr:colOff>44450</xdr:colOff>
      <xdr:row>42</xdr:row>
      <xdr:rowOff>11854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22031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1270</xdr:rowOff>
    </xdr:from>
    <xdr:to>
      <xdr:col>68</xdr:col>
      <xdr:colOff>152400</xdr:colOff>
      <xdr:row>42</xdr:row>
      <xdr:rowOff>17356</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a:off x="13512800" y="7202170"/>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81704</xdr:rowOff>
    </xdr:from>
    <xdr:to>
      <xdr:col>68</xdr:col>
      <xdr:colOff>203200</xdr:colOff>
      <xdr:row>42</xdr:row>
      <xdr:rowOff>11854</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22031</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89746</xdr:rowOff>
    </xdr:from>
    <xdr:to>
      <xdr:col>64</xdr:col>
      <xdr:colOff>152400</xdr:colOff>
      <xdr:row>42</xdr:row>
      <xdr:rowOff>19896</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30073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8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81704</xdr:rowOff>
    </xdr:from>
    <xdr:to>
      <xdr:col>81</xdr:col>
      <xdr:colOff>95250</xdr:colOff>
      <xdr:row>42</xdr:row>
      <xdr:rowOff>11854</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11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53781</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7083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105833</xdr:rowOff>
    </xdr:from>
    <xdr:to>
      <xdr:col>77</xdr:col>
      <xdr:colOff>95250</xdr:colOff>
      <xdr:row>42</xdr:row>
      <xdr:rowOff>35983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20760</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7221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138006</xdr:rowOff>
    </xdr:from>
    <xdr:to>
      <xdr:col>73</xdr:col>
      <xdr:colOff>44450</xdr:colOff>
      <xdr:row>42</xdr:row>
      <xdr:rowOff>68156</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16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52933</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725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138006</xdr:rowOff>
    </xdr:from>
    <xdr:to>
      <xdr:col>68</xdr:col>
      <xdr:colOff>203200</xdr:colOff>
      <xdr:row>42</xdr:row>
      <xdr:rowOff>68156</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16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52933</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725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121920</xdr:rowOff>
    </xdr:from>
    <xdr:to>
      <xdr:col>64</xdr:col>
      <xdr:colOff>152400</xdr:colOff>
      <xdr:row>42</xdr:row>
      <xdr:rowOff>52070</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36847</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723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BIZ UDゴシック" panose="020B0400000000000000" pitchFamily="49" charset="-128"/>
              <a:ea typeface="BIZ UDゴシック" panose="020B0400000000000000" pitchFamily="49" charset="-128"/>
            </a:rPr>
            <a:t>　令和</a:t>
          </a:r>
          <a:r>
            <a:rPr kumimoji="1" lang="en-US" altLang="ja-JP" sz="1100">
              <a:latin typeface="BIZ UDゴシック" panose="020B0400000000000000" pitchFamily="49" charset="-128"/>
              <a:ea typeface="BIZ UDゴシック" panose="020B0400000000000000" pitchFamily="49" charset="-128"/>
            </a:rPr>
            <a:t>6</a:t>
          </a:r>
          <a:r>
            <a:rPr kumimoji="1" lang="ja-JP" altLang="en-US" sz="1100">
              <a:latin typeface="BIZ UDゴシック" panose="020B0400000000000000" pitchFamily="49" charset="-128"/>
              <a:ea typeface="BIZ UDゴシック" panose="020B0400000000000000" pitchFamily="49" charset="-128"/>
            </a:rPr>
            <a:t>年度の将来負担比率はマイナス（将来負担が生じない）となった。</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　将来負担額である一般会計等に係る地方債残高は前年度より</a:t>
          </a:r>
          <a:r>
            <a:rPr kumimoji="1" lang="en-US" altLang="ja-JP" sz="1100">
              <a:latin typeface="BIZ UDゴシック" panose="020B0400000000000000" pitchFamily="49" charset="-128"/>
              <a:ea typeface="BIZ UDゴシック" panose="020B0400000000000000" pitchFamily="49" charset="-128"/>
            </a:rPr>
            <a:t>327,087</a:t>
          </a:r>
          <a:r>
            <a:rPr kumimoji="1" lang="ja-JP" altLang="en-US" sz="1100">
              <a:latin typeface="BIZ UDゴシック" panose="020B0400000000000000" pitchFamily="49" charset="-128"/>
              <a:ea typeface="BIZ UDゴシック" panose="020B0400000000000000" pitchFamily="49" charset="-128"/>
            </a:rPr>
            <a:t>千円減となり、公営企業債等繰入見込額も</a:t>
          </a:r>
          <a:r>
            <a:rPr kumimoji="1" lang="en-US" altLang="ja-JP" sz="1100">
              <a:latin typeface="BIZ UDゴシック" panose="020B0400000000000000" pitchFamily="49" charset="-128"/>
              <a:ea typeface="BIZ UDゴシック" panose="020B0400000000000000" pitchFamily="49" charset="-128"/>
            </a:rPr>
            <a:t>180,632</a:t>
          </a:r>
          <a:r>
            <a:rPr kumimoji="1" lang="ja-JP" altLang="en-US" sz="1100">
              <a:latin typeface="BIZ UDゴシック" panose="020B0400000000000000" pitchFamily="49" charset="-128"/>
              <a:ea typeface="BIZ UDゴシック" panose="020B0400000000000000" pitchFamily="49" charset="-128"/>
            </a:rPr>
            <a:t>千円減となったことから、順調に減少傾向が続いている。</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　将来負担比率が低い水準となるのは、財政運営において安心できるものではあるが、費用の平準化に留意しながら今後も資金調達を実施する。</a:t>
          </a:r>
        </a:p>
        <a:p>
          <a:endParaRPr kumimoji="1" lang="en-US" altLang="ja-JP" sz="1100">
            <a:latin typeface="BIZ UDゴシック" panose="020B0400000000000000" pitchFamily="49" charset="-128"/>
            <a:ea typeface="BIZ UDゴシック" panose="020B0400000000000000" pitchFamily="49" charset="-128"/>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37132</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6672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9209</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952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37132</xdr:rowOff>
    </xdr:from>
    <xdr:to>
      <xdr:col>81</xdr:col>
      <xdr:colOff>133350</xdr:colOff>
      <xdr:row>23</xdr:row>
      <xdr:rowOff>37132</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980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9192</xdr:rowOff>
    </xdr:from>
    <xdr:to>
      <xdr:col>64</xdr:col>
      <xdr:colOff>152400</xdr:colOff>
      <xdr:row>14</xdr:row>
      <xdr:rowOff>110792</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40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95569</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495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49651</xdr:rowOff>
    </xdr:from>
    <xdr:to>
      <xdr:col>64</xdr:col>
      <xdr:colOff>152400</xdr:colOff>
      <xdr:row>13</xdr:row>
      <xdr:rowOff>151251</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227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161428</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2047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福井県永平寺町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17,644
17,364
94.43
11,375,273
10,829,558
513,386
6,568,074
7,653,005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BIZ UDゴシック" panose="020B0400000000000000" pitchFamily="49" charset="-128"/>
              <a:ea typeface="BIZ UDゴシック" panose="020B0400000000000000" pitchFamily="49" charset="-128"/>
            </a:rPr>
            <a:t>　令和</a:t>
          </a:r>
          <a:r>
            <a:rPr kumimoji="1" lang="en-US" altLang="ja-JP" sz="1100">
              <a:latin typeface="BIZ UDゴシック" panose="020B0400000000000000" pitchFamily="49" charset="-128"/>
              <a:ea typeface="BIZ UDゴシック" panose="020B0400000000000000" pitchFamily="49" charset="-128"/>
            </a:rPr>
            <a:t>6</a:t>
          </a:r>
          <a:r>
            <a:rPr kumimoji="1" lang="ja-JP" altLang="en-US" sz="1100">
              <a:latin typeface="BIZ UDゴシック" panose="020B0400000000000000" pitchFamily="49" charset="-128"/>
              <a:ea typeface="BIZ UDゴシック" panose="020B0400000000000000" pitchFamily="49" charset="-128"/>
            </a:rPr>
            <a:t>年度の人件費は</a:t>
          </a:r>
          <a:r>
            <a:rPr kumimoji="1" lang="en-US" altLang="ja-JP" sz="1100">
              <a:latin typeface="BIZ UDゴシック" panose="020B0400000000000000" pitchFamily="49" charset="-128"/>
              <a:ea typeface="BIZ UDゴシック" panose="020B0400000000000000" pitchFamily="49" charset="-128"/>
            </a:rPr>
            <a:t>30.2%</a:t>
          </a:r>
          <a:r>
            <a:rPr kumimoji="1" lang="ja-JP" altLang="en-US" sz="1100">
              <a:latin typeface="BIZ UDゴシック" panose="020B0400000000000000" pitchFamily="49" charset="-128"/>
              <a:ea typeface="BIZ UDゴシック" panose="020B0400000000000000" pitchFamily="49" charset="-128"/>
            </a:rPr>
            <a:t>となり、前年度より</a:t>
          </a:r>
          <a:r>
            <a:rPr kumimoji="1" lang="en-US" altLang="ja-JP" sz="1100">
              <a:latin typeface="BIZ UDゴシック" panose="020B0400000000000000" pitchFamily="49" charset="-128"/>
              <a:ea typeface="BIZ UDゴシック" panose="020B0400000000000000" pitchFamily="49" charset="-128"/>
            </a:rPr>
            <a:t>0.3%</a:t>
          </a:r>
          <a:r>
            <a:rPr kumimoji="1" lang="ja-JP" altLang="en-US" sz="1100">
              <a:latin typeface="BIZ UDゴシック" panose="020B0400000000000000" pitchFamily="49" charset="-128"/>
              <a:ea typeface="BIZ UDゴシック" panose="020B0400000000000000" pitchFamily="49" charset="-128"/>
            </a:rPr>
            <a:t>増加した。依然として類似団体内順位は低い状態が続いている。</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　保育園会計年度任用職員給が</a:t>
          </a:r>
          <a:r>
            <a:rPr kumimoji="1" lang="en-US" altLang="ja-JP" sz="1100">
              <a:latin typeface="BIZ UDゴシック" panose="020B0400000000000000" pitchFamily="49" charset="-128"/>
              <a:ea typeface="BIZ UDゴシック" panose="020B0400000000000000" pitchFamily="49" charset="-128"/>
            </a:rPr>
            <a:t>28,302</a:t>
          </a:r>
          <a:r>
            <a:rPr kumimoji="1" lang="ja-JP" altLang="en-US" sz="1100">
              <a:latin typeface="BIZ UDゴシック" panose="020B0400000000000000" pitchFamily="49" charset="-128"/>
              <a:ea typeface="BIZ UDゴシック" panose="020B0400000000000000" pitchFamily="49" charset="-128"/>
            </a:rPr>
            <a:t>千円増加したことや保育園職員給が</a:t>
          </a:r>
          <a:r>
            <a:rPr kumimoji="1" lang="en-US" altLang="ja-JP" sz="1100">
              <a:latin typeface="BIZ UDゴシック" panose="020B0400000000000000" pitchFamily="49" charset="-128"/>
              <a:ea typeface="BIZ UDゴシック" panose="020B0400000000000000" pitchFamily="49" charset="-128"/>
            </a:rPr>
            <a:t>23,854</a:t>
          </a:r>
          <a:r>
            <a:rPr kumimoji="1" lang="ja-JP" altLang="en-US" sz="1100">
              <a:latin typeface="BIZ UDゴシック" panose="020B0400000000000000" pitchFamily="49" charset="-128"/>
              <a:ea typeface="BIZ UDゴシック" panose="020B0400000000000000" pitchFamily="49" charset="-128"/>
            </a:rPr>
            <a:t>千円増加したことなどによる。</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　行政組織の機構改革や計画的な定員管理に努める。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165100</xdr:rowOff>
    </xdr:from>
    <xdr:to>
      <xdr:col>24</xdr:col>
      <xdr:colOff>25400</xdr:colOff>
      <xdr:row>42</xdr:row>
      <xdr:rowOff>39915</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51500"/>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11992</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212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39915</xdr:rowOff>
    </xdr:from>
    <xdr:to>
      <xdr:col>24</xdr:col>
      <xdr:colOff>114300</xdr:colOff>
      <xdr:row>42</xdr:row>
      <xdr:rowOff>39915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240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80027</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165100</xdr:rowOff>
    </xdr:from>
    <xdr:to>
      <xdr:col>24</xdr:col>
      <xdr:colOff>114300</xdr:colOff>
      <xdr:row>32</xdr:row>
      <xdr:rowOff>165100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40</xdr:row>
      <xdr:rowOff>34472</xdr:rowOff>
    </xdr:from>
    <xdr:to>
      <xdr:col>24</xdr:col>
      <xdr:colOff>25400</xdr:colOff>
      <xdr:row>40</xdr:row>
      <xdr:rowOff>67128</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892472"/>
          <a:ext cx="8382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152599</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153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136072</xdr:rowOff>
    </xdr:from>
    <xdr:to>
      <xdr:col>24</xdr:col>
      <xdr:colOff>76200</xdr:colOff>
      <xdr:row>37</xdr:row>
      <xdr:rowOff>66222</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0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40</xdr:row>
      <xdr:rowOff>34472</xdr:rowOff>
    </xdr:from>
    <xdr:to>
      <xdr:col>19</xdr:col>
      <xdr:colOff>187325</xdr:colOff>
      <xdr:row>40</xdr:row>
      <xdr:rowOff>34472</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68924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27214</xdr:rowOff>
    </xdr:from>
    <xdr:to>
      <xdr:col>20</xdr:col>
      <xdr:colOff>38100</xdr:colOff>
      <xdr:row>36</xdr:row>
      <xdr:rowOff>128814</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138991</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968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137885</xdr:rowOff>
    </xdr:from>
    <xdr:to>
      <xdr:col>15</xdr:col>
      <xdr:colOff>98425</xdr:colOff>
      <xdr:row>40</xdr:row>
      <xdr:rowOff>34472</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652985"/>
          <a:ext cx="889000" cy="239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5443</xdr:rowOff>
    </xdr:from>
    <xdr:to>
      <xdr:col>15</xdr:col>
      <xdr:colOff>149225</xdr:colOff>
      <xdr:row>36</xdr:row>
      <xdr:rowOff>107043</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117220</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94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137885</xdr:rowOff>
    </xdr:from>
    <xdr:to>
      <xdr:col>11</xdr:col>
      <xdr:colOff>9525</xdr:colOff>
      <xdr:row>40</xdr:row>
      <xdr:rowOff>78015</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652985"/>
          <a:ext cx="889000" cy="283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122464</xdr:rowOff>
    </xdr:from>
    <xdr:to>
      <xdr:col>11</xdr:col>
      <xdr:colOff>60325</xdr:colOff>
      <xdr:row>36</xdr:row>
      <xdr:rowOff>52614</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12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62791</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5892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8164</xdr:rowOff>
    </xdr:from>
    <xdr:to>
      <xdr:col>6</xdr:col>
      <xdr:colOff>171450</xdr:colOff>
      <xdr:row>37</xdr:row>
      <xdr:rowOff>109764</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35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119941</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120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40</xdr:row>
      <xdr:rowOff>16328</xdr:rowOff>
    </xdr:from>
    <xdr:to>
      <xdr:col>24</xdr:col>
      <xdr:colOff>76200</xdr:colOff>
      <xdr:row>40</xdr:row>
      <xdr:rowOff>117928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874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159855</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84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39</xdr:row>
      <xdr:rowOff>155122</xdr:rowOff>
    </xdr:from>
    <xdr:to>
      <xdr:col>20</xdr:col>
      <xdr:colOff>38100</xdr:colOff>
      <xdr:row>40</xdr:row>
      <xdr:rowOff>85272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84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40</xdr:row>
      <xdr:rowOff>70049</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928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155122</xdr:rowOff>
    </xdr:from>
    <xdr:to>
      <xdr:col>15</xdr:col>
      <xdr:colOff>149225</xdr:colOff>
      <xdr:row>40</xdr:row>
      <xdr:rowOff>85272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84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40</xdr:row>
      <xdr:rowOff>70049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928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87085</xdr:rowOff>
    </xdr:from>
    <xdr:to>
      <xdr:col>11</xdr:col>
      <xdr:colOff>60325</xdr:colOff>
      <xdr:row>39</xdr:row>
      <xdr:rowOff>17235</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60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2012</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688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40</xdr:row>
      <xdr:rowOff>27215</xdr:rowOff>
    </xdr:from>
    <xdr:to>
      <xdr:col>6</xdr:col>
      <xdr:colOff>171450</xdr:colOff>
      <xdr:row>40</xdr:row>
      <xdr:rowOff>128815</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88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40</xdr:row>
      <xdr:rowOff>113592</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971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BIZ UDゴシック" panose="020B0400000000000000" pitchFamily="49" charset="-128"/>
              <a:ea typeface="BIZ UDゴシック" panose="020B0400000000000000" pitchFamily="49" charset="-128"/>
            </a:rPr>
            <a:t>　令和</a:t>
          </a:r>
          <a:r>
            <a:rPr kumimoji="1" lang="en-US" altLang="ja-JP" sz="1100">
              <a:latin typeface="BIZ UDゴシック" panose="020B0400000000000000" pitchFamily="49" charset="-128"/>
              <a:ea typeface="BIZ UDゴシック" panose="020B0400000000000000" pitchFamily="49" charset="-128"/>
            </a:rPr>
            <a:t>6</a:t>
          </a:r>
          <a:r>
            <a:rPr kumimoji="1" lang="ja-JP" altLang="en-US" sz="1100">
              <a:latin typeface="BIZ UDゴシック" panose="020B0400000000000000" pitchFamily="49" charset="-128"/>
              <a:ea typeface="BIZ UDゴシック" panose="020B0400000000000000" pitchFamily="49" charset="-128"/>
            </a:rPr>
            <a:t>年度の物件費は</a:t>
          </a:r>
          <a:r>
            <a:rPr kumimoji="1" lang="en-US" altLang="ja-JP" sz="1100">
              <a:latin typeface="BIZ UDゴシック" panose="020B0400000000000000" pitchFamily="49" charset="-128"/>
              <a:ea typeface="BIZ UDゴシック" panose="020B0400000000000000" pitchFamily="49" charset="-128"/>
            </a:rPr>
            <a:t>17.7%</a:t>
          </a:r>
          <a:r>
            <a:rPr kumimoji="1" lang="ja-JP" altLang="en-US" sz="1100">
              <a:latin typeface="BIZ UDゴシック" panose="020B0400000000000000" pitchFamily="49" charset="-128"/>
              <a:ea typeface="BIZ UDゴシック" panose="020B0400000000000000" pitchFamily="49" charset="-128"/>
            </a:rPr>
            <a:t>となり、前年度より</a:t>
          </a:r>
          <a:r>
            <a:rPr kumimoji="1" lang="en-US" altLang="ja-JP" sz="1100">
              <a:latin typeface="BIZ UDゴシック" panose="020B0400000000000000" pitchFamily="49" charset="-128"/>
              <a:ea typeface="BIZ UDゴシック" panose="020B0400000000000000" pitchFamily="49" charset="-128"/>
            </a:rPr>
            <a:t>1.6%</a:t>
          </a:r>
          <a:r>
            <a:rPr kumimoji="1" lang="ja-JP" altLang="en-US" sz="1100">
              <a:latin typeface="BIZ UDゴシック" panose="020B0400000000000000" pitchFamily="49" charset="-128"/>
              <a:ea typeface="BIZ UDゴシック" panose="020B0400000000000000" pitchFamily="49" charset="-128"/>
            </a:rPr>
            <a:t>増加した。</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　予防接種事業が</a:t>
          </a:r>
          <a:r>
            <a:rPr kumimoji="1" lang="en-US" altLang="ja-JP" sz="1100">
              <a:latin typeface="BIZ UDゴシック" panose="020B0400000000000000" pitchFamily="49" charset="-128"/>
              <a:ea typeface="BIZ UDゴシック" panose="020B0400000000000000" pitchFamily="49" charset="-128"/>
            </a:rPr>
            <a:t>25,504</a:t>
          </a:r>
          <a:r>
            <a:rPr kumimoji="1" lang="ja-JP" altLang="en-US" sz="1100">
              <a:latin typeface="BIZ UDゴシック" panose="020B0400000000000000" pitchFamily="49" charset="-128"/>
              <a:ea typeface="BIZ UDゴシック" panose="020B0400000000000000" pitchFamily="49" charset="-128"/>
            </a:rPr>
            <a:t>千円増加したことや学校運営指導事業が</a:t>
          </a:r>
          <a:r>
            <a:rPr kumimoji="1" lang="en-US" altLang="ja-JP" sz="1100">
              <a:latin typeface="BIZ UDゴシック" panose="020B0400000000000000" pitchFamily="49" charset="-128"/>
              <a:ea typeface="BIZ UDゴシック" panose="020B0400000000000000" pitchFamily="49" charset="-128"/>
            </a:rPr>
            <a:t>17,069</a:t>
          </a:r>
          <a:r>
            <a:rPr kumimoji="1" lang="ja-JP" altLang="en-US" sz="1100">
              <a:latin typeface="BIZ UDゴシック" panose="020B0400000000000000" pitchFamily="49" charset="-128"/>
              <a:ea typeface="BIZ UDゴシック" panose="020B0400000000000000" pitchFamily="49" charset="-128"/>
            </a:rPr>
            <a:t>千円増加したことなどによる。</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　近年の社会情勢から物価高騰の影響も出ており、削減できる余地がないか検討する。</a:t>
          </a:r>
        </a:p>
        <a:p>
          <a:endParaRPr kumimoji="1" lang="ja-JP" altLang="en-US" sz="1100">
            <a:latin typeface="BIZ UDゴシック" panose="020B0400000000000000" pitchFamily="49" charset="-128"/>
            <a:ea typeface="BIZ UDゴシック" panose="020B0400000000000000" pitchFamily="49" charset="-128"/>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113284</xdr:rowOff>
    </xdr:from>
    <xdr:to>
      <xdr:col>82</xdr:col>
      <xdr:colOff>107950</xdr:colOff>
      <xdr:row>21</xdr:row>
      <xdr:rowOff>5842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170684"/>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149369</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5842</xdr:rowOff>
    </xdr:from>
    <xdr:to>
      <xdr:col>82</xdr:col>
      <xdr:colOff>196850</xdr:colOff>
      <xdr:row>21</xdr:row>
      <xdr:rowOff>5842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06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28211</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1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113284</xdr:rowOff>
    </xdr:from>
    <xdr:to>
      <xdr:col>82</xdr:col>
      <xdr:colOff>196850</xdr:colOff>
      <xdr:row>12</xdr:row>
      <xdr:rowOff>113284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170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113284</xdr:rowOff>
    </xdr:from>
    <xdr:to>
      <xdr:col>82</xdr:col>
      <xdr:colOff>107950</xdr:colOff>
      <xdr:row>17</xdr:row>
      <xdr:rowOff>88138</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856484"/>
          <a:ext cx="8382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149877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550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133350</xdr:rowOff>
    </xdr:from>
    <xdr:to>
      <xdr:col>82</xdr:col>
      <xdr:colOff>158750</xdr:colOff>
      <xdr:row>16</xdr:row>
      <xdr:rowOff>63500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113284</xdr:rowOff>
    </xdr:from>
    <xdr:to>
      <xdr:col>78</xdr:col>
      <xdr:colOff>69850</xdr:colOff>
      <xdr:row>17</xdr:row>
      <xdr:rowOff>14986</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285648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87630</xdr:rowOff>
    </xdr:from>
    <xdr:to>
      <xdr:col>78</xdr:col>
      <xdr:colOff>120650</xdr:colOff>
      <xdr:row>16</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27957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428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110998</xdr:rowOff>
    </xdr:from>
    <xdr:to>
      <xdr:col>73</xdr:col>
      <xdr:colOff>180975</xdr:colOff>
      <xdr:row>17</xdr:row>
      <xdr:rowOff>14986</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682748"/>
          <a:ext cx="889000" cy="246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96774</xdr:rowOff>
    </xdr:from>
    <xdr:to>
      <xdr:col>74</xdr:col>
      <xdr:colOff>31750</xdr:colOff>
      <xdr:row>16</xdr:row>
      <xdr:rowOff>26924</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6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37101</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437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101854</xdr:rowOff>
    </xdr:from>
    <xdr:to>
      <xdr:col>69</xdr:col>
      <xdr:colOff>92075</xdr:colOff>
      <xdr:row>15</xdr:row>
      <xdr:rowOff>110998</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67360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158496</xdr:rowOff>
    </xdr:from>
    <xdr:to>
      <xdr:col>69</xdr:col>
      <xdr:colOff>142875</xdr:colOff>
      <xdr:row>15</xdr:row>
      <xdr:rowOff>88646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5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98823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327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60198</xdr:rowOff>
    </xdr:from>
    <xdr:to>
      <xdr:col>65</xdr:col>
      <xdr:colOff>53975</xdr:colOff>
      <xdr:row>15</xdr:row>
      <xdr:rowOff>161798</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31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146575</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18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37338</xdr:rowOff>
    </xdr:from>
    <xdr:to>
      <xdr:col>82</xdr:col>
      <xdr:colOff>158750</xdr:colOff>
      <xdr:row>17</xdr:row>
      <xdr:rowOff>138938</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951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9415</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924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62484</xdr:rowOff>
    </xdr:from>
    <xdr:to>
      <xdr:col>78</xdr:col>
      <xdr:colOff>120650</xdr:colOff>
      <xdr:row>16</xdr:row>
      <xdr:rowOff>164084</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805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148861</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8920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135636</xdr:rowOff>
    </xdr:from>
    <xdr:to>
      <xdr:col>74</xdr:col>
      <xdr:colOff>31750</xdr:colOff>
      <xdr:row>17</xdr:row>
      <xdr:rowOff>65786</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87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50563</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965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60198</xdr:rowOff>
    </xdr:from>
    <xdr:to>
      <xdr:col>69</xdr:col>
      <xdr:colOff>142875</xdr:colOff>
      <xdr:row>15</xdr:row>
      <xdr:rowOff>161798</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631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146575</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718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51054</xdr:rowOff>
    </xdr:from>
    <xdr:to>
      <xdr:col>65</xdr:col>
      <xdr:colOff>53975</xdr:colOff>
      <xdr:row>15</xdr:row>
      <xdr:rowOff>152654</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622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162831</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391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BIZ UDゴシック" panose="020B0400000000000000" pitchFamily="49" charset="-128"/>
              <a:ea typeface="BIZ UDゴシック" panose="020B0400000000000000" pitchFamily="49" charset="-128"/>
            </a:rPr>
            <a:t>　令和</a:t>
          </a:r>
          <a:r>
            <a:rPr kumimoji="1" lang="en-US" altLang="ja-JP" sz="1100">
              <a:latin typeface="BIZ UDゴシック" panose="020B0400000000000000" pitchFamily="49" charset="-128"/>
              <a:ea typeface="BIZ UDゴシック" panose="020B0400000000000000" pitchFamily="49" charset="-128"/>
            </a:rPr>
            <a:t>6</a:t>
          </a:r>
          <a:r>
            <a:rPr kumimoji="1" lang="ja-JP" altLang="en-US" sz="1100">
              <a:latin typeface="BIZ UDゴシック" panose="020B0400000000000000" pitchFamily="49" charset="-128"/>
              <a:ea typeface="BIZ UDゴシック" panose="020B0400000000000000" pitchFamily="49" charset="-128"/>
            </a:rPr>
            <a:t>年度の扶助費は</a:t>
          </a:r>
          <a:r>
            <a:rPr kumimoji="1" lang="en-US" altLang="ja-JP" sz="1100">
              <a:latin typeface="BIZ UDゴシック" panose="020B0400000000000000" pitchFamily="49" charset="-128"/>
              <a:ea typeface="BIZ UDゴシック" panose="020B0400000000000000" pitchFamily="49" charset="-128"/>
            </a:rPr>
            <a:t>4.6%</a:t>
          </a:r>
          <a:r>
            <a:rPr kumimoji="1" lang="ja-JP" altLang="en-US" sz="1100">
              <a:latin typeface="BIZ UDゴシック" panose="020B0400000000000000" pitchFamily="49" charset="-128"/>
              <a:ea typeface="BIZ UDゴシック" panose="020B0400000000000000" pitchFamily="49" charset="-128"/>
            </a:rPr>
            <a:t>となり、前年度より</a:t>
          </a:r>
          <a:r>
            <a:rPr kumimoji="1" lang="en-US" altLang="ja-JP" sz="1100">
              <a:latin typeface="BIZ UDゴシック" panose="020B0400000000000000" pitchFamily="49" charset="-128"/>
              <a:ea typeface="BIZ UDゴシック" panose="020B0400000000000000" pitchFamily="49" charset="-128"/>
            </a:rPr>
            <a:t>0.2%</a:t>
          </a:r>
          <a:r>
            <a:rPr kumimoji="1" lang="ja-JP" altLang="en-US" sz="1100">
              <a:latin typeface="BIZ UDゴシック" panose="020B0400000000000000" pitchFamily="49" charset="-128"/>
              <a:ea typeface="BIZ UDゴシック" panose="020B0400000000000000" pitchFamily="49" charset="-128"/>
            </a:rPr>
            <a:t>増加した。</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　障害者自立支援事業が</a:t>
          </a:r>
          <a:r>
            <a:rPr kumimoji="1" lang="en-US" altLang="ja-JP" sz="1100">
              <a:latin typeface="BIZ UDゴシック" panose="020B0400000000000000" pitchFamily="49" charset="-128"/>
              <a:ea typeface="BIZ UDゴシック" panose="020B0400000000000000" pitchFamily="49" charset="-128"/>
            </a:rPr>
            <a:t>45,019</a:t>
          </a:r>
          <a:r>
            <a:rPr kumimoji="1" lang="ja-JP" altLang="en-US" sz="1100">
              <a:latin typeface="BIZ UDゴシック" panose="020B0400000000000000" pitchFamily="49" charset="-128"/>
              <a:ea typeface="BIZ UDゴシック" panose="020B0400000000000000" pitchFamily="49" charset="-128"/>
            </a:rPr>
            <a:t>千円増加したことや児童手当支給事業が</a:t>
          </a:r>
          <a:r>
            <a:rPr kumimoji="1" lang="en-US" altLang="ja-JP" sz="1100">
              <a:latin typeface="BIZ UDゴシック" panose="020B0400000000000000" pitchFamily="49" charset="-128"/>
              <a:ea typeface="BIZ UDゴシック" panose="020B0400000000000000" pitchFamily="49" charset="-128"/>
            </a:rPr>
            <a:t>35,500</a:t>
          </a:r>
          <a:r>
            <a:rPr kumimoji="1" lang="ja-JP" altLang="en-US" sz="1100">
              <a:latin typeface="BIZ UDゴシック" panose="020B0400000000000000" pitchFamily="49" charset="-128"/>
              <a:ea typeface="BIZ UDゴシック" panose="020B0400000000000000" pitchFamily="49" charset="-128"/>
            </a:rPr>
            <a:t>千円増加したことなどによる。</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　扶助費を抑制することは難しいが、抑制できるところがあれば抑制する。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78015</xdr:rowOff>
    </xdr:from>
    <xdr:to>
      <xdr:col>24</xdr:col>
      <xdr:colOff>25400</xdr:colOff>
      <xdr:row>60</xdr:row>
      <xdr:rowOff>132443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93415"/>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104520</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391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132443</xdr:rowOff>
    </xdr:from>
    <xdr:to>
      <xdr:col>24</xdr:col>
      <xdr:colOff>114300</xdr:colOff>
      <xdr:row>60</xdr:row>
      <xdr:rowOff>132443</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19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164392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36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78015</xdr:rowOff>
    </xdr:from>
    <xdr:to>
      <xdr:col>24</xdr:col>
      <xdr:colOff>114300</xdr:colOff>
      <xdr:row>52</xdr:row>
      <xdr:rowOff>78015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93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91622</xdr:rowOff>
    </xdr:from>
    <xdr:to>
      <xdr:col>24</xdr:col>
      <xdr:colOff>25400</xdr:colOff>
      <xdr:row>53</xdr:row>
      <xdr:rowOff>113393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178472"/>
          <a:ext cx="8382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146249</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404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26307</xdr:rowOff>
    </xdr:from>
    <xdr:to>
      <xdr:col>19</xdr:col>
      <xdr:colOff>187325</xdr:colOff>
      <xdr:row>53</xdr:row>
      <xdr:rowOff>91622</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113157"/>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141515</xdr:rowOff>
    </xdr:from>
    <xdr:to>
      <xdr:col>20</xdr:col>
      <xdr:colOff>38100</xdr:colOff>
      <xdr:row>55</xdr:row>
      <xdr:rowOff>71665</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56442</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86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26307</xdr:rowOff>
    </xdr:from>
    <xdr:to>
      <xdr:col>15</xdr:col>
      <xdr:colOff>98425</xdr:colOff>
      <xdr:row>53</xdr:row>
      <xdr:rowOff>26307</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1131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97972</xdr:rowOff>
    </xdr:from>
    <xdr:to>
      <xdr:col>15</xdr:col>
      <xdr:colOff>149225</xdr:colOff>
      <xdr:row>55</xdr:row>
      <xdr:rowOff>28122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356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12899</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442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26307</xdr:rowOff>
    </xdr:from>
    <xdr:to>
      <xdr:col>11</xdr:col>
      <xdr:colOff>9525</xdr:colOff>
      <xdr:row>53</xdr:row>
      <xdr:rowOff>48078</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113157"/>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54428</xdr:rowOff>
    </xdr:from>
    <xdr:to>
      <xdr:col>11</xdr:col>
      <xdr:colOff>60325</xdr:colOff>
      <xdr:row>54</xdr:row>
      <xdr:rowOff>156028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31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140805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99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162577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62593</xdr:rowOff>
    </xdr:from>
    <xdr:to>
      <xdr:col>24</xdr:col>
      <xdr:colOff>76200</xdr:colOff>
      <xdr:row>53</xdr:row>
      <xdr:rowOff>164193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149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79120</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8994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40822</xdr:rowOff>
    </xdr:from>
    <xdr:to>
      <xdr:col>20</xdr:col>
      <xdr:colOff>38100</xdr:colOff>
      <xdr:row>53</xdr:row>
      <xdr:rowOff>142422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127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152599</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8896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52</xdr:row>
      <xdr:rowOff>146957</xdr:rowOff>
    </xdr:from>
    <xdr:to>
      <xdr:col>15</xdr:col>
      <xdr:colOff>149225</xdr:colOff>
      <xdr:row>53</xdr:row>
      <xdr:rowOff>77107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062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87284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8831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52</xdr:row>
      <xdr:rowOff>146957</xdr:rowOff>
    </xdr:from>
    <xdr:to>
      <xdr:col>11</xdr:col>
      <xdr:colOff>60325</xdr:colOff>
      <xdr:row>53</xdr:row>
      <xdr:rowOff>77107</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062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87284</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8831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52</xdr:row>
      <xdr:rowOff>168728</xdr:rowOff>
    </xdr:from>
    <xdr:to>
      <xdr:col>6</xdr:col>
      <xdr:colOff>171450</xdr:colOff>
      <xdr:row>53</xdr:row>
      <xdr:rowOff>98878</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08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109055</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8853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BIZ UDゴシック" panose="020B0400000000000000" pitchFamily="49" charset="-128"/>
              <a:ea typeface="BIZ UDゴシック" panose="020B0400000000000000" pitchFamily="49" charset="-128"/>
            </a:rPr>
            <a:t>　令和</a:t>
          </a:r>
          <a:r>
            <a:rPr kumimoji="1" lang="en-US" altLang="ja-JP" sz="1100">
              <a:latin typeface="BIZ UDゴシック" panose="020B0400000000000000" pitchFamily="49" charset="-128"/>
              <a:ea typeface="BIZ UDゴシック" panose="020B0400000000000000" pitchFamily="49" charset="-128"/>
            </a:rPr>
            <a:t>6</a:t>
          </a:r>
          <a:r>
            <a:rPr kumimoji="1" lang="ja-JP" altLang="en-US" sz="1100">
              <a:latin typeface="BIZ UDゴシック" panose="020B0400000000000000" pitchFamily="49" charset="-128"/>
              <a:ea typeface="BIZ UDゴシック" panose="020B0400000000000000" pitchFamily="49" charset="-128"/>
            </a:rPr>
            <a:t>年度のその他は</a:t>
          </a:r>
          <a:r>
            <a:rPr kumimoji="1" lang="en-US" altLang="ja-JP" sz="1100">
              <a:latin typeface="BIZ UDゴシック" panose="020B0400000000000000" pitchFamily="49" charset="-128"/>
              <a:ea typeface="BIZ UDゴシック" panose="020B0400000000000000" pitchFamily="49" charset="-128"/>
            </a:rPr>
            <a:t>13.3%</a:t>
          </a:r>
          <a:r>
            <a:rPr kumimoji="1" lang="ja-JP" altLang="en-US" sz="1100">
              <a:latin typeface="BIZ UDゴシック" panose="020B0400000000000000" pitchFamily="49" charset="-128"/>
              <a:ea typeface="BIZ UDゴシック" panose="020B0400000000000000" pitchFamily="49" charset="-128"/>
            </a:rPr>
            <a:t>となり、前年度より</a:t>
          </a:r>
          <a:r>
            <a:rPr kumimoji="1" lang="en-US" altLang="ja-JP" sz="1100">
              <a:latin typeface="BIZ UDゴシック" panose="020B0400000000000000" pitchFamily="49" charset="-128"/>
              <a:ea typeface="BIZ UDゴシック" panose="020B0400000000000000" pitchFamily="49" charset="-128"/>
            </a:rPr>
            <a:t>6.9%</a:t>
          </a:r>
          <a:r>
            <a:rPr kumimoji="1" lang="ja-JP" altLang="en-US" sz="1100">
              <a:latin typeface="BIZ UDゴシック" panose="020B0400000000000000" pitchFamily="49" charset="-128"/>
              <a:ea typeface="BIZ UDゴシック" panose="020B0400000000000000" pitchFamily="49" charset="-128"/>
            </a:rPr>
            <a:t>減少した。</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　下水道事業会計繰出金が</a:t>
          </a:r>
          <a:r>
            <a:rPr kumimoji="1" lang="en-US" altLang="ja-JP" sz="1100">
              <a:latin typeface="BIZ UDゴシック" panose="020B0400000000000000" pitchFamily="49" charset="-128"/>
              <a:ea typeface="BIZ UDゴシック" panose="020B0400000000000000" pitchFamily="49" charset="-128"/>
            </a:rPr>
            <a:t>295,000</a:t>
          </a:r>
          <a:r>
            <a:rPr kumimoji="1" lang="ja-JP" altLang="en-US" sz="1100">
              <a:latin typeface="BIZ UDゴシック" panose="020B0400000000000000" pitchFamily="49" charset="-128"/>
              <a:ea typeface="BIZ UDゴシック" panose="020B0400000000000000" pitchFamily="49" charset="-128"/>
            </a:rPr>
            <a:t>千円減額したことや農業集落排水事業会計繰出金が</a:t>
          </a:r>
          <a:r>
            <a:rPr kumimoji="1" lang="en-US" altLang="ja-JP" sz="1100">
              <a:latin typeface="BIZ UDゴシック" panose="020B0400000000000000" pitchFamily="49" charset="-128"/>
              <a:ea typeface="BIZ UDゴシック" panose="020B0400000000000000" pitchFamily="49" charset="-128"/>
            </a:rPr>
            <a:t>128,000</a:t>
          </a:r>
          <a:r>
            <a:rPr kumimoji="1" lang="ja-JP" altLang="en-US" sz="1100">
              <a:latin typeface="BIZ UDゴシック" panose="020B0400000000000000" pitchFamily="49" charset="-128"/>
              <a:ea typeface="BIZ UDゴシック" panose="020B0400000000000000" pitchFamily="49" charset="-128"/>
            </a:rPr>
            <a:t>千円減額したことなどによる。</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　繰出金を抑制するよう努める。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62230</xdr:rowOff>
    </xdr:from>
    <xdr:to>
      <xdr:col>82</xdr:col>
      <xdr:colOff>107950</xdr:colOff>
      <xdr:row>58</xdr:row>
      <xdr:rowOff>149860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49080"/>
          <a:ext cx="0" cy="944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121937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066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58</xdr:row>
      <xdr:rowOff>149860</xdr:rowOff>
    </xdr:from>
    <xdr:to>
      <xdr:col>82</xdr:col>
      <xdr:colOff>196850</xdr:colOff>
      <xdr:row>58</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093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148607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9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62230</xdr:rowOff>
    </xdr:from>
    <xdr:to>
      <xdr:col>82</xdr:col>
      <xdr:colOff>196850</xdr:colOff>
      <xdr:row>53</xdr:row>
      <xdr:rowOff>62230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49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111760</xdr:rowOff>
    </xdr:from>
    <xdr:to>
      <xdr:col>82</xdr:col>
      <xdr:colOff>107950</xdr:colOff>
      <xdr:row>59</xdr:row>
      <xdr:rowOff>123190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712960"/>
          <a:ext cx="838200" cy="525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8907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4386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163830</xdr:rowOff>
    </xdr:from>
    <xdr:to>
      <xdr:col>82</xdr:col>
      <xdr:colOff>158750</xdr:colOff>
      <xdr:row>56</xdr:row>
      <xdr:rowOff>93980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59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123190</xdr:rowOff>
    </xdr:from>
    <xdr:to>
      <xdr:col>78</xdr:col>
      <xdr:colOff>69850</xdr:colOff>
      <xdr:row>59</xdr:row>
      <xdr:rowOff>153670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102387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91440</xdr:rowOff>
    </xdr:from>
    <xdr:to>
      <xdr:col>78</xdr:col>
      <xdr:colOff>120650</xdr:colOff>
      <xdr:row>57</xdr:row>
      <xdr:rowOff>21590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31767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461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107950</xdr:rowOff>
    </xdr:from>
    <xdr:to>
      <xdr:col>73</xdr:col>
      <xdr:colOff>180975</xdr:colOff>
      <xdr:row>59</xdr:row>
      <xdr:rowOff>153670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2235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76200</xdr:rowOff>
    </xdr:from>
    <xdr:to>
      <xdr:col>74</xdr:col>
      <xdr:colOff>31750</xdr:colOff>
      <xdr:row>57</xdr:row>
      <xdr:rowOff>6350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16527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107950</xdr:rowOff>
    </xdr:from>
    <xdr:to>
      <xdr:col>69</xdr:col>
      <xdr:colOff>92075</xdr:colOff>
      <xdr:row>60</xdr:row>
      <xdr:rowOff>58420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22350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76200</xdr:rowOff>
    </xdr:from>
    <xdr:to>
      <xdr:col>69</xdr:col>
      <xdr:colOff>142875</xdr:colOff>
      <xdr:row>57</xdr:row>
      <xdr:rowOff>6350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16527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144780</xdr:rowOff>
    </xdr:from>
    <xdr:to>
      <xdr:col>65</xdr:col>
      <xdr:colOff>53975</xdr:colOff>
      <xdr:row>57</xdr:row>
      <xdr:rowOff>74930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85107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60960</xdr:rowOff>
    </xdr:from>
    <xdr:to>
      <xdr:col>82</xdr:col>
      <xdr:colOff>158750</xdr:colOff>
      <xdr:row>56</xdr:row>
      <xdr:rowOff>162560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66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33037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634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72390</xdr:rowOff>
    </xdr:from>
    <xdr:to>
      <xdr:col>78</xdr:col>
      <xdr:colOff>120650</xdr:colOff>
      <xdr:row>60</xdr:row>
      <xdr:rowOff>2540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18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158767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274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102870</xdr:rowOff>
    </xdr:from>
    <xdr:to>
      <xdr:col>74</xdr:col>
      <xdr:colOff>31750</xdr:colOff>
      <xdr:row>60</xdr:row>
      <xdr:rowOff>33020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21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17797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30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57150</xdr:rowOff>
    </xdr:from>
    <xdr:to>
      <xdr:col>69</xdr:col>
      <xdr:colOff>142875</xdr:colOff>
      <xdr:row>59</xdr:row>
      <xdr:rowOff>158750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143527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7620</xdr:rowOff>
    </xdr:from>
    <xdr:to>
      <xdr:col>65</xdr:col>
      <xdr:colOff>53975</xdr:colOff>
      <xdr:row>60</xdr:row>
      <xdr:rowOff>109220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29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93997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38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　令和</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6</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年度の補助費等は</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17.9%</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となり、前年度より</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5.4%</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増加した。</a:t>
          </a:r>
          <a:endPar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　下水道事業負担金が</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357,994</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千円増加したことや定額減税調整給付金事業が</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134,470</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千円増加したことなどによる。</a:t>
          </a:r>
          <a:endPar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　必要性の低い補助金は見直しや廃止も検討し、経費の縮減に努める。</a:t>
          </a:r>
          <a:endPar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　</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64135</xdr:rowOff>
    </xdr:from>
    <xdr:to>
      <xdr:col>82</xdr:col>
      <xdr:colOff>107950</xdr:colOff>
      <xdr:row>40</xdr:row>
      <xdr:rowOff>18415</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72198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161942</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6848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18415</xdr:rowOff>
    </xdr:from>
    <xdr:to>
      <xdr:col>82</xdr:col>
      <xdr:colOff>196850</xdr:colOff>
      <xdr:row>40</xdr:row>
      <xdr:rowOff>18415</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6876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150512</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65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64135</xdr:rowOff>
    </xdr:from>
    <xdr:to>
      <xdr:col>82</xdr:col>
      <xdr:colOff>196850</xdr:colOff>
      <xdr:row>33</xdr:row>
      <xdr:rowOff>64135</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72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155575</xdr:rowOff>
    </xdr:from>
    <xdr:to>
      <xdr:col>82</xdr:col>
      <xdr:colOff>107950</xdr:colOff>
      <xdr:row>36</xdr:row>
      <xdr:rowOff>121285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5984875"/>
          <a:ext cx="838200" cy="308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144162</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973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127635</xdr:rowOff>
    </xdr:from>
    <xdr:to>
      <xdr:col>82</xdr:col>
      <xdr:colOff>158750</xdr:colOff>
      <xdr:row>36</xdr:row>
      <xdr:rowOff>57785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2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138430</xdr:rowOff>
    </xdr:from>
    <xdr:to>
      <xdr:col>78</xdr:col>
      <xdr:colOff>69850</xdr:colOff>
      <xdr:row>34</xdr:row>
      <xdr:rowOff>155575</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596773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93345</xdr:rowOff>
    </xdr:from>
    <xdr:to>
      <xdr:col>78</xdr:col>
      <xdr:colOff>120650</xdr:colOff>
      <xdr:row>36</xdr:row>
      <xdr:rowOff>23495</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9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8272</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180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138430</xdr:rowOff>
    </xdr:from>
    <xdr:to>
      <xdr:col>73</xdr:col>
      <xdr:colOff>180975</xdr:colOff>
      <xdr:row>35</xdr:row>
      <xdr:rowOff>109855</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893800" y="5967730"/>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64770</xdr:rowOff>
    </xdr:from>
    <xdr:to>
      <xdr:col>74</xdr:col>
      <xdr:colOff>31750</xdr:colOff>
      <xdr:row>35</xdr:row>
      <xdr:rowOff>166370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151147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58420</xdr:rowOff>
    </xdr:from>
    <xdr:to>
      <xdr:col>69</xdr:col>
      <xdr:colOff>92075</xdr:colOff>
      <xdr:row>35</xdr:row>
      <xdr:rowOff>109855</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004800" y="605917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1905</xdr:rowOff>
    </xdr:from>
    <xdr:to>
      <xdr:col>69</xdr:col>
      <xdr:colOff>142875</xdr:colOff>
      <xdr:row>35</xdr:row>
      <xdr:rowOff>103505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002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113682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77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76200</xdr:rowOff>
    </xdr:from>
    <xdr:to>
      <xdr:col>65</xdr:col>
      <xdr:colOff>53975</xdr:colOff>
      <xdr:row>36</xdr:row>
      <xdr:rowOff>6350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7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162577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16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70485</xdr:rowOff>
    </xdr:from>
    <xdr:to>
      <xdr:col>82</xdr:col>
      <xdr:colOff>158750</xdr:colOff>
      <xdr:row>37</xdr:row>
      <xdr:rowOff>635</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24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42562</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214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104775</xdr:rowOff>
    </xdr:from>
    <xdr:to>
      <xdr:col>78</xdr:col>
      <xdr:colOff>120650</xdr:colOff>
      <xdr:row>35</xdr:row>
      <xdr:rowOff>34925</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5934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45102</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7029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87630</xdr:rowOff>
    </xdr:from>
    <xdr:to>
      <xdr:col>74</xdr:col>
      <xdr:colOff>31750</xdr:colOff>
      <xdr:row>35</xdr:row>
      <xdr:rowOff>17780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591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27957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685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59055</xdr:rowOff>
    </xdr:from>
    <xdr:to>
      <xdr:col>69</xdr:col>
      <xdr:colOff>142875</xdr:colOff>
      <xdr:row>35</xdr:row>
      <xdr:rowOff>160655</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059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145432</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146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7620</xdr:rowOff>
    </xdr:from>
    <xdr:to>
      <xdr:col>65</xdr:col>
      <xdr:colOff>53975</xdr:colOff>
      <xdr:row>35</xdr:row>
      <xdr:rowOff>109220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008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119397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777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　令和</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6</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年度の公債費は</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12.7%</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となり、前年度より</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1.0%</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減少した。</a:t>
          </a:r>
          <a:endPar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　町債償還元金が</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20,745</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千円減少したことによる。借入残高における起債種別は、普通交付税算入に有利な合併特例債および臨時財政対策債が全体の約</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73</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％を占めており、国からの財政措置が期待できるものの、今後も施設や設備の長寿命化などへの投資は行われることから、財政の硬直性を高める懸念がある。</a:t>
          </a:r>
          <a:endPar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　計画的な起債管理に努める。</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104139</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663424"/>
          <a:ext cx="0" cy="1156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136144</xdr:rowOff>
    </xdr:from>
    <xdr:to>
      <xdr:col>24</xdr:col>
      <xdr:colOff>25400</xdr:colOff>
      <xdr:row>77</xdr:row>
      <xdr:rowOff>10413</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987800" y="13166344"/>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107714</xdr:rowOff>
    </xdr:from>
    <xdr:ext cx="762000" cy="259045"/>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3137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10413</xdr:rowOff>
    </xdr:from>
    <xdr:to>
      <xdr:col>19</xdr:col>
      <xdr:colOff>187325</xdr:colOff>
      <xdr:row>77</xdr:row>
      <xdr:rowOff>24130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098800" y="13212063"/>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163068</xdr:rowOff>
    </xdr:from>
    <xdr:to>
      <xdr:col>20</xdr:col>
      <xdr:colOff>38100</xdr:colOff>
      <xdr:row>77</xdr:row>
      <xdr:rowOff>93218</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77995</xdr:rowOff>
    </xdr:from>
    <xdr:ext cx="7366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3279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159004</xdr:rowOff>
    </xdr:from>
    <xdr:to>
      <xdr:col>15</xdr:col>
      <xdr:colOff>98425</xdr:colOff>
      <xdr:row>77</xdr:row>
      <xdr:rowOff>24130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2209800" y="1318920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19050</xdr:rowOff>
    </xdr:from>
    <xdr:to>
      <xdr:col>15</xdr:col>
      <xdr:colOff>149225</xdr:colOff>
      <xdr:row>77</xdr:row>
      <xdr:rowOff>120650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105427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159004</xdr:rowOff>
    </xdr:from>
    <xdr:to>
      <xdr:col>11</xdr:col>
      <xdr:colOff>9525</xdr:colOff>
      <xdr:row>76</xdr:row>
      <xdr:rowOff>163576</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1320800" y="131892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158496</xdr:rowOff>
    </xdr:from>
    <xdr:to>
      <xdr:col>11</xdr:col>
      <xdr:colOff>60325</xdr:colOff>
      <xdr:row>77</xdr:row>
      <xdr:rowOff>88646</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73423</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327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9906</xdr:rowOff>
    </xdr:from>
    <xdr:to>
      <xdr:col>6</xdr:col>
      <xdr:colOff>171450</xdr:colOff>
      <xdr:row>77</xdr:row>
      <xdr:rowOff>111506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96283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311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101871</xdr:rowOff>
    </xdr:from>
    <xdr:ext cx="762000" cy="259045"/>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2960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131063</xdr:rowOff>
    </xdr:from>
    <xdr:to>
      <xdr:col>20</xdr:col>
      <xdr:colOff>38100</xdr:colOff>
      <xdr:row>77</xdr:row>
      <xdr:rowOff>61213</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316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71391</xdr:rowOff>
    </xdr:from>
    <xdr:ext cx="7366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144780</xdr:rowOff>
    </xdr:from>
    <xdr:to>
      <xdr:col>15</xdr:col>
      <xdr:colOff>149225</xdr:colOff>
      <xdr:row>77</xdr:row>
      <xdr:rowOff>74930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85107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108204</xdr:rowOff>
    </xdr:from>
    <xdr:to>
      <xdr:col>11</xdr:col>
      <xdr:colOff>60325</xdr:colOff>
      <xdr:row>77</xdr:row>
      <xdr:rowOff>38354</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313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48531</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3142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53103</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2911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　令和</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6</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年度の公債費以外の経費に係る比率は</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83.7%</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となり、前年度より</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0.6%</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増加した。類似団体に比べ高い比率を示している。</a:t>
          </a:r>
          <a:endPar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　主な要因は、個別の指標でも示しているとおり人件費の高止まりが目立つ。改めて行政組織の機構改革や計画的な定員管理に努める。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　</a:t>
          </a:r>
          <a:endPar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133858</xdr:rowOff>
    </xdr:from>
    <xdr:to>
      <xdr:col>82</xdr:col>
      <xdr:colOff>107950</xdr:colOff>
      <xdr:row>80</xdr:row>
      <xdr:rowOff>104139</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6497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76216</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104139</xdr:rowOff>
    </xdr:from>
    <xdr:to>
      <xdr:col>82</xdr:col>
      <xdr:colOff>196850</xdr:colOff>
      <xdr:row>80</xdr:row>
      <xdr:rowOff>104139</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48785</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39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133858</xdr:rowOff>
    </xdr:from>
    <xdr:to>
      <xdr:col>82</xdr:col>
      <xdr:colOff>196850</xdr:colOff>
      <xdr:row>73</xdr:row>
      <xdr:rowOff>133858</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64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97282</xdr:rowOff>
    </xdr:from>
    <xdr:to>
      <xdr:col>82</xdr:col>
      <xdr:colOff>107950</xdr:colOff>
      <xdr:row>79</xdr:row>
      <xdr:rowOff>124713</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671800" y="13641832"/>
          <a:ext cx="8382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58438</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08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41911</xdr:rowOff>
    </xdr:from>
    <xdr:to>
      <xdr:col>82</xdr:col>
      <xdr:colOff>158750</xdr:colOff>
      <xdr:row>77</xdr:row>
      <xdr:rowOff>143511</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79</xdr:row>
      <xdr:rowOff>97282</xdr:rowOff>
    </xdr:from>
    <xdr:to>
      <xdr:col>78</xdr:col>
      <xdr:colOff>69850</xdr:colOff>
      <xdr:row>79</xdr:row>
      <xdr:rowOff>110998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4782800" y="1364183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163068</xdr:rowOff>
    </xdr:from>
    <xdr:to>
      <xdr:col>78</xdr:col>
      <xdr:colOff>120650</xdr:colOff>
      <xdr:row>77</xdr:row>
      <xdr:rowOff>93218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103395</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2962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145287</xdr:rowOff>
    </xdr:from>
    <xdr:to>
      <xdr:col>73</xdr:col>
      <xdr:colOff>180975</xdr:colOff>
      <xdr:row>79</xdr:row>
      <xdr:rowOff>110998</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893800" y="13518387"/>
          <a:ext cx="889000" cy="13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108204</xdr:rowOff>
    </xdr:from>
    <xdr:to>
      <xdr:col>74</xdr:col>
      <xdr:colOff>31750</xdr:colOff>
      <xdr:row>77</xdr:row>
      <xdr:rowOff>38354</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48531</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145287</xdr:rowOff>
    </xdr:from>
    <xdr:to>
      <xdr:col>69</xdr:col>
      <xdr:colOff>92075</xdr:colOff>
      <xdr:row>79</xdr:row>
      <xdr:rowOff>129287</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3518387"/>
          <a:ext cx="889000" cy="155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32765</xdr:rowOff>
    </xdr:from>
    <xdr:to>
      <xdr:col>65</xdr:col>
      <xdr:colOff>53975</xdr:colOff>
      <xdr:row>77</xdr:row>
      <xdr:rowOff>134365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144542</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73913</xdr:rowOff>
    </xdr:from>
    <xdr:to>
      <xdr:col>82</xdr:col>
      <xdr:colOff>158750</xdr:colOff>
      <xdr:row>80</xdr:row>
      <xdr:rowOff>4063</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3618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45990</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3590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46482</xdr:rowOff>
    </xdr:from>
    <xdr:to>
      <xdr:col>78</xdr:col>
      <xdr:colOff>120650</xdr:colOff>
      <xdr:row>79</xdr:row>
      <xdr:rowOff>148082</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3591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132859</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36774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79</xdr:row>
      <xdr:rowOff>60198</xdr:rowOff>
    </xdr:from>
    <xdr:to>
      <xdr:col>74</xdr:col>
      <xdr:colOff>31750</xdr:colOff>
      <xdr:row>79</xdr:row>
      <xdr:rowOff>161798</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3604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146575</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3691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94487</xdr:rowOff>
    </xdr:from>
    <xdr:to>
      <xdr:col>69</xdr:col>
      <xdr:colOff>142875</xdr:colOff>
      <xdr:row>79</xdr:row>
      <xdr:rowOff>24637</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3467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9414</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3553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78487</xdr:rowOff>
    </xdr:from>
    <xdr:to>
      <xdr:col>65</xdr:col>
      <xdr:colOff>53975</xdr:colOff>
      <xdr:row>80</xdr:row>
      <xdr:rowOff>8637</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3623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164864</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3709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福井県永平寺町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2892</xdr:rowOff>
    </xdr:from>
    <xdr:to>
      <xdr:col>29</xdr:col>
      <xdr:colOff>127000</xdr:colOff>
      <xdr:row>20</xdr:row>
      <xdr:rowOff>107700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07917"/>
          <a:ext cx="0" cy="147640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79777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56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107700</xdr:rowOff>
    </xdr:from>
    <xdr:to>
      <xdr:col>30</xdr:col>
      <xdr:colOff>25400</xdr:colOff>
      <xdr:row>20</xdr:row>
      <xdr:rowOff>107700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84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89269</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51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2892</xdr:rowOff>
    </xdr:from>
    <xdr:to>
      <xdr:col>30</xdr:col>
      <xdr:colOff>25400</xdr:colOff>
      <xdr:row>12</xdr:row>
      <xdr:rowOff>2892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079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82031</xdr:rowOff>
    </xdr:from>
    <xdr:to>
      <xdr:col>29</xdr:col>
      <xdr:colOff>127000</xdr:colOff>
      <xdr:row>17</xdr:row>
      <xdr:rowOff>37291</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872856"/>
          <a:ext cx="647700" cy="1267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128113</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918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156036</xdr:rowOff>
    </xdr:from>
    <xdr:to>
      <xdr:col>29</xdr:col>
      <xdr:colOff>177800</xdr:colOff>
      <xdr:row>17</xdr:row>
      <xdr:rowOff>86186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468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31837</xdr:rowOff>
    </xdr:from>
    <xdr:to>
      <xdr:col>26</xdr:col>
      <xdr:colOff>50800</xdr:colOff>
      <xdr:row>17</xdr:row>
      <xdr:rowOff>37291</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a:off x="4305300" y="2994112"/>
          <a:ext cx="698500" cy="54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84517</xdr:rowOff>
    </xdr:from>
    <xdr:to>
      <xdr:col>26</xdr:col>
      <xdr:colOff>101600</xdr:colOff>
      <xdr:row>18</xdr:row>
      <xdr:rowOff>14667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467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170894</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31331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31837</xdr:rowOff>
    </xdr:from>
    <xdr:to>
      <xdr:col>22</xdr:col>
      <xdr:colOff>114300</xdr:colOff>
      <xdr:row>17</xdr:row>
      <xdr:rowOff>81879</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2994112"/>
          <a:ext cx="698500" cy="500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119732</xdr:rowOff>
    </xdr:from>
    <xdr:to>
      <xdr:col>22</xdr:col>
      <xdr:colOff>165100</xdr:colOff>
      <xdr:row>18</xdr:row>
      <xdr:rowOff>49882</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0820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34659</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3168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81879</xdr:rowOff>
    </xdr:from>
    <xdr:to>
      <xdr:col>18</xdr:col>
      <xdr:colOff>177800</xdr:colOff>
      <xdr:row>17</xdr:row>
      <xdr:rowOff>106056</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044154"/>
          <a:ext cx="698500" cy="241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135680</xdr:rowOff>
    </xdr:from>
    <xdr:to>
      <xdr:col>19</xdr:col>
      <xdr:colOff>38100</xdr:colOff>
      <xdr:row>18</xdr:row>
      <xdr:rowOff>65830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979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50607</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3184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146271</xdr:rowOff>
    </xdr:from>
    <xdr:to>
      <xdr:col>15</xdr:col>
      <xdr:colOff>101600</xdr:colOff>
      <xdr:row>18</xdr:row>
      <xdr:rowOff>76421</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085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61198</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19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31231</xdr:rowOff>
    </xdr:from>
    <xdr:to>
      <xdr:col>29</xdr:col>
      <xdr:colOff>177800</xdr:colOff>
      <xdr:row>16</xdr:row>
      <xdr:rowOff>132831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8220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47758</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667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157941</xdr:rowOff>
    </xdr:from>
    <xdr:to>
      <xdr:col>26</xdr:col>
      <xdr:colOff>101600</xdr:colOff>
      <xdr:row>17</xdr:row>
      <xdr:rowOff>88091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29487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98268</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717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152487</xdr:rowOff>
    </xdr:from>
    <xdr:to>
      <xdr:col>22</xdr:col>
      <xdr:colOff>165100</xdr:colOff>
      <xdr:row>17</xdr:row>
      <xdr:rowOff>82637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29433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92814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712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31079</xdr:rowOff>
    </xdr:from>
    <xdr:to>
      <xdr:col>19</xdr:col>
      <xdr:colOff>38100</xdr:colOff>
      <xdr:row>17</xdr:row>
      <xdr:rowOff>132679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29933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142856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762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55256</xdr:rowOff>
    </xdr:from>
    <xdr:to>
      <xdr:col>15</xdr:col>
      <xdr:colOff>101600</xdr:colOff>
      <xdr:row>17</xdr:row>
      <xdr:rowOff>156856</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0175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167033</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786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125666</xdr:rowOff>
    </xdr:from>
    <xdr:to>
      <xdr:col>29</xdr:col>
      <xdr:colOff>127000</xdr:colOff>
      <xdr:row>37</xdr:row>
      <xdr:rowOff>279057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50216"/>
          <a:ext cx="0" cy="135354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251134</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7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279057</xdr:rowOff>
    </xdr:from>
    <xdr:to>
      <xdr:col>30</xdr:col>
      <xdr:colOff>25400</xdr:colOff>
      <xdr:row>37</xdr:row>
      <xdr:rowOff>279057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037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40593</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3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125666</xdr:rowOff>
    </xdr:from>
    <xdr:to>
      <xdr:col>30</xdr:col>
      <xdr:colOff>25400</xdr:colOff>
      <xdr:row>33</xdr:row>
      <xdr:rowOff>125666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502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137020</xdr:rowOff>
    </xdr:from>
    <xdr:to>
      <xdr:col>29</xdr:col>
      <xdr:colOff>127000</xdr:colOff>
      <xdr:row>35</xdr:row>
      <xdr:rowOff>150679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747370"/>
          <a:ext cx="647700" cy="136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121797</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7321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139541</xdr:rowOff>
    </xdr:from>
    <xdr:to>
      <xdr:col>29</xdr:col>
      <xdr:colOff>177800</xdr:colOff>
      <xdr:row>35</xdr:row>
      <xdr:rowOff>241141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498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124066</xdr:rowOff>
    </xdr:from>
    <xdr:to>
      <xdr:col>26</xdr:col>
      <xdr:colOff>50800</xdr:colOff>
      <xdr:row>35</xdr:row>
      <xdr:rowOff>150679</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734416"/>
          <a:ext cx="698500" cy="266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122015</xdr:rowOff>
    </xdr:from>
    <xdr:to>
      <xdr:col>26</xdr:col>
      <xdr:colOff>101600</xdr:colOff>
      <xdr:row>35</xdr:row>
      <xdr:rowOff>223615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32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208392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818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105549</xdr:rowOff>
    </xdr:from>
    <xdr:to>
      <xdr:col>22</xdr:col>
      <xdr:colOff>114300</xdr:colOff>
      <xdr:row>35</xdr:row>
      <xdr:rowOff>124066</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6715899"/>
          <a:ext cx="698500" cy="185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112985</xdr:rowOff>
    </xdr:from>
    <xdr:to>
      <xdr:col>22</xdr:col>
      <xdr:colOff>165100</xdr:colOff>
      <xdr:row>35</xdr:row>
      <xdr:rowOff>214585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233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199362</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809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105549</xdr:rowOff>
    </xdr:from>
    <xdr:to>
      <xdr:col>18</xdr:col>
      <xdr:colOff>177800</xdr:colOff>
      <xdr:row>35</xdr:row>
      <xdr:rowOff>122085</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715899"/>
          <a:ext cx="698500" cy="165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136913</xdr:rowOff>
    </xdr:from>
    <xdr:to>
      <xdr:col>19</xdr:col>
      <xdr:colOff>38100</xdr:colOff>
      <xdr:row>35</xdr:row>
      <xdr:rowOff>238513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7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223290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833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158400</xdr:rowOff>
    </xdr:from>
    <xdr:to>
      <xdr:col>15</xdr:col>
      <xdr:colOff>101600</xdr:colOff>
      <xdr:row>35</xdr:row>
      <xdr:rowOff>260000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7687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244777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85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86220</xdr:rowOff>
    </xdr:from>
    <xdr:to>
      <xdr:col>29</xdr:col>
      <xdr:colOff>177800</xdr:colOff>
      <xdr:row>35</xdr:row>
      <xdr:rowOff>187820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6965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274197</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541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99879</xdr:rowOff>
    </xdr:from>
    <xdr:to>
      <xdr:col>26</xdr:col>
      <xdr:colOff>101600</xdr:colOff>
      <xdr:row>35</xdr:row>
      <xdr:rowOff>201479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7102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211656</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4791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73266</xdr:rowOff>
    </xdr:from>
    <xdr:to>
      <xdr:col>22</xdr:col>
      <xdr:colOff>165100</xdr:colOff>
      <xdr:row>35</xdr:row>
      <xdr:rowOff>174866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6836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185043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452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54749</xdr:rowOff>
    </xdr:from>
    <xdr:to>
      <xdr:col>19</xdr:col>
      <xdr:colOff>38100</xdr:colOff>
      <xdr:row>35</xdr:row>
      <xdr:rowOff>156349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6650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166527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43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71285</xdr:rowOff>
    </xdr:from>
    <xdr:to>
      <xdr:col>15</xdr:col>
      <xdr:colOff>101600</xdr:colOff>
      <xdr:row>35</xdr:row>
      <xdr:rowOff>172885</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6816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183062</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450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福井県永平寺町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17,644
17,364
94.43
11,375,273
10,829,558
513,386
6,568,074
7,653,005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149644</xdr:rowOff>
    </xdr:from>
    <xdr:to>
      <xdr:col>24</xdr:col>
      <xdr:colOff>62865</xdr:colOff>
      <xdr:row>39</xdr:row>
      <xdr:rowOff>56541</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93144"/>
          <a:ext cx="1270" cy="1449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60368</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4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56541</xdr:rowOff>
    </xdr:from>
    <xdr:to>
      <xdr:col>24</xdr:col>
      <xdr:colOff>152400</xdr:colOff>
      <xdr:row>39</xdr:row>
      <xdr:rowOff>56541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3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96321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68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149644</xdr:rowOff>
    </xdr:from>
    <xdr:to>
      <xdr:col>24</xdr:col>
      <xdr:colOff>152400</xdr:colOff>
      <xdr:row>30</xdr:row>
      <xdr:rowOff>149644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93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13716</xdr:rowOff>
    </xdr:from>
    <xdr:to>
      <xdr:col>24</xdr:col>
      <xdr:colOff>63500</xdr:colOff>
      <xdr:row>34</xdr:row>
      <xdr:rowOff>169291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843016"/>
          <a:ext cx="838200" cy="155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118063</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1188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139636</xdr:rowOff>
    </xdr:from>
    <xdr:to>
      <xdr:col>24</xdr:col>
      <xdr:colOff>114300</xdr:colOff>
      <xdr:row>36</xdr:row>
      <xdr:rowOff>69786</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4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156007</xdr:rowOff>
    </xdr:from>
    <xdr:to>
      <xdr:col>19</xdr:col>
      <xdr:colOff>177800</xdr:colOff>
      <xdr:row>34</xdr:row>
      <xdr:rowOff>169291</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5985307"/>
          <a:ext cx="889000" cy="13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76937</xdr:rowOff>
    </xdr:from>
    <xdr:to>
      <xdr:col>20</xdr:col>
      <xdr:colOff>38100</xdr:colOff>
      <xdr:row>37</xdr:row>
      <xdr:rowOff>7087</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169664</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341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156007</xdr:rowOff>
    </xdr:from>
    <xdr:to>
      <xdr:col>15</xdr:col>
      <xdr:colOff>50800</xdr:colOff>
      <xdr:row>35</xdr:row>
      <xdr:rowOff>50635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985307"/>
          <a:ext cx="889000" cy="66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101714</xdr:rowOff>
    </xdr:from>
    <xdr:to>
      <xdr:col>15</xdr:col>
      <xdr:colOff>101600</xdr:colOff>
      <xdr:row>37</xdr:row>
      <xdr:rowOff>31864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22991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366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50635</xdr:rowOff>
    </xdr:from>
    <xdr:to>
      <xdr:col>10</xdr:col>
      <xdr:colOff>114300</xdr:colOff>
      <xdr:row>35</xdr:row>
      <xdr:rowOff>56172</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051385"/>
          <a:ext cx="889000" cy="5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102870</xdr:rowOff>
    </xdr:from>
    <xdr:to>
      <xdr:col>10</xdr:col>
      <xdr:colOff>165100</xdr:colOff>
      <xdr:row>37</xdr:row>
      <xdr:rowOff>33020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75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24147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367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121882</xdr:rowOff>
    </xdr:from>
    <xdr:to>
      <xdr:col>6</xdr:col>
      <xdr:colOff>38100</xdr:colOff>
      <xdr:row>37</xdr:row>
      <xdr:rowOff>52032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9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43159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386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134366</xdr:rowOff>
    </xdr:from>
    <xdr:to>
      <xdr:col>24</xdr:col>
      <xdr:colOff>114300</xdr:colOff>
      <xdr:row>34</xdr:row>
      <xdr:rowOff>64516</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792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157243</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643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118491</xdr:rowOff>
    </xdr:from>
    <xdr:to>
      <xdr:col>20</xdr:col>
      <xdr:colOff>38100</xdr:colOff>
      <xdr:row>35</xdr:row>
      <xdr:rowOff>48641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947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65168</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723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105207</xdr:rowOff>
    </xdr:from>
    <xdr:to>
      <xdr:col>15</xdr:col>
      <xdr:colOff>101600</xdr:colOff>
      <xdr:row>35</xdr:row>
      <xdr:rowOff>35357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934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51884</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709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171285</xdr:rowOff>
    </xdr:from>
    <xdr:to>
      <xdr:col>10</xdr:col>
      <xdr:colOff>165100</xdr:colOff>
      <xdr:row>35</xdr:row>
      <xdr:rowOff>101435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00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117962</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775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5372</xdr:rowOff>
    </xdr:from>
    <xdr:to>
      <xdr:col>6</xdr:col>
      <xdr:colOff>38100</xdr:colOff>
      <xdr:row>35</xdr:row>
      <xdr:rowOff>106972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006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123499</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781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42574</xdr:rowOff>
    </xdr:from>
    <xdr:to>
      <xdr:col>24</xdr:col>
      <xdr:colOff>62865</xdr:colOff>
      <xdr:row>58</xdr:row>
      <xdr:rowOff>142149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615074"/>
          <a:ext cx="1270" cy="1471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145976</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9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142149</xdr:rowOff>
    </xdr:from>
    <xdr:to>
      <xdr:col>24</xdr:col>
      <xdr:colOff>152400</xdr:colOff>
      <xdr:row>58</xdr:row>
      <xdr:rowOff>142149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86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160701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3903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1,216,477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42574</xdr:rowOff>
    </xdr:from>
    <xdr:to>
      <xdr:col>24</xdr:col>
      <xdr:colOff>152400</xdr:colOff>
      <xdr:row>50</xdr:row>
      <xdr:rowOff>42574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61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94926</xdr:rowOff>
    </xdr:from>
    <xdr:to>
      <xdr:col>24</xdr:col>
      <xdr:colOff>63500</xdr:colOff>
      <xdr:row>58</xdr:row>
      <xdr:rowOff>99189</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39026"/>
          <a:ext cx="838200" cy="4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36548</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091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13671</xdr:rowOff>
    </xdr:from>
    <xdr:to>
      <xdr:col>24</xdr:col>
      <xdr:colOff>114300</xdr:colOff>
      <xdr:row>58</xdr:row>
      <xdr:rowOff>115271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5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98582</xdr:rowOff>
    </xdr:from>
    <xdr:to>
      <xdr:col>19</xdr:col>
      <xdr:colOff>177800</xdr:colOff>
      <xdr:row>58</xdr:row>
      <xdr:rowOff>99189</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42682"/>
          <a:ext cx="889000" cy="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42854</xdr:rowOff>
    </xdr:from>
    <xdr:to>
      <xdr:col>20</xdr:col>
      <xdr:colOff>38100</xdr:colOff>
      <xdr:row>58</xdr:row>
      <xdr:rowOff>144454</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8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160981</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76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98582</xdr:rowOff>
    </xdr:from>
    <xdr:to>
      <xdr:col>15</xdr:col>
      <xdr:colOff>50800</xdr:colOff>
      <xdr:row>58</xdr:row>
      <xdr:rowOff>116315</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42682"/>
          <a:ext cx="889000" cy="17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41933</xdr:rowOff>
    </xdr:from>
    <xdr:to>
      <xdr:col>15</xdr:col>
      <xdr:colOff>101600</xdr:colOff>
      <xdr:row>58</xdr:row>
      <xdr:rowOff>143533</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86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160060</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76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116315</xdr:rowOff>
    </xdr:from>
    <xdr:to>
      <xdr:col>10</xdr:col>
      <xdr:colOff>114300</xdr:colOff>
      <xdr:row>58</xdr:row>
      <xdr:rowOff>118804</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60415"/>
          <a:ext cx="889000" cy="2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51966</xdr:rowOff>
    </xdr:from>
    <xdr:to>
      <xdr:col>10</xdr:col>
      <xdr:colOff>165100</xdr:colOff>
      <xdr:row>58</xdr:row>
      <xdr:rowOff>153566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9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170093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71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58855</xdr:rowOff>
    </xdr:from>
    <xdr:to>
      <xdr:col>6</xdr:col>
      <xdr:colOff>38100</xdr:colOff>
      <xdr:row>58</xdr:row>
      <xdr:rowOff>160455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5532</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78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44126</xdr:rowOff>
    </xdr:from>
    <xdr:to>
      <xdr:col>24</xdr:col>
      <xdr:colOff>114300</xdr:colOff>
      <xdr:row>58</xdr:row>
      <xdr:rowOff>145726</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88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163548</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36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48389</xdr:rowOff>
    </xdr:from>
    <xdr:to>
      <xdr:col>20</xdr:col>
      <xdr:colOff>38100</xdr:colOff>
      <xdr:row>58</xdr:row>
      <xdr:rowOff>149989</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92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141116</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085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47782</xdr:rowOff>
    </xdr:from>
    <xdr:to>
      <xdr:col>15</xdr:col>
      <xdr:colOff>101600</xdr:colOff>
      <xdr:row>58</xdr:row>
      <xdr:rowOff>149382</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91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140509</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084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65515</xdr:rowOff>
    </xdr:from>
    <xdr:to>
      <xdr:col>10</xdr:col>
      <xdr:colOff>165100</xdr:colOff>
      <xdr:row>58</xdr:row>
      <xdr:rowOff>167115</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09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158242</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02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68004</xdr:rowOff>
    </xdr:from>
    <xdr:to>
      <xdr:col>6</xdr:col>
      <xdr:colOff>38100</xdr:colOff>
      <xdr:row>58</xdr:row>
      <xdr:rowOff>169604</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12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160731</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04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63667</xdr:rowOff>
    </xdr:from>
    <xdr:to>
      <xdr:col>24</xdr:col>
      <xdr:colOff>62865</xdr:colOff>
      <xdr:row>78</xdr:row>
      <xdr:rowOff>136683</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65167"/>
          <a:ext cx="1270" cy="1444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140510</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136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136683</xdr:rowOff>
    </xdr:from>
    <xdr:to>
      <xdr:col>24</xdr:col>
      <xdr:colOff>152400</xdr:colOff>
      <xdr:row>78</xdr:row>
      <xdr:rowOff>136683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09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10344</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840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63667</xdr:rowOff>
    </xdr:from>
    <xdr:to>
      <xdr:col>24</xdr:col>
      <xdr:colOff>152400</xdr:colOff>
      <xdr:row>70</xdr:row>
      <xdr:rowOff>63667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65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48444</xdr:rowOff>
    </xdr:from>
    <xdr:to>
      <xdr:col>24</xdr:col>
      <xdr:colOff>63500</xdr:colOff>
      <xdr:row>76</xdr:row>
      <xdr:rowOff>79167</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3078644"/>
          <a:ext cx="838200" cy="30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19116</xdr:rowOff>
    </xdr:from>
    <xdr:ext cx="469744"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220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40689</xdr:rowOff>
    </xdr:from>
    <xdr:to>
      <xdr:col>24</xdr:col>
      <xdr:colOff>114300</xdr:colOff>
      <xdr:row>77</xdr:row>
      <xdr:rowOff>142289</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132202</xdr:rowOff>
    </xdr:from>
    <xdr:to>
      <xdr:col>19</xdr:col>
      <xdr:colOff>177800</xdr:colOff>
      <xdr:row>76</xdr:row>
      <xdr:rowOff>79167</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2908300" y="12990952"/>
          <a:ext cx="889000" cy="118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60714</xdr:rowOff>
    </xdr:from>
    <xdr:to>
      <xdr:col>20</xdr:col>
      <xdr:colOff>38100</xdr:colOff>
      <xdr:row>77</xdr:row>
      <xdr:rowOff>162314</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6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153441</xdr:rowOff>
    </xdr:from>
    <xdr:ext cx="469744"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62428" y="13355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132202</xdr:rowOff>
    </xdr:from>
    <xdr:to>
      <xdr:col>15</xdr:col>
      <xdr:colOff>50800</xdr:colOff>
      <xdr:row>76</xdr:row>
      <xdr:rowOff>84973</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2990952"/>
          <a:ext cx="889000" cy="124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65080</xdr:rowOff>
    </xdr:from>
    <xdr:to>
      <xdr:col>15</xdr:col>
      <xdr:colOff>101600</xdr:colOff>
      <xdr:row>77</xdr:row>
      <xdr:rowOff>166680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2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157807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73428" y="1335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141712</xdr:rowOff>
    </xdr:from>
    <xdr:to>
      <xdr:col>10</xdr:col>
      <xdr:colOff>114300</xdr:colOff>
      <xdr:row>76</xdr:row>
      <xdr:rowOff>84973</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1130300" y="13000462"/>
          <a:ext cx="889000" cy="114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63571</xdr:rowOff>
    </xdr:from>
    <xdr:to>
      <xdr:col>10</xdr:col>
      <xdr:colOff>165100</xdr:colOff>
      <xdr:row>77</xdr:row>
      <xdr:rowOff>165171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26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156298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84428" y="13357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76716</xdr:rowOff>
    </xdr:from>
    <xdr:to>
      <xdr:col>6</xdr:col>
      <xdr:colOff>38100</xdr:colOff>
      <xdr:row>78</xdr:row>
      <xdr:rowOff>6866</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278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169443</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95428" y="13371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169094</xdr:rowOff>
    </xdr:from>
    <xdr:to>
      <xdr:col>24</xdr:col>
      <xdr:colOff>114300</xdr:colOff>
      <xdr:row>76</xdr:row>
      <xdr:rowOff>99244</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02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20520</xdr:rowOff>
    </xdr:from>
    <xdr:ext cx="534377"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2879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28367</xdr:rowOff>
    </xdr:from>
    <xdr:to>
      <xdr:col>20</xdr:col>
      <xdr:colOff>38100</xdr:colOff>
      <xdr:row>76</xdr:row>
      <xdr:rowOff>129967</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058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146493</xdr:rowOff>
    </xdr:from>
    <xdr:ext cx="534377"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30111" y="12833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81402</xdr:rowOff>
    </xdr:from>
    <xdr:to>
      <xdr:col>15</xdr:col>
      <xdr:colOff>101600</xdr:colOff>
      <xdr:row>76</xdr:row>
      <xdr:rowOff>11553</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294015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28079</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41111" y="12715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34173</xdr:rowOff>
    </xdr:from>
    <xdr:to>
      <xdr:col>10</xdr:col>
      <xdr:colOff>165100</xdr:colOff>
      <xdr:row>76</xdr:row>
      <xdr:rowOff>135773</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064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152300</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52111" y="12839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90912</xdr:rowOff>
    </xdr:from>
    <xdr:to>
      <xdr:col>6</xdr:col>
      <xdr:colOff>38100</xdr:colOff>
      <xdr:row>76</xdr:row>
      <xdr:rowOff>21062</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2949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37589</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63111" y="12724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44842</xdr:rowOff>
    </xdr:from>
    <xdr:to>
      <xdr:col>24</xdr:col>
      <xdr:colOff>62865</xdr:colOff>
      <xdr:row>98</xdr:row>
      <xdr:rowOff>133277</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75342"/>
          <a:ext cx="1270" cy="1460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137104</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939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133277</xdr:rowOff>
    </xdr:from>
    <xdr:to>
      <xdr:col>24</xdr:col>
      <xdr:colOff>152400</xdr:colOff>
      <xdr:row>98</xdr:row>
      <xdr:rowOff>133277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935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162969</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5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44842</xdr:rowOff>
    </xdr:from>
    <xdr:to>
      <xdr:col>24</xdr:col>
      <xdr:colOff>152400</xdr:colOff>
      <xdr:row>90</xdr:row>
      <xdr:rowOff>44842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75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81254</xdr:rowOff>
    </xdr:from>
    <xdr:to>
      <xdr:col>24</xdr:col>
      <xdr:colOff>63500</xdr:colOff>
      <xdr:row>97</xdr:row>
      <xdr:rowOff>131721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711904"/>
          <a:ext cx="838200" cy="50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133483</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0783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110606</xdr:rowOff>
    </xdr:from>
    <xdr:to>
      <xdr:col>24</xdr:col>
      <xdr:colOff>114300</xdr:colOff>
      <xdr:row>95</xdr:row>
      <xdr:rowOff>40756</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26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131721</xdr:rowOff>
    </xdr:from>
    <xdr:to>
      <xdr:col>19</xdr:col>
      <xdr:colOff>177800</xdr:colOff>
      <xdr:row>97</xdr:row>
      <xdr:rowOff>131764</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762371"/>
          <a:ext cx="889000" cy="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27037</xdr:rowOff>
    </xdr:from>
    <xdr:to>
      <xdr:col>20</xdr:col>
      <xdr:colOff>38100</xdr:colOff>
      <xdr:row>95</xdr:row>
      <xdr:rowOff>128637</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314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145164</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090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15701</xdr:rowOff>
    </xdr:from>
    <xdr:to>
      <xdr:col>15</xdr:col>
      <xdr:colOff>50800</xdr:colOff>
      <xdr:row>97</xdr:row>
      <xdr:rowOff>131764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646351"/>
          <a:ext cx="889000" cy="116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121514</xdr:rowOff>
    </xdr:from>
    <xdr:to>
      <xdr:col>15</xdr:col>
      <xdr:colOff>101600</xdr:colOff>
      <xdr:row>96</xdr:row>
      <xdr:rowOff>51664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68191</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184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15701</xdr:rowOff>
    </xdr:from>
    <xdr:to>
      <xdr:col>10</xdr:col>
      <xdr:colOff>114300</xdr:colOff>
      <xdr:row>98</xdr:row>
      <xdr:rowOff>19968</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646351"/>
          <a:ext cx="889000" cy="175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19134</xdr:rowOff>
    </xdr:from>
    <xdr:to>
      <xdr:col>10</xdr:col>
      <xdr:colOff>165100</xdr:colOff>
      <xdr:row>95</xdr:row>
      <xdr:rowOff>120734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0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137261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082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104380</xdr:rowOff>
    </xdr:from>
    <xdr:to>
      <xdr:col>6</xdr:col>
      <xdr:colOff>38100</xdr:colOff>
      <xdr:row>97</xdr:row>
      <xdr:rowOff>34530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51057</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338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30454</xdr:rowOff>
    </xdr:from>
    <xdr:to>
      <xdr:col>24</xdr:col>
      <xdr:colOff>114300</xdr:colOff>
      <xdr:row>97</xdr:row>
      <xdr:rowOff>132054</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66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8881</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639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80921</xdr:rowOff>
    </xdr:from>
    <xdr:to>
      <xdr:col>20</xdr:col>
      <xdr:colOff>38100</xdr:colOff>
      <xdr:row>98</xdr:row>
      <xdr:rowOff>11071</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711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2198</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804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80964</xdr:rowOff>
    </xdr:from>
    <xdr:to>
      <xdr:col>15</xdr:col>
      <xdr:colOff>101600</xdr:colOff>
      <xdr:row>98</xdr:row>
      <xdr:rowOff>11114</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711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2241</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804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136351</xdr:rowOff>
    </xdr:from>
    <xdr:to>
      <xdr:col>10</xdr:col>
      <xdr:colOff>165100</xdr:colOff>
      <xdr:row>97</xdr:row>
      <xdr:rowOff>66501</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595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57628</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688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140618</xdr:rowOff>
    </xdr:from>
    <xdr:to>
      <xdr:col>6</xdr:col>
      <xdr:colOff>38100</xdr:colOff>
      <xdr:row>98</xdr:row>
      <xdr:rowOff>70768</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771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61895</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863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22821</xdr:rowOff>
    </xdr:from>
    <xdr:to>
      <xdr:col>54</xdr:col>
      <xdr:colOff>189865</xdr:colOff>
      <xdr:row>38</xdr:row>
      <xdr:rowOff>49509</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66321"/>
          <a:ext cx="1270" cy="139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53336</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6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49509</xdr:rowOff>
    </xdr:from>
    <xdr:to>
      <xdr:col>55</xdr:col>
      <xdr:colOff>88900</xdr:colOff>
      <xdr:row>38</xdr:row>
      <xdr:rowOff>49509</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64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140948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41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22821</xdr:rowOff>
    </xdr:from>
    <xdr:to>
      <xdr:col>55</xdr:col>
      <xdr:colOff>88900</xdr:colOff>
      <xdr:row>30</xdr:row>
      <xdr:rowOff>22821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66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72183</xdr:rowOff>
    </xdr:from>
    <xdr:to>
      <xdr:col>55</xdr:col>
      <xdr:colOff>0</xdr:colOff>
      <xdr:row>37</xdr:row>
      <xdr:rowOff>11531</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244383"/>
          <a:ext cx="838200" cy="110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82723</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254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104296</xdr:rowOff>
    </xdr:from>
    <xdr:to>
      <xdr:col>55</xdr:col>
      <xdr:colOff>50800</xdr:colOff>
      <xdr:row>37</xdr:row>
      <xdr:rowOff>34446</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76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11531</xdr:rowOff>
    </xdr:from>
    <xdr:to>
      <xdr:col>50</xdr:col>
      <xdr:colOff>114300</xdr:colOff>
      <xdr:row>37</xdr:row>
      <xdr:rowOff>76538</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6355181"/>
          <a:ext cx="889000" cy="65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137885</xdr:rowOff>
    </xdr:from>
    <xdr:to>
      <xdr:col>50</xdr:col>
      <xdr:colOff>165100</xdr:colOff>
      <xdr:row>37</xdr:row>
      <xdr:rowOff>68035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310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59162</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6402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76538</xdr:rowOff>
    </xdr:from>
    <xdr:to>
      <xdr:col>45</xdr:col>
      <xdr:colOff>177800</xdr:colOff>
      <xdr:row>37</xdr:row>
      <xdr:rowOff>112836</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420188"/>
          <a:ext cx="889000" cy="36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139760</xdr:rowOff>
    </xdr:from>
    <xdr:to>
      <xdr:col>46</xdr:col>
      <xdr:colOff>38100</xdr:colOff>
      <xdr:row>37</xdr:row>
      <xdr:rowOff>69910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86437</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087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55453</xdr:rowOff>
    </xdr:from>
    <xdr:to>
      <xdr:col>41</xdr:col>
      <xdr:colOff>50800</xdr:colOff>
      <xdr:row>37</xdr:row>
      <xdr:rowOff>112836</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056203"/>
          <a:ext cx="889000" cy="400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5541</xdr:rowOff>
    </xdr:from>
    <xdr:to>
      <xdr:col>41</xdr:col>
      <xdr:colOff>101600</xdr:colOff>
      <xdr:row>37</xdr:row>
      <xdr:rowOff>107141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9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123668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124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125503</xdr:rowOff>
    </xdr:from>
    <xdr:to>
      <xdr:col>36</xdr:col>
      <xdr:colOff>165100</xdr:colOff>
      <xdr:row>35</xdr:row>
      <xdr:rowOff>55653</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95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72180</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730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21383</xdr:rowOff>
    </xdr:from>
    <xdr:to>
      <xdr:col>55</xdr:col>
      <xdr:colOff>50800</xdr:colOff>
      <xdr:row>36</xdr:row>
      <xdr:rowOff>122983</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193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44260</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045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132181</xdr:rowOff>
    </xdr:from>
    <xdr:to>
      <xdr:col>50</xdr:col>
      <xdr:colOff>165100</xdr:colOff>
      <xdr:row>37</xdr:row>
      <xdr:rowOff>62331</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304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78858</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72111" y="6079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25738</xdr:rowOff>
    </xdr:from>
    <xdr:to>
      <xdr:col>46</xdr:col>
      <xdr:colOff>38100</xdr:colOff>
      <xdr:row>37</xdr:row>
      <xdr:rowOff>127338</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369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118465</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83111" y="6462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62036</xdr:rowOff>
    </xdr:from>
    <xdr:to>
      <xdr:col>41</xdr:col>
      <xdr:colOff>101600</xdr:colOff>
      <xdr:row>37</xdr:row>
      <xdr:rowOff>163636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405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154763</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94111" y="6498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4653</xdr:rowOff>
    </xdr:from>
    <xdr:to>
      <xdr:col>36</xdr:col>
      <xdr:colOff>165100</xdr:colOff>
      <xdr:row>35</xdr:row>
      <xdr:rowOff>106253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005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97380</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098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134982</xdr:rowOff>
    </xdr:from>
    <xdr:to>
      <xdr:col>54</xdr:col>
      <xdr:colOff>189865</xdr:colOff>
      <xdr:row>58</xdr:row>
      <xdr:rowOff>97871</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707482"/>
          <a:ext cx="1270" cy="1334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101698</xdr:rowOff>
    </xdr:from>
    <xdr:ext cx="469744"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04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97871</xdr:rowOff>
    </xdr:from>
    <xdr:to>
      <xdr:col>55</xdr:col>
      <xdr:colOff>88900</xdr:colOff>
      <xdr:row>58</xdr:row>
      <xdr:rowOff>97871</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041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81659</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482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134982</xdr:rowOff>
    </xdr:from>
    <xdr:to>
      <xdr:col>55</xdr:col>
      <xdr:colOff>88900</xdr:colOff>
      <xdr:row>50</xdr:row>
      <xdr:rowOff>134982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707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69986</xdr:rowOff>
    </xdr:from>
    <xdr:to>
      <xdr:col>55</xdr:col>
      <xdr:colOff>0</xdr:colOff>
      <xdr:row>57</xdr:row>
      <xdr:rowOff>87895</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9639300" y="9842636"/>
          <a:ext cx="838200" cy="17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83623</xdr:rowOff>
    </xdr:from>
    <xdr:ext cx="534377"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5133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60746</xdr:rowOff>
    </xdr:from>
    <xdr:to>
      <xdr:col>55</xdr:col>
      <xdr:colOff>50800</xdr:colOff>
      <xdr:row>56</xdr:row>
      <xdr:rowOff>162346</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66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78046</xdr:rowOff>
    </xdr:from>
    <xdr:to>
      <xdr:col>50</xdr:col>
      <xdr:colOff>114300</xdr:colOff>
      <xdr:row>57</xdr:row>
      <xdr:rowOff>87895</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8750300" y="9850696"/>
          <a:ext cx="889000" cy="9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121704</xdr:rowOff>
    </xdr:from>
    <xdr:to>
      <xdr:col>50</xdr:col>
      <xdr:colOff>165100</xdr:colOff>
      <xdr:row>57</xdr:row>
      <xdr:rowOff>51854</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72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68381</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72111" y="949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78046</xdr:rowOff>
    </xdr:from>
    <xdr:to>
      <xdr:col>45</xdr:col>
      <xdr:colOff>177800</xdr:colOff>
      <xdr:row>57</xdr:row>
      <xdr:rowOff>128361</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7861300" y="9850696"/>
          <a:ext cx="889000" cy="50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127849</xdr:rowOff>
    </xdr:from>
    <xdr:to>
      <xdr:col>46</xdr:col>
      <xdr:colOff>38100</xdr:colOff>
      <xdr:row>57</xdr:row>
      <xdr:rowOff>57999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729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74526</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83111" y="950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98785</xdr:rowOff>
    </xdr:from>
    <xdr:to>
      <xdr:col>41</xdr:col>
      <xdr:colOff>50800</xdr:colOff>
      <xdr:row>57</xdr:row>
      <xdr:rowOff>128361</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6972300" y="9871435"/>
          <a:ext cx="889000" cy="29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82440</xdr:rowOff>
    </xdr:from>
    <xdr:to>
      <xdr:col>41</xdr:col>
      <xdr:colOff>101600</xdr:colOff>
      <xdr:row>57</xdr:row>
      <xdr:rowOff>12590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68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29117</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94111" y="9458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163204</xdr:rowOff>
    </xdr:from>
    <xdr:to>
      <xdr:col>36</xdr:col>
      <xdr:colOff>165100</xdr:colOff>
      <xdr:row>56</xdr:row>
      <xdr:rowOff>93354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5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109881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705111" y="93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19186</xdr:rowOff>
    </xdr:from>
    <xdr:to>
      <xdr:col>55</xdr:col>
      <xdr:colOff>50800</xdr:colOff>
      <xdr:row>57</xdr:row>
      <xdr:rowOff>120786</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791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169063</xdr:rowOff>
    </xdr:from>
    <xdr:ext cx="534377"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770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37095</xdr:rowOff>
    </xdr:from>
    <xdr:to>
      <xdr:col>50</xdr:col>
      <xdr:colOff>165100</xdr:colOff>
      <xdr:row>57</xdr:row>
      <xdr:rowOff>138695</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809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129822</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72111" y="9902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27246</xdr:rowOff>
    </xdr:from>
    <xdr:to>
      <xdr:col>46</xdr:col>
      <xdr:colOff>38100</xdr:colOff>
      <xdr:row>57</xdr:row>
      <xdr:rowOff>128846</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79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119973</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83111" y="9892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77561</xdr:rowOff>
    </xdr:from>
    <xdr:to>
      <xdr:col>41</xdr:col>
      <xdr:colOff>101600</xdr:colOff>
      <xdr:row>58</xdr:row>
      <xdr:rowOff>7711</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85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170288</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94111" y="9942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47985</xdr:rowOff>
    </xdr:from>
    <xdr:to>
      <xdr:col>36</xdr:col>
      <xdr:colOff>165100</xdr:colOff>
      <xdr:row>57</xdr:row>
      <xdr:rowOff>149585</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820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140712</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05111" y="9913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93218</xdr:rowOff>
    </xdr:from>
    <xdr:to>
      <xdr:col>54</xdr:col>
      <xdr:colOff>189865</xdr:colOff>
      <xdr:row>79</xdr:row>
      <xdr:rowOff>98879</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94718"/>
          <a:ext cx="1270" cy="1548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39895</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69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93218</xdr:rowOff>
    </xdr:from>
    <xdr:to>
      <xdr:col>55</xdr:col>
      <xdr:colOff>88900</xdr:colOff>
      <xdr:row>70</xdr:row>
      <xdr:rowOff>93218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94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45441</xdr:rowOff>
    </xdr:from>
    <xdr:to>
      <xdr:col>55</xdr:col>
      <xdr:colOff>0</xdr:colOff>
      <xdr:row>79</xdr:row>
      <xdr:rowOff>32148</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418541"/>
          <a:ext cx="838200" cy="158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166431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68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16554</xdr:rowOff>
    </xdr:from>
    <xdr:to>
      <xdr:col>55</xdr:col>
      <xdr:colOff>50800</xdr:colOff>
      <xdr:row>78</xdr:row>
      <xdr:rowOff>118154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32148</xdr:rowOff>
    </xdr:from>
    <xdr:to>
      <xdr:col>50</xdr:col>
      <xdr:colOff>114300</xdr:colOff>
      <xdr:row>79</xdr:row>
      <xdr:rowOff>40749</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576698"/>
          <a:ext cx="889000" cy="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70221</xdr:rowOff>
    </xdr:from>
    <xdr:to>
      <xdr:col>50</xdr:col>
      <xdr:colOff>165100</xdr:colOff>
      <xdr:row>79</xdr:row>
      <xdr:rowOff>371</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16898</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1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40749</xdr:rowOff>
    </xdr:from>
    <xdr:to>
      <xdr:col>45</xdr:col>
      <xdr:colOff>177800</xdr:colOff>
      <xdr:row>79</xdr:row>
      <xdr:rowOff>76400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585299"/>
          <a:ext cx="889000" cy="35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67249</xdr:rowOff>
    </xdr:from>
    <xdr:to>
      <xdr:col>46</xdr:col>
      <xdr:colOff>38100</xdr:colOff>
      <xdr:row>78</xdr:row>
      <xdr:rowOff>168849</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40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13926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5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133082</xdr:rowOff>
    </xdr:from>
    <xdr:to>
      <xdr:col>41</xdr:col>
      <xdr:colOff>50800</xdr:colOff>
      <xdr:row>79</xdr:row>
      <xdr:rowOff>76400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506182"/>
          <a:ext cx="889000" cy="114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22409</xdr:rowOff>
    </xdr:from>
    <xdr:to>
      <xdr:col>41</xdr:col>
      <xdr:colOff>101600</xdr:colOff>
      <xdr:row>78</xdr:row>
      <xdr:rowOff>124009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95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140536</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170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65692</xdr:rowOff>
    </xdr:from>
    <xdr:to>
      <xdr:col>36</xdr:col>
      <xdr:colOff>165100</xdr:colOff>
      <xdr:row>77</xdr:row>
      <xdr:rowOff>167292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6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12369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42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166091</xdr:rowOff>
    </xdr:from>
    <xdr:to>
      <xdr:col>55</xdr:col>
      <xdr:colOff>50800</xdr:colOff>
      <xdr:row>78</xdr:row>
      <xdr:rowOff>96241</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367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17518</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219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152798</xdr:rowOff>
    </xdr:from>
    <xdr:to>
      <xdr:col>50</xdr:col>
      <xdr:colOff>165100</xdr:colOff>
      <xdr:row>79</xdr:row>
      <xdr:rowOff>82948</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25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74075</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618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161399</xdr:rowOff>
    </xdr:from>
    <xdr:to>
      <xdr:col>46</xdr:col>
      <xdr:colOff>38100</xdr:colOff>
      <xdr:row>79</xdr:row>
      <xdr:rowOff>91549</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34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82676</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627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25600</xdr:rowOff>
    </xdr:from>
    <xdr:to>
      <xdr:col>41</xdr:col>
      <xdr:colOff>101600</xdr:colOff>
      <xdr:row>79</xdr:row>
      <xdr:rowOff>127200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7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118327</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66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82282</xdr:rowOff>
    </xdr:from>
    <xdr:to>
      <xdr:col>36</xdr:col>
      <xdr:colOff>165100</xdr:colOff>
      <xdr:row>79</xdr:row>
      <xdr:rowOff>12432</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55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3559</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548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168584</xdr:rowOff>
    </xdr:from>
    <xdr:to>
      <xdr:col>54</xdr:col>
      <xdr:colOff>189865</xdr:colOff>
      <xdr:row>98</xdr:row>
      <xdr:rowOff>4637</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599084"/>
          <a:ext cx="1270" cy="1207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8464</xdr:rowOff>
    </xdr:from>
    <xdr:ext cx="469744" cy="25904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810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4637</xdr:rowOff>
    </xdr:from>
    <xdr:to>
      <xdr:col>55</xdr:col>
      <xdr:colOff>88900</xdr:colOff>
      <xdr:row>98</xdr:row>
      <xdr:rowOff>4637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806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115261</xdr:rowOff>
    </xdr:from>
    <xdr:ext cx="599010" cy="259045"/>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374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168584</xdr:rowOff>
    </xdr:from>
    <xdr:to>
      <xdr:col>55</xdr:col>
      <xdr:colOff>88900</xdr:colOff>
      <xdr:row>90</xdr:row>
      <xdr:rowOff>168584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59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139089</xdr:rowOff>
    </xdr:from>
    <xdr:to>
      <xdr:col>55</xdr:col>
      <xdr:colOff>0</xdr:colOff>
      <xdr:row>97</xdr:row>
      <xdr:rowOff>17880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9639300" y="16598289"/>
          <a:ext cx="838200" cy="50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40916</xdr:rowOff>
    </xdr:from>
    <xdr:ext cx="534377" cy="25904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3286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18039</xdr:rowOff>
    </xdr:from>
    <xdr:to>
      <xdr:col>55</xdr:col>
      <xdr:colOff>50800</xdr:colOff>
      <xdr:row>96</xdr:row>
      <xdr:rowOff>119639</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477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139089</xdr:rowOff>
    </xdr:from>
    <xdr:to>
      <xdr:col>50</xdr:col>
      <xdr:colOff>114300</xdr:colOff>
      <xdr:row>97</xdr:row>
      <xdr:rowOff>45019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8750300" y="16598289"/>
          <a:ext cx="889000" cy="77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67194</xdr:rowOff>
    </xdr:from>
    <xdr:to>
      <xdr:col>50</xdr:col>
      <xdr:colOff>165100</xdr:colOff>
      <xdr:row>96</xdr:row>
      <xdr:rowOff>168794</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526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13871</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2111" y="16301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4305</xdr:rowOff>
    </xdr:from>
    <xdr:to>
      <xdr:col>45</xdr:col>
      <xdr:colOff>177800</xdr:colOff>
      <xdr:row>97</xdr:row>
      <xdr:rowOff>45019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7861300" y="16634955"/>
          <a:ext cx="889000" cy="40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75185</xdr:rowOff>
    </xdr:from>
    <xdr:to>
      <xdr:col>46</xdr:col>
      <xdr:colOff>38100</xdr:colOff>
      <xdr:row>97</xdr:row>
      <xdr:rowOff>5335</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534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21862</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3111" y="16309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4305</xdr:rowOff>
    </xdr:from>
    <xdr:to>
      <xdr:col>41</xdr:col>
      <xdr:colOff>50800</xdr:colOff>
      <xdr:row>97</xdr:row>
      <xdr:rowOff>32658</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6972300" y="16634955"/>
          <a:ext cx="889000" cy="28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47380</xdr:rowOff>
    </xdr:from>
    <xdr:to>
      <xdr:col>41</xdr:col>
      <xdr:colOff>101600</xdr:colOff>
      <xdr:row>96</xdr:row>
      <xdr:rowOff>148980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50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165507</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4111" y="16281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7266</xdr:rowOff>
    </xdr:from>
    <xdr:to>
      <xdr:col>36</xdr:col>
      <xdr:colOff>165100</xdr:colOff>
      <xdr:row>96</xdr:row>
      <xdr:rowOff>108866</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466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125393</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5111" y="16241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138530</xdr:rowOff>
    </xdr:from>
    <xdr:to>
      <xdr:col>55</xdr:col>
      <xdr:colOff>50800</xdr:colOff>
      <xdr:row>97</xdr:row>
      <xdr:rowOff>68680</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6597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116957</xdr:rowOff>
    </xdr:from>
    <xdr:ext cx="534377" cy="25904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6576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88289</xdr:rowOff>
    </xdr:from>
    <xdr:to>
      <xdr:col>50</xdr:col>
      <xdr:colOff>165100</xdr:colOff>
      <xdr:row>97</xdr:row>
      <xdr:rowOff>18439</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6547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9566</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2111" y="16640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165669</xdr:rowOff>
    </xdr:from>
    <xdr:to>
      <xdr:col>46</xdr:col>
      <xdr:colOff>38100</xdr:colOff>
      <xdr:row>97</xdr:row>
      <xdr:rowOff>95819</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624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86946</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6717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124955</xdr:rowOff>
    </xdr:from>
    <xdr:to>
      <xdr:col>41</xdr:col>
      <xdr:colOff>101600</xdr:colOff>
      <xdr:row>97</xdr:row>
      <xdr:rowOff>55105</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584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46232</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676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153308</xdr:rowOff>
    </xdr:from>
    <xdr:to>
      <xdr:col>36</xdr:col>
      <xdr:colOff>165100</xdr:colOff>
      <xdr:row>97</xdr:row>
      <xdr:rowOff>83458</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6612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74585</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705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163833</xdr:rowOff>
    </xdr:from>
    <xdr:to>
      <xdr:col>85</xdr:col>
      <xdr:colOff>126364</xdr:colOff>
      <xdr:row>39</xdr:row>
      <xdr:rowOff>44450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307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59796</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746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110510</xdr:rowOff>
    </xdr:from>
    <xdr:ext cx="599010"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5082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163833</xdr:rowOff>
    </xdr:from>
    <xdr:to>
      <xdr:col>86</xdr:col>
      <xdr:colOff>25400</xdr:colOff>
      <xdr:row>30</xdr:row>
      <xdr:rowOff>163833</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307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20524</xdr:rowOff>
    </xdr:from>
    <xdr:to>
      <xdr:col>85</xdr:col>
      <xdr:colOff>127000</xdr:colOff>
      <xdr:row>39</xdr:row>
      <xdr:rowOff>20824</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5481300" y="6707074"/>
          <a:ext cx="838200" cy="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148696</xdr:rowOff>
    </xdr:from>
    <xdr:ext cx="534377"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492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125819</xdr:rowOff>
    </xdr:from>
    <xdr:to>
      <xdr:col>85</xdr:col>
      <xdr:colOff>177800</xdr:colOff>
      <xdr:row>39</xdr:row>
      <xdr:rowOff>55969</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640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20824</xdr:rowOff>
    </xdr:from>
    <xdr:to>
      <xdr:col>81</xdr:col>
      <xdr:colOff>50800</xdr:colOff>
      <xdr:row>39</xdr:row>
      <xdr:rowOff>43551</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4592300" y="6707374"/>
          <a:ext cx="889000" cy="22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144473</xdr:rowOff>
    </xdr:from>
    <xdr:to>
      <xdr:col>81</xdr:col>
      <xdr:colOff>101600</xdr:colOff>
      <xdr:row>39</xdr:row>
      <xdr:rowOff>74623</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6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65750</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46428" y="6752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43437</xdr:rowOff>
    </xdr:from>
    <xdr:to>
      <xdr:col>76</xdr:col>
      <xdr:colOff>114300</xdr:colOff>
      <xdr:row>39</xdr:row>
      <xdr:rowOff>43551</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3703300" y="6729987"/>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148195</xdr:rowOff>
    </xdr:from>
    <xdr:to>
      <xdr:col>76</xdr:col>
      <xdr:colOff>165100</xdr:colOff>
      <xdr:row>39</xdr:row>
      <xdr:rowOff>78345</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66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94872</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57428" y="643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43437</xdr:rowOff>
    </xdr:from>
    <xdr:to>
      <xdr:col>71</xdr:col>
      <xdr:colOff>177800</xdr:colOff>
      <xdr:row>39</xdr:row>
      <xdr:rowOff>43890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2814300" y="6729987"/>
          <a:ext cx="889000" cy="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151773</xdr:rowOff>
    </xdr:from>
    <xdr:to>
      <xdr:col>72</xdr:col>
      <xdr:colOff>38100</xdr:colOff>
      <xdr:row>39</xdr:row>
      <xdr:rowOff>81923</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666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98450</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68428" y="6442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146572</xdr:rowOff>
    </xdr:from>
    <xdr:to>
      <xdr:col>67</xdr:col>
      <xdr:colOff>101600</xdr:colOff>
      <xdr:row>39</xdr:row>
      <xdr:rowOff>76722</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661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93249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428" y="643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141174</xdr:rowOff>
    </xdr:from>
    <xdr:to>
      <xdr:col>85</xdr:col>
      <xdr:colOff>177800</xdr:colOff>
      <xdr:row>39</xdr:row>
      <xdr:rowOff>71324</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656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104247</xdr:rowOff>
    </xdr:from>
    <xdr:ext cx="469744"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619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141474</xdr:rowOff>
    </xdr:from>
    <xdr:to>
      <xdr:col>81</xdr:col>
      <xdr:colOff>101600</xdr:colOff>
      <xdr:row>39</xdr:row>
      <xdr:rowOff>71624</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656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88151</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46428" y="6431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164201</xdr:rowOff>
    </xdr:from>
    <xdr:to>
      <xdr:col>76</xdr:col>
      <xdr:colOff>165100</xdr:colOff>
      <xdr:row>39</xdr:row>
      <xdr:rowOff>94351</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679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85478</xdr:rowOff>
    </xdr:from>
    <xdr:ext cx="378565"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3017" y="67720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164087</xdr:rowOff>
    </xdr:from>
    <xdr:to>
      <xdr:col>72</xdr:col>
      <xdr:colOff>38100</xdr:colOff>
      <xdr:row>39</xdr:row>
      <xdr:rowOff>94237</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679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85364</xdr:rowOff>
    </xdr:from>
    <xdr:ext cx="378565"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4017" y="67719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164540</xdr:rowOff>
    </xdr:from>
    <xdr:to>
      <xdr:col>67</xdr:col>
      <xdr:colOff>101600</xdr:colOff>
      <xdr:row>39</xdr:row>
      <xdr:rowOff>94690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679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85817</xdr:rowOff>
    </xdr:from>
    <xdr:ext cx="378565"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5017" y="67723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3153</xdr:rowOff>
    </xdr:from>
    <xdr:to>
      <xdr:col>85</xdr:col>
      <xdr:colOff>126364</xdr:colOff>
      <xdr:row>78</xdr:row>
      <xdr:rowOff>54470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004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58297</xdr:rowOff>
    </xdr:from>
    <xdr:ext cx="469744"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43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54470</xdr:rowOff>
    </xdr:from>
    <xdr:to>
      <xdr:col>86</xdr:col>
      <xdr:colOff>25400</xdr:colOff>
      <xdr:row>78</xdr:row>
      <xdr:rowOff>54470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42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121280</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1779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3153</xdr:rowOff>
    </xdr:from>
    <xdr:to>
      <xdr:col>86</xdr:col>
      <xdr:colOff>25400</xdr:colOff>
      <xdr:row>70</xdr:row>
      <xdr:rowOff>3153</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004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14711</xdr:rowOff>
    </xdr:from>
    <xdr:to>
      <xdr:col>85</xdr:col>
      <xdr:colOff>127000</xdr:colOff>
      <xdr:row>76</xdr:row>
      <xdr:rowOff>25536</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5481300" y="13044911"/>
          <a:ext cx="838200" cy="10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146268</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2833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123391</xdr:rowOff>
    </xdr:from>
    <xdr:to>
      <xdr:col>85</xdr:col>
      <xdr:colOff>177800</xdr:colOff>
      <xdr:row>76</xdr:row>
      <xdr:rowOff>53541</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2982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12900</xdr:rowOff>
    </xdr:from>
    <xdr:to>
      <xdr:col>81</xdr:col>
      <xdr:colOff>50800</xdr:colOff>
      <xdr:row>76</xdr:row>
      <xdr:rowOff>25536</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4592300" y="13043100"/>
          <a:ext cx="889000" cy="12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119944</xdr:rowOff>
    </xdr:from>
    <xdr:to>
      <xdr:col>81</xdr:col>
      <xdr:colOff>101600</xdr:colOff>
      <xdr:row>76</xdr:row>
      <xdr:rowOff>50093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297869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66621</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2753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12900</xdr:rowOff>
    </xdr:from>
    <xdr:to>
      <xdr:col>76</xdr:col>
      <xdr:colOff>114300</xdr:colOff>
      <xdr:row>76</xdr:row>
      <xdr:rowOff>26415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3703300" y="13043100"/>
          <a:ext cx="889000" cy="13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83514</xdr:rowOff>
    </xdr:from>
    <xdr:to>
      <xdr:col>76</xdr:col>
      <xdr:colOff>165100</xdr:colOff>
      <xdr:row>76</xdr:row>
      <xdr:rowOff>13664</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294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30191</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271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26415</xdr:rowOff>
    </xdr:from>
    <xdr:to>
      <xdr:col>71</xdr:col>
      <xdr:colOff>177800</xdr:colOff>
      <xdr:row>76</xdr:row>
      <xdr:rowOff>53618</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2814300" y="13056615"/>
          <a:ext cx="889000" cy="27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104243</xdr:rowOff>
    </xdr:from>
    <xdr:to>
      <xdr:col>72</xdr:col>
      <xdr:colOff>38100</xdr:colOff>
      <xdr:row>76</xdr:row>
      <xdr:rowOff>34393</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2962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50920</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2738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126912</xdr:rowOff>
    </xdr:from>
    <xdr:to>
      <xdr:col>67</xdr:col>
      <xdr:colOff>101600</xdr:colOff>
      <xdr:row>76</xdr:row>
      <xdr:rowOff>57062</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298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73589</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2760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135361</xdr:rowOff>
    </xdr:from>
    <xdr:to>
      <xdr:col>85</xdr:col>
      <xdr:colOff>177800</xdr:colOff>
      <xdr:row>76</xdr:row>
      <xdr:rowOff>65511</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2994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113788</xdr:rowOff>
    </xdr:from>
    <xdr:ext cx="534377"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2972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146186</xdr:rowOff>
    </xdr:from>
    <xdr:to>
      <xdr:col>81</xdr:col>
      <xdr:colOff>101600</xdr:colOff>
      <xdr:row>76</xdr:row>
      <xdr:rowOff>76336</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3004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67463</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3097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133550</xdr:rowOff>
    </xdr:from>
    <xdr:to>
      <xdr:col>76</xdr:col>
      <xdr:colOff>165100</xdr:colOff>
      <xdr:row>76</xdr:row>
      <xdr:rowOff>63700</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299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54827</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3085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147065</xdr:rowOff>
    </xdr:from>
    <xdr:to>
      <xdr:col>72</xdr:col>
      <xdr:colOff>38100</xdr:colOff>
      <xdr:row>76</xdr:row>
      <xdr:rowOff>77215</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300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68342</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3098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2818</xdr:rowOff>
    </xdr:from>
    <xdr:to>
      <xdr:col>67</xdr:col>
      <xdr:colOff>101600</xdr:colOff>
      <xdr:row>76</xdr:row>
      <xdr:rowOff>104418</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3033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95545</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3125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115736</xdr:rowOff>
    </xdr:from>
    <xdr:to>
      <xdr:col>85</xdr:col>
      <xdr:colOff>126364</xdr:colOff>
      <xdr:row>99</xdr:row>
      <xdr:rowOff>43870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6317595" y="15717686"/>
          <a:ext cx="1269" cy="1299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47697</xdr:rowOff>
    </xdr:from>
    <xdr:ext cx="313932" cy="259045"/>
    <xdr:sp macro="" textlink="">
      <xdr:nvSpPr>
        <xdr:cNvPr id="671" name="積立金最小値テキスト">
          <a:extLst>
            <a:ext uri="{FF2B5EF4-FFF2-40B4-BE49-F238E27FC236}">
              <a16:creationId xmlns:a16="http://schemas.microsoft.com/office/drawing/2014/main" id="{00000000-0008-0000-0600-00009F020000}"/>
            </a:ext>
          </a:extLst>
        </xdr:cNvPr>
        <xdr:cNvSpPr txBox="1"/>
      </xdr:nvSpPr>
      <xdr:spPr>
        <a:xfrm>
          <a:off x="16370300" y="17021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43870</xdr:rowOff>
    </xdr:from>
    <xdr:to>
      <xdr:col>86</xdr:col>
      <xdr:colOff>25400</xdr:colOff>
      <xdr:row>99</xdr:row>
      <xdr:rowOff>43870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7017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62413</xdr:rowOff>
    </xdr:from>
    <xdr:ext cx="599010" cy="259045"/>
    <xdr:sp macro="" textlink="">
      <xdr:nvSpPr>
        <xdr:cNvPr id="673" name="積立金最大値テキスト">
          <a:extLst>
            <a:ext uri="{FF2B5EF4-FFF2-40B4-BE49-F238E27FC236}">
              <a16:creationId xmlns:a16="http://schemas.microsoft.com/office/drawing/2014/main" id="{00000000-0008-0000-0600-0000A1020000}"/>
            </a:ext>
          </a:extLst>
        </xdr:cNvPr>
        <xdr:cNvSpPr txBox="1"/>
      </xdr:nvSpPr>
      <xdr:spPr>
        <a:xfrm>
          <a:off x="16370300" y="1549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115736</xdr:rowOff>
    </xdr:from>
    <xdr:to>
      <xdr:col>86</xdr:col>
      <xdr:colOff>25400</xdr:colOff>
      <xdr:row>91</xdr:row>
      <xdr:rowOff>115736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571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38491</xdr:rowOff>
    </xdr:from>
    <xdr:to>
      <xdr:col>85</xdr:col>
      <xdr:colOff>127000</xdr:colOff>
      <xdr:row>99</xdr:row>
      <xdr:rowOff>10099</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5481300" y="16840591"/>
          <a:ext cx="838200" cy="143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166282</xdr:rowOff>
    </xdr:from>
    <xdr:ext cx="534377" cy="259045"/>
    <xdr:sp macro="" textlink="">
      <xdr:nvSpPr>
        <xdr:cNvPr id="676" name="積立金平均値テキスト">
          <a:extLst>
            <a:ext uri="{FF2B5EF4-FFF2-40B4-BE49-F238E27FC236}">
              <a16:creationId xmlns:a16="http://schemas.microsoft.com/office/drawing/2014/main" id="{00000000-0008-0000-0600-0000A4020000}"/>
            </a:ext>
          </a:extLst>
        </xdr:cNvPr>
        <xdr:cNvSpPr txBox="1"/>
      </xdr:nvSpPr>
      <xdr:spPr>
        <a:xfrm>
          <a:off x="16370300" y="164540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143405</xdr:rowOff>
    </xdr:from>
    <xdr:to>
      <xdr:col>85</xdr:col>
      <xdr:colOff>177800</xdr:colOff>
      <xdr:row>97</xdr:row>
      <xdr:rowOff>73555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6268700" y="1660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114500</xdr:rowOff>
    </xdr:from>
    <xdr:to>
      <xdr:col>81</xdr:col>
      <xdr:colOff>50800</xdr:colOff>
      <xdr:row>99</xdr:row>
      <xdr:rowOff>10099</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4592300" y="16402250"/>
          <a:ext cx="889000" cy="581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122870</xdr:rowOff>
    </xdr:from>
    <xdr:to>
      <xdr:col>81</xdr:col>
      <xdr:colOff>101600</xdr:colOff>
      <xdr:row>97</xdr:row>
      <xdr:rowOff>53020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5430500" y="1658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69547</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214111" y="16357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114500</xdr:rowOff>
    </xdr:from>
    <xdr:to>
      <xdr:col>76</xdr:col>
      <xdr:colOff>114300</xdr:colOff>
      <xdr:row>97</xdr:row>
      <xdr:rowOff>123462</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3703300" y="16402250"/>
          <a:ext cx="889000" cy="351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30950</xdr:rowOff>
    </xdr:from>
    <xdr:to>
      <xdr:col>76</xdr:col>
      <xdr:colOff>165100</xdr:colOff>
      <xdr:row>97</xdr:row>
      <xdr:rowOff>132550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4541500" y="166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123677</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325111" y="16754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123462</xdr:rowOff>
    </xdr:from>
    <xdr:to>
      <xdr:col>71</xdr:col>
      <xdr:colOff>177800</xdr:colOff>
      <xdr:row>98</xdr:row>
      <xdr:rowOff>103291</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2814300" y="16754112"/>
          <a:ext cx="889000" cy="151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153860</xdr:rowOff>
    </xdr:from>
    <xdr:to>
      <xdr:col>72</xdr:col>
      <xdr:colOff>38100</xdr:colOff>
      <xdr:row>97</xdr:row>
      <xdr:rowOff>84010</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3652500" y="1661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100537</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436111" y="1638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93464</xdr:rowOff>
    </xdr:from>
    <xdr:to>
      <xdr:col>67</xdr:col>
      <xdr:colOff>101600</xdr:colOff>
      <xdr:row>98</xdr:row>
      <xdr:rowOff>23614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2763500" y="16724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40141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547111" y="16499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159141</xdr:rowOff>
    </xdr:from>
    <xdr:to>
      <xdr:col>85</xdr:col>
      <xdr:colOff>177800</xdr:colOff>
      <xdr:row>98</xdr:row>
      <xdr:rowOff>89291</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6268700" y="16789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137568</xdr:rowOff>
    </xdr:from>
    <xdr:ext cx="534377" cy="259045"/>
    <xdr:sp macro="" textlink="">
      <xdr:nvSpPr>
        <xdr:cNvPr id="695" name="積立金該当値テキスト">
          <a:extLst>
            <a:ext uri="{FF2B5EF4-FFF2-40B4-BE49-F238E27FC236}">
              <a16:creationId xmlns:a16="http://schemas.microsoft.com/office/drawing/2014/main" id="{00000000-0008-0000-0600-0000B7020000}"/>
            </a:ext>
          </a:extLst>
        </xdr:cNvPr>
        <xdr:cNvSpPr txBox="1"/>
      </xdr:nvSpPr>
      <xdr:spPr>
        <a:xfrm>
          <a:off x="16370300" y="1676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130749</xdr:rowOff>
    </xdr:from>
    <xdr:to>
      <xdr:col>81</xdr:col>
      <xdr:colOff>101600</xdr:colOff>
      <xdr:row>99</xdr:row>
      <xdr:rowOff>60899</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5430500" y="16932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52026</xdr:rowOff>
    </xdr:from>
    <xdr:ext cx="469744"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46428" y="17025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63700</xdr:rowOff>
    </xdr:from>
    <xdr:to>
      <xdr:col>76</xdr:col>
      <xdr:colOff>165100</xdr:colOff>
      <xdr:row>95</xdr:row>
      <xdr:rowOff>165300</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4541500" y="1635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10377</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25111" y="1612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72662</xdr:rowOff>
    </xdr:from>
    <xdr:to>
      <xdr:col>72</xdr:col>
      <xdr:colOff>38100</xdr:colOff>
      <xdr:row>98</xdr:row>
      <xdr:rowOff>2812</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3652500" y="16703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165389</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796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52491</xdr:rowOff>
    </xdr:from>
    <xdr:to>
      <xdr:col>67</xdr:col>
      <xdr:colOff>101600</xdr:colOff>
      <xdr:row>98</xdr:row>
      <xdr:rowOff>154091</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2763500" y="16854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145218</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47111" y="16947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27996</xdr:rowOff>
    </xdr:from>
    <xdr:to>
      <xdr:col>116</xdr:col>
      <xdr:colOff>62864</xdr:colOff>
      <xdr:row>39</xdr:row>
      <xdr:rowOff>98878</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2159595" y="5342946"/>
          <a:ext cx="1269" cy="1442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146123</xdr:rowOff>
    </xdr:from>
    <xdr:ext cx="534377" cy="259045"/>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2212300" y="511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27996</xdr:rowOff>
    </xdr:from>
    <xdr:to>
      <xdr:col>116</xdr:col>
      <xdr:colOff>152400</xdr:colOff>
      <xdr:row>31</xdr:row>
      <xdr:rowOff>27996</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5342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81260</xdr:rowOff>
    </xdr:from>
    <xdr:to>
      <xdr:col>116</xdr:col>
      <xdr:colOff>63500</xdr:colOff>
      <xdr:row>39</xdr:row>
      <xdr:rowOff>98878</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1323300" y="6767810"/>
          <a:ext cx="838200" cy="17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168029</xdr:rowOff>
    </xdr:from>
    <xdr:ext cx="469744" cy="259045"/>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2212300" y="65116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145152</xdr:rowOff>
    </xdr:from>
    <xdr:to>
      <xdr:col>116</xdr:col>
      <xdr:colOff>114300</xdr:colOff>
      <xdr:row>39</xdr:row>
      <xdr:rowOff>75302</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2110700" y="6660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92363</xdr:rowOff>
    </xdr:from>
    <xdr:to>
      <xdr:col>111</xdr:col>
      <xdr:colOff>177800</xdr:colOff>
      <xdr:row>39</xdr:row>
      <xdr:rowOff>98878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0434300" y="6778913"/>
          <a:ext cx="889000" cy="6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162052</xdr:rowOff>
    </xdr:from>
    <xdr:to>
      <xdr:col>112</xdr:col>
      <xdr:colOff>38100</xdr:colOff>
      <xdr:row>39</xdr:row>
      <xdr:rowOff>92202</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1272500" y="6677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108729</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088428" y="645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92363</xdr:rowOff>
    </xdr:from>
    <xdr:to>
      <xdr:col>107</xdr:col>
      <xdr:colOff>50800</xdr:colOff>
      <xdr:row>39</xdr:row>
      <xdr:rowOff>98878</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19545300" y="6778913"/>
          <a:ext cx="889000" cy="6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8825</xdr:rowOff>
    </xdr:from>
    <xdr:to>
      <xdr:col>107</xdr:col>
      <xdr:colOff>101600</xdr:colOff>
      <xdr:row>39</xdr:row>
      <xdr:rowOff>110425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0383500" y="669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126952</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199428" y="6470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17087</xdr:rowOff>
    </xdr:from>
    <xdr:to>
      <xdr:col>102</xdr:col>
      <xdr:colOff>165100</xdr:colOff>
      <xdr:row>39</xdr:row>
      <xdr:rowOff>118687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94500" y="670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135214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10428" y="647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19291</xdr:rowOff>
    </xdr:from>
    <xdr:to>
      <xdr:col>98</xdr:col>
      <xdr:colOff>38100</xdr:colOff>
      <xdr:row>39</xdr:row>
      <xdr:rowOff>120891</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05500" y="6705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137418</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21428" y="6481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30460</xdr:rowOff>
    </xdr:from>
    <xdr:to>
      <xdr:col>116</xdr:col>
      <xdr:colOff>114300</xdr:colOff>
      <xdr:row>39</xdr:row>
      <xdr:rowOff>132060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2110700" y="6717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123579</xdr:rowOff>
    </xdr:from>
    <xdr:ext cx="469744" cy="259045"/>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2212300" y="6638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41563</xdr:rowOff>
    </xdr:from>
    <xdr:to>
      <xdr:col>107</xdr:col>
      <xdr:colOff>101600</xdr:colOff>
      <xdr:row>39</xdr:row>
      <xdr:rowOff>143163</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383500" y="672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134290</xdr:rowOff>
    </xdr:from>
    <xdr:ext cx="378565"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5017" y="68208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103353</xdr:rowOff>
    </xdr:from>
    <xdr:to>
      <xdr:col>116</xdr:col>
      <xdr:colOff>62864</xdr:colOff>
      <xdr:row>58</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75853"/>
          <a:ext cx="1269" cy="1293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29227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50030</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51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103353</xdr:rowOff>
    </xdr:from>
    <xdr:to>
      <xdr:col>116</xdr:col>
      <xdr:colOff>152400</xdr:colOff>
      <xdr:row>50</xdr:row>
      <xdr:rowOff>103353</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75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132956</xdr:rowOff>
    </xdr:from>
    <xdr:to>
      <xdr:col>116</xdr:col>
      <xdr:colOff>63500</xdr:colOff>
      <xdr:row>57</xdr:row>
      <xdr:rowOff>117011</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1323300" y="9734156"/>
          <a:ext cx="838200" cy="155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17435</xdr:rowOff>
    </xdr:from>
    <xdr:ext cx="469744"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790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39008</xdr:rowOff>
    </xdr:from>
    <xdr:to>
      <xdr:col>116</xdr:col>
      <xdr:colOff>114300</xdr:colOff>
      <xdr:row>57</xdr:row>
      <xdr:rowOff>140608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81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79635</xdr:rowOff>
    </xdr:from>
    <xdr:to>
      <xdr:col>111</xdr:col>
      <xdr:colOff>177800</xdr:colOff>
      <xdr:row>57</xdr:row>
      <xdr:rowOff>117011</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9852285"/>
          <a:ext cx="889000" cy="37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47981</xdr:rowOff>
    </xdr:from>
    <xdr:to>
      <xdr:col>112</xdr:col>
      <xdr:colOff>38100</xdr:colOff>
      <xdr:row>57</xdr:row>
      <xdr:rowOff>149581</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82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166108</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088428" y="9595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67748</xdr:rowOff>
    </xdr:from>
    <xdr:to>
      <xdr:col>107</xdr:col>
      <xdr:colOff>50800</xdr:colOff>
      <xdr:row>57</xdr:row>
      <xdr:rowOff>79635</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9840398"/>
          <a:ext cx="889000" cy="1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48209</xdr:rowOff>
    </xdr:from>
    <xdr:to>
      <xdr:col>107</xdr:col>
      <xdr:colOff>101600</xdr:colOff>
      <xdr:row>57</xdr:row>
      <xdr:rowOff>149809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82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140936</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199428" y="9913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67748</xdr:rowOff>
    </xdr:from>
    <xdr:to>
      <xdr:col>102</xdr:col>
      <xdr:colOff>114300</xdr:colOff>
      <xdr:row>57</xdr:row>
      <xdr:rowOff>69005</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18656300" y="9840398"/>
          <a:ext cx="889000" cy="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74726</xdr:rowOff>
    </xdr:from>
    <xdr:to>
      <xdr:col>102</xdr:col>
      <xdr:colOff>165100</xdr:colOff>
      <xdr:row>57</xdr:row>
      <xdr:rowOff>4876</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675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21403</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451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112846</xdr:rowOff>
    </xdr:from>
    <xdr:to>
      <xdr:col>98</xdr:col>
      <xdr:colOff>38100</xdr:colOff>
      <xdr:row>57</xdr:row>
      <xdr:rowOff>42996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714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59523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489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82156</xdr:rowOff>
    </xdr:from>
    <xdr:to>
      <xdr:col>116</xdr:col>
      <xdr:colOff>114300</xdr:colOff>
      <xdr:row>57</xdr:row>
      <xdr:rowOff>12306</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683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105033</xdr:rowOff>
    </xdr:from>
    <xdr:ext cx="469744"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534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66211</xdr:rowOff>
    </xdr:from>
    <xdr:to>
      <xdr:col>112</xdr:col>
      <xdr:colOff>38100</xdr:colOff>
      <xdr:row>57</xdr:row>
      <xdr:rowOff>167811</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838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158938</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931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28835</xdr:rowOff>
    </xdr:from>
    <xdr:to>
      <xdr:col>107</xdr:col>
      <xdr:colOff>101600</xdr:colOff>
      <xdr:row>57</xdr:row>
      <xdr:rowOff>130435</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80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146962</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428" y="9576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16948</xdr:rowOff>
    </xdr:from>
    <xdr:to>
      <xdr:col>102</xdr:col>
      <xdr:colOff>165100</xdr:colOff>
      <xdr:row>57</xdr:row>
      <xdr:rowOff>118548</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789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109675</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882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18205</xdr:rowOff>
    </xdr:from>
    <xdr:to>
      <xdr:col>98</xdr:col>
      <xdr:colOff>38100</xdr:colOff>
      <xdr:row>57</xdr:row>
      <xdr:rowOff>119805</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790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110932</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883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97729</xdr:rowOff>
    </xdr:from>
    <xdr:to>
      <xdr:col>116</xdr:col>
      <xdr:colOff>62864</xdr:colOff>
      <xdr:row>77</xdr:row>
      <xdr:rowOff>97867</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2159595" y="12099229"/>
          <a:ext cx="1269" cy="1200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101694</xdr:rowOff>
    </xdr:from>
    <xdr:ext cx="534377" cy="259045"/>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2212300" y="13303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97867</xdr:rowOff>
    </xdr:from>
    <xdr:to>
      <xdr:col>116</xdr:col>
      <xdr:colOff>152400</xdr:colOff>
      <xdr:row>77</xdr:row>
      <xdr:rowOff>97867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3299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44406</xdr:rowOff>
    </xdr:from>
    <xdr:ext cx="534377" cy="259045"/>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2212300" y="11874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97729</xdr:rowOff>
    </xdr:from>
    <xdr:to>
      <xdr:col>116</xdr:col>
      <xdr:colOff>152400</xdr:colOff>
      <xdr:row>70</xdr:row>
      <xdr:rowOff>97729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2099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153828</xdr:rowOff>
    </xdr:from>
    <xdr:to>
      <xdr:col>116</xdr:col>
      <xdr:colOff>63500</xdr:colOff>
      <xdr:row>76</xdr:row>
      <xdr:rowOff>23160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1323300" y="12498228"/>
          <a:ext cx="838200" cy="555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156674</xdr:rowOff>
    </xdr:from>
    <xdr:ext cx="534377" cy="259045"/>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2212300" y="126725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133797</xdr:rowOff>
    </xdr:from>
    <xdr:to>
      <xdr:col>116</xdr:col>
      <xdr:colOff>114300</xdr:colOff>
      <xdr:row>75</xdr:row>
      <xdr:rowOff>63947</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2110700" y="1282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153828</xdr:rowOff>
    </xdr:from>
    <xdr:to>
      <xdr:col>111</xdr:col>
      <xdr:colOff>177800</xdr:colOff>
      <xdr:row>73</xdr:row>
      <xdr:rowOff>36853</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0434300" y="12498228"/>
          <a:ext cx="889000" cy="54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152816</xdr:rowOff>
    </xdr:from>
    <xdr:to>
      <xdr:col>112</xdr:col>
      <xdr:colOff>38100</xdr:colOff>
      <xdr:row>74</xdr:row>
      <xdr:rowOff>82966</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1272500" y="12668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74093</xdr:rowOff>
    </xdr:from>
    <xdr:ext cx="534377"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56111" y="12761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152707</xdr:rowOff>
    </xdr:from>
    <xdr:to>
      <xdr:col>107</xdr:col>
      <xdr:colOff>50800</xdr:colOff>
      <xdr:row>73</xdr:row>
      <xdr:rowOff>36853</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9545300" y="12497107"/>
          <a:ext cx="889000" cy="55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2832</xdr:rowOff>
    </xdr:from>
    <xdr:to>
      <xdr:col>107</xdr:col>
      <xdr:colOff>101600</xdr:colOff>
      <xdr:row>74</xdr:row>
      <xdr:rowOff>104432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0383500" y="126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95559</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67111" y="12782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145095</xdr:rowOff>
    </xdr:from>
    <xdr:to>
      <xdr:col>102</xdr:col>
      <xdr:colOff>114300</xdr:colOff>
      <xdr:row>72</xdr:row>
      <xdr:rowOff>152707</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656300" y="12489495"/>
          <a:ext cx="889000" cy="7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11862</xdr:rowOff>
    </xdr:from>
    <xdr:to>
      <xdr:col>102</xdr:col>
      <xdr:colOff>165100</xdr:colOff>
      <xdr:row>74</xdr:row>
      <xdr:rowOff>113462</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9494500" y="1269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104589</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278111" y="12791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7313</xdr:rowOff>
    </xdr:from>
    <xdr:to>
      <xdr:col>98</xdr:col>
      <xdr:colOff>38100</xdr:colOff>
      <xdr:row>74</xdr:row>
      <xdr:rowOff>108913</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8605500" y="1269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100040</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389111" y="12787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143810</xdr:rowOff>
    </xdr:from>
    <xdr:to>
      <xdr:col>116</xdr:col>
      <xdr:colOff>114300</xdr:colOff>
      <xdr:row>76</xdr:row>
      <xdr:rowOff>73960</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2110700" y="1300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122237</xdr:rowOff>
    </xdr:from>
    <xdr:ext cx="534377" cy="259045"/>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2212300" y="12980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103028</xdr:rowOff>
    </xdr:from>
    <xdr:to>
      <xdr:col>112</xdr:col>
      <xdr:colOff>38100</xdr:colOff>
      <xdr:row>73</xdr:row>
      <xdr:rowOff>33178</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1272500" y="12447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49705</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222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157503</xdr:rowOff>
    </xdr:from>
    <xdr:to>
      <xdr:col>107</xdr:col>
      <xdr:colOff>101600</xdr:colOff>
      <xdr:row>73</xdr:row>
      <xdr:rowOff>87653</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0383500" y="12501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104180</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277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101907</xdr:rowOff>
    </xdr:from>
    <xdr:to>
      <xdr:col>102</xdr:col>
      <xdr:colOff>165100</xdr:colOff>
      <xdr:row>73</xdr:row>
      <xdr:rowOff>32057</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9494500" y="12446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48584</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2221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94295</xdr:rowOff>
    </xdr:from>
    <xdr:to>
      <xdr:col>98</xdr:col>
      <xdr:colOff>38100</xdr:colOff>
      <xdr:row>73</xdr:row>
      <xdr:rowOff>24445</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8605500" y="12438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40972</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2213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8" name="前年度繰上充用金最小値テキスト">
          <a:extLst>
            <a:ext uri="{FF2B5EF4-FFF2-40B4-BE49-F238E27FC236}">
              <a16:creationId xmlns:a16="http://schemas.microsoft.com/office/drawing/2014/main" id="{00000000-0008-0000-0600-00007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0" name="前年度繰上充用金最大値テキスト">
          <a:extLst>
            <a:ext uri="{FF2B5EF4-FFF2-40B4-BE49-F238E27FC236}">
              <a16:creationId xmlns:a16="http://schemas.microsoft.com/office/drawing/2014/main" id="{00000000-0008-0000-0600-00007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3" name="前年度繰上充用金平均値テキスト">
          <a:extLst>
            <a:ext uri="{FF2B5EF4-FFF2-40B4-BE49-F238E27FC236}">
              <a16:creationId xmlns:a16="http://schemas.microsoft.com/office/drawing/2014/main" id="{00000000-0008-0000-0600-00007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2" name="前年度繰上充用金該当値テキスト">
          <a:extLst>
            <a:ext uri="{FF2B5EF4-FFF2-40B4-BE49-F238E27FC236}">
              <a16:creationId xmlns:a16="http://schemas.microsoft.com/office/drawing/2014/main" id="{00000000-0008-0000-0600-00009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BIZ UDゴシック" panose="020B0400000000000000" pitchFamily="49" charset="-128"/>
              <a:ea typeface="BIZ UDゴシック" panose="020B0400000000000000" pitchFamily="49" charset="-128"/>
            </a:rPr>
            <a:t>　令和</a:t>
          </a:r>
          <a:r>
            <a:rPr kumimoji="1" lang="en-US" altLang="ja-JP" sz="1100">
              <a:latin typeface="BIZ UDゴシック" panose="020B0400000000000000" pitchFamily="49" charset="-128"/>
              <a:ea typeface="BIZ UDゴシック" panose="020B0400000000000000" pitchFamily="49" charset="-128"/>
            </a:rPr>
            <a:t>6</a:t>
          </a:r>
          <a:r>
            <a:rPr kumimoji="1" lang="ja-JP" altLang="en-US" sz="1100">
              <a:latin typeface="BIZ UDゴシック" panose="020B0400000000000000" pitchFamily="49" charset="-128"/>
              <a:ea typeface="BIZ UDゴシック" panose="020B0400000000000000" pitchFamily="49" charset="-128"/>
            </a:rPr>
            <a:t>年度の性質別歳出決算総額は、住民</a:t>
          </a:r>
          <a:r>
            <a:rPr kumimoji="1" lang="en-US" altLang="ja-JP" sz="1100">
              <a:latin typeface="BIZ UDゴシック" panose="020B0400000000000000" pitchFamily="49" charset="-128"/>
              <a:ea typeface="BIZ UDゴシック" panose="020B0400000000000000" pitchFamily="49" charset="-128"/>
            </a:rPr>
            <a:t>1</a:t>
          </a:r>
          <a:r>
            <a:rPr kumimoji="1" lang="ja-JP" altLang="en-US" sz="1100">
              <a:latin typeface="BIZ UDゴシック" panose="020B0400000000000000" pitchFamily="49" charset="-128"/>
              <a:ea typeface="BIZ UDゴシック" panose="020B0400000000000000" pitchFamily="49" charset="-128"/>
            </a:rPr>
            <a:t>人当たり</a:t>
          </a:r>
          <a:r>
            <a:rPr kumimoji="1" lang="en-US" altLang="ja-JP" sz="1100">
              <a:latin typeface="BIZ UDゴシック" panose="020B0400000000000000" pitchFamily="49" charset="-128"/>
              <a:ea typeface="BIZ UDゴシック" panose="020B0400000000000000" pitchFamily="49" charset="-128"/>
            </a:rPr>
            <a:t>613,781</a:t>
          </a:r>
          <a:r>
            <a:rPr kumimoji="1" lang="ja-JP" altLang="en-US" sz="1100">
              <a:latin typeface="BIZ UDゴシック" panose="020B0400000000000000" pitchFamily="49" charset="-128"/>
              <a:ea typeface="BIZ UDゴシック" panose="020B0400000000000000" pitchFamily="49" charset="-128"/>
            </a:rPr>
            <a:t>円となっており、前年度より</a:t>
          </a:r>
          <a:r>
            <a:rPr kumimoji="1" lang="en-US" altLang="ja-JP" sz="1100">
              <a:latin typeface="BIZ UDゴシック" panose="020B0400000000000000" pitchFamily="49" charset="-128"/>
              <a:ea typeface="BIZ UDゴシック" panose="020B0400000000000000" pitchFamily="49" charset="-128"/>
            </a:rPr>
            <a:t>54,141</a:t>
          </a:r>
          <a:r>
            <a:rPr kumimoji="1" lang="ja-JP" altLang="en-US" sz="1100">
              <a:latin typeface="BIZ UDゴシック" panose="020B0400000000000000" pitchFamily="49" charset="-128"/>
              <a:ea typeface="BIZ UDゴシック" panose="020B0400000000000000" pitchFamily="49" charset="-128"/>
            </a:rPr>
            <a:t>円増となった。</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b="0" i="0" u="none" strike="noStrike" kern="0" cap="none" spc="0" normalizeH="0" baseline="0" noProof="0">
              <a:ln>
                <a:noFill/>
              </a:ln>
              <a:solidFill>
                <a:schemeClr val="dk1"/>
              </a:solidFill>
              <a:effectLst/>
              <a:uLnTx/>
              <a:uFillTx/>
              <a:latin typeface="BIZ UDゴシック" panose="020B0400000000000000" pitchFamily="49" charset="-128"/>
              <a:ea typeface="BIZ UDゴシック" panose="020B0400000000000000" pitchFamily="49" charset="-128"/>
              <a:cs typeface="+mn-cs"/>
            </a:rPr>
            <a:t>　</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人件費は</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129,920</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円となり、前年度より</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12,250</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円増となった。従来から子育て施策のきめ細やかな実施や消防機能を町単独で維持し続けているのが要因である。物件費は</a:t>
          </a:r>
          <a:r>
            <a:rPr kumimoji="1" lang="en-US" altLang="ja-JP" sz="1100" b="0" i="0" u="none" strike="noStrike" kern="0" cap="none" spc="0" normalizeH="0" baseline="0" noProof="0">
              <a:ln>
                <a:noFill/>
              </a:ln>
              <a:solidFill>
                <a:sysClr val="windowText" lastClr="000000"/>
              </a:solidFill>
              <a:effectLst/>
              <a:uLnTx/>
              <a:uFillTx/>
              <a:latin typeface="BIZ UDゴシック" panose="020B0400000000000000" pitchFamily="49" charset="-128"/>
              <a:ea typeface="BIZ UDゴシック" panose="020B0400000000000000" pitchFamily="49" charset="-128"/>
              <a:cs typeface="+mn-cs"/>
            </a:rPr>
            <a:t>95,255</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円となり、前年度より</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3,357</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円増となった。予防接種者や学校指導書購入費の増などが要因である。維持補修費は</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18,992</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円となり、前年度より</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1,344</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円増となった。消雪設備維持補修や社会体育施設維持補修などの増が要因である。扶助費は</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63,119</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円となり、前年度より</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4,636</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円増となった。障害者自立支援の施設入所支援報酬改定や児童手当支給額などの増が要因である。補助費等は</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127,721</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円となり、前年度より</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29,081</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円増となった。企業会計移行に伴う下水道事業負担金や情報関連の広域圏負担金などの増が要因である。普通建設事業費は</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52,748</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円となり、前年度より</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3,917</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円増となった。消雪設備整備や松岡西公園整備などの増が要因である。災害復旧事業費は</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6,280</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円となり、前年度より</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79</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円増となった。林道災害復旧費の増が要因である。公債費は</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51,169</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円となり、前年度より</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1,184</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円増となった。町債償還利子の増が要因である。積立金は</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23,382</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円となり、前年度より</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18,774</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円増となった。基金積立金の増が要因である。投資及び出資金は</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1,079</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円となり、前年度より</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1,079</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円増となった。上水道事業出資金の増が要因である。貸付金は</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4,118</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円となり、前年度より</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2,721</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円増となった。土地開発事業特別会計への貸付金の増が要因である。</a:t>
          </a:r>
          <a:r>
            <a:rPr kumimoji="1" lang="ja-JP" altLang="en-US" sz="1100" b="0" i="0" u="none" strike="noStrike" kern="0" cap="none" spc="0" normalizeH="0" baseline="0" noProof="0">
              <a:ln>
                <a:noFill/>
              </a:ln>
              <a:solidFill>
                <a:sysClr val="windowText" lastClr="000000"/>
              </a:solidFill>
              <a:effectLst/>
              <a:uLnTx/>
              <a:uFillTx/>
              <a:latin typeface="BIZ UDゴシック" panose="020B0400000000000000" pitchFamily="49" charset="-128"/>
              <a:ea typeface="BIZ UDゴシック" panose="020B0400000000000000" pitchFamily="49" charset="-128"/>
              <a:cs typeface="+mn-cs"/>
            </a:rPr>
            <a:t>繰</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出金は</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40,098</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円となり、前年度より</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24,284</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円減となった。企業会計移行に伴う下水道事業会計繰出金や農業集落排水事業会計繰出金の減が要因である。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福井県永平寺町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17,644
17,364
94.43
11,375,273
10,829,558
513,386
6,568,074
7,653,005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18999</xdr:rowOff>
    </xdr:from>
    <xdr:to>
      <xdr:col>24</xdr:col>
      <xdr:colOff>62865</xdr:colOff>
      <xdr:row>37</xdr:row>
      <xdr:rowOff>9398</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162499"/>
          <a:ext cx="1270" cy="1190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13225</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35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9398</xdr:rowOff>
    </xdr:from>
    <xdr:to>
      <xdr:col>24</xdr:col>
      <xdr:colOff>152400</xdr:colOff>
      <xdr:row>37</xdr:row>
      <xdr:rowOff>9398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353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137126</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37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18999</xdr:rowOff>
    </xdr:from>
    <xdr:to>
      <xdr:col>24</xdr:col>
      <xdr:colOff>152400</xdr:colOff>
      <xdr:row>30</xdr:row>
      <xdr:rowOff>18999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162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80950</xdr:rowOff>
    </xdr:from>
    <xdr:to>
      <xdr:col>24</xdr:col>
      <xdr:colOff>63500</xdr:colOff>
      <xdr:row>34</xdr:row>
      <xdr:rowOff>103581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5910250"/>
          <a:ext cx="838200" cy="22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86631</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5730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63754</xdr:rowOff>
    </xdr:from>
    <xdr:to>
      <xdr:col>24</xdr:col>
      <xdr:colOff>114300</xdr:colOff>
      <xdr:row>33</xdr:row>
      <xdr:rowOff>165354</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72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64719</xdr:rowOff>
    </xdr:from>
    <xdr:to>
      <xdr:col>19</xdr:col>
      <xdr:colOff>177800</xdr:colOff>
      <xdr:row>34</xdr:row>
      <xdr:rowOff>80950</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5894019"/>
          <a:ext cx="889000" cy="16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82728</xdr:rowOff>
    </xdr:from>
    <xdr:to>
      <xdr:col>20</xdr:col>
      <xdr:colOff>38100</xdr:colOff>
      <xdr:row>34</xdr:row>
      <xdr:rowOff>12878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574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29405</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515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64719</xdr:rowOff>
    </xdr:from>
    <xdr:to>
      <xdr:col>15</xdr:col>
      <xdr:colOff>50800</xdr:colOff>
      <xdr:row>35</xdr:row>
      <xdr:rowOff>17170</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894019"/>
          <a:ext cx="889000" cy="123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123418</xdr:rowOff>
    </xdr:from>
    <xdr:to>
      <xdr:col>15</xdr:col>
      <xdr:colOff>101600</xdr:colOff>
      <xdr:row>34</xdr:row>
      <xdr:rowOff>53568</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5781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70095</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556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90780</xdr:rowOff>
    </xdr:from>
    <xdr:to>
      <xdr:col>10</xdr:col>
      <xdr:colOff>114300</xdr:colOff>
      <xdr:row>35</xdr:row>
      <xdr:rowOff>17170</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5748630"/>
          <a:ext cx="889000" cy="269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138963</xdr:rowOff>
    </xdr:from>
    <xdr:to>
      <xdr:col>10</xdr:col>
      <xdr:colOff>165100</xdr:colOff>
      <xdr:row>34</xdr:row>
      <xdr:rowOff>69113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579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85640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572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107874</xdr:rowOff>
    </xdr:from>
    <xdr:to>
      <xdr:col>6</xdr:col>
      <xdr:colOff>38100</xdr:colOff>
      <xdr:row>34</xdr:row>
      <xdr:rowOff>38024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765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29151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58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52781</xdr:rowOff>
    </xdr:from>
    <xdr:to>
      <xdr:col>24</xdr:col>
      <xdr:colOff>114300</xdr:colOff>
      <xdr:row>34</xdr:row>
      <xdr:rowOff>154381</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882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31208</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860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30150</xdr:rowOff>
    </xdr:from>
    <xdr:to>
      <xdr:col>20</xdr:col>
      <xdr:colOff>38100</xdr:colOff>
      <xdr:row>34</xdr:row>
      <xdr:rowOff>131750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85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122877</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952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13919</xdr:rowOff>
    </xdr:from>
    <xdr:to>
      <xdr:col>15</xdr:col>
      <xdr:colOff>101600</xdr:colOff>
      <xdr:row>34</xdr:row>
      <xdr:rowOff>115519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843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106646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935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137820</xdr:rowOff>
    </xdr:from>
    <xdr:to>
      <xdr:col>10</xdr:col>
      <xdr:colOff>165100</xdr:colOff>
      <xdr:row>35</xdr:row>
      <xdr:rowOff>67970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96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59097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059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39980</xdr:rowOff>
    </xdr:from>
    <xdr:to>
      <xdr:col>6</xdr:col>
      <xdr:colOff>38100</xdr:colOff>
      <xdr:row>33</xdr:row>
      <xdr:rowOff>141580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69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158107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473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26208</xdr:rowOff>
    </xdr:from>
    <xdr:to>
      <xdr:col>24</xdr:col>
      <xdr:colOff>62865</xdr:colOff>
      <xdr:row>58</xdr:row>
      <xdr:rowOff>51388</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70158"/>
          <a:ext cx="1270" cy="1225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55215</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9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51388</xdr:rowOff>
    </xdr:from>
    <xdr:to>
      <xdr:col>24</xdr:col>
      <xdr:colOff>152400</xdr:colOff>
      <xdr:row>58</xdr:row>
      <xdr:rowOff>51388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9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144335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45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364,788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26208</xdr:rowOff>
    </xdr:from>
    <xdr:to>
      <xdr:col>24</xdr:col>
      <xdr:colOff>152400</xdr:colOff>
      <xdr:row>51</xdr:row>
      <xdr:rowOff>26208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70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146200</xdr:rowOff>
    </xdr:from>
    <xdr:to>
      <xdr:col>24</xdr:col>
      <xdr:colOff>63500</xdr:colOff>
      <xdr:row>57</xdr:row>
      <xdr:rowOff>110260</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747400"/>
          <a:ext cx="838200" cy="135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165635</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239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142758</xdr:rowOff>
    </xdr:from>
    <xdr:to>
      <xdr:col>24</xdr:col>
      <xdr:colOff>114300</xdr:colOff>
      <xdr:row>56</xdr:row>
      <xdr:rowOff>72908</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7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129249</xdr:rowOff>
    </xdr:from>
    <xdr:to>
      <xdr:col>19</xdr:col>
      <xdr:colOff>177800</xdr:colOff>
      <xdr:row>57</xdr:row>
      <xdr:rowOff>110260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558999"/>
          <a:ext cx="889000" cy="323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17897</xdr:rowOff>
    </xdr:from>
    <xdr:to>
      <xdr:col>20</xdr:col>
      <xdr:colOff>38100</xdr:colOff>
      <xdr:row>56</xdr:row>
      <xdr:rowOff>119497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619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136024</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394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129249</xdr:rowOff>
    </xdr:from>
    <xdr:to>
      <xdr:col>15</xdr:col>
      <xdr:colOff>50800</xdr:colOff>
      <xdr:row>57</xdr:row>
      <xdr:rowOff>19605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558999"/>
          <a:ext cx="889000" cy="233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52903</xdr:rowOff>
    </xdr:from>
    <xdr:to>
      <xdr:col>15</xdr:col>
      <xdr:colOff>101600</xdr:colOff>
      <xdr:row>56</xdr:row>
      <xdr:rowOff>154503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5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145630</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746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27023</xdr:rowOff>
    </xdr:from>
    <xdr:to>
      <xdr:col>10</xdr:col>
      <xdr:colOff>114300</xdr:colOff>
      <xdr:row>57</xdr:row>
      <xdr:rowOff>19605</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456773"/>
          <a:ext cx="889000" cy="335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43294</xdr:rowOff>
    </xdr:from>
    <xdr:to>
      <xdr:col>10</xdr:col>
      <xdr:colOff>165100</xdr:colOff>
      <xdr:row>56</xdr:row>
      <xdr:rowOff>144894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44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161421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419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23402</xdr:rowOff>
    </xdr:from>
    <xdr:to>
      <xdr:col>6</xdr:col>
      <xdr:colOff>38100</xdr:colOff>
      <xdr:row>54</xdr:row>
      <xdr:rowOff>125002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8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141529</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056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95400</xdr:rowOff>
    </xdr:from>
    <xdr:to>
      <xdr:col>24</xdr:col>
      <xdr:colOff>114300</xdr:colOff>
      <xdr:row>57</xdr:row>
      <xdr:rowOff>25550</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69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73827</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675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59460</xdr:rowOff>
    </xdr:from>
    <xdr:to>
      <xdr:col>20</xdr:col>
      <xdr:colOff>38100</xdr:colOff>
      <xdr:row>57</xdr:row>
      <xdr:rowOff>161060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832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152187</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92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78449</xdr:rowOff>
    </xdr:from>
    <xdr:to>
      <xdr:col>15</xdr:col>
      <xdr:colOff>101600</xdr:colOff>
      <xdr:row>56</xdr:row>
      <xdr:rowOff>8599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508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25126</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283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140255</xdr:rowOff>
    </xdr:from>
    <xdr:to>
      <xdr:col>10</xdr:col>
      <xdr:colOff>165100</xdr:colOff>
      <xdr:row>57</xdr:row>
      <xdr:rowOff>70405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74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61532</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83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147673</xdr:rowOff>
    </xdr:from>
    <xdr:to>
      <xdr:col>6</xdr:col>
      <xdr:colOff>38100</xdr:colOff>
      <xdr:row>55</xdr:row>
      <xdr:rowOff>77823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405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68950</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498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129573</xdr:rowOff>
    </xdr:from>
    <xdr:to>
      <xdr:col>24</xdr:col>
      <xdr:colOff>62865</xdr:colOff>
      <xdr:row>78</xdr:row>
      <xdr:rowOff>84599</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31073"/>
          <a:ext cx="1270" cy="1326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88426</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61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84599</xdr:rowOff>
    </xdr:from>
    <xdr:to>
      <xdr:col>24</xdr:col>
      <xdr:colOff>152400</xdr:colOff>
      <xdr:row>78</xdr:row>
      <xdr:rowOff>84599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5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76250</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06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482,658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129573</xdr:rowOff>
    </xdr:from>
    <xdr:to>
      <xdr:col>24</xdr:col>
      <xdr:colOff>152400</xdr:colOff>
      <xdr:row>70</xdr:row>
      <xdr:rowOff>129573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3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37962</xdr:rowOff>
    </xdr:from>
    <xdr:to>
      <xdr:col>24</xdr:col>
      <xdr:colOff>63500</xdr:colOff>
      <xdr:row>77</xdr:row>
      <xdr:rowOff>63866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239612"/>
          <a:ext cx="838200" cy="25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158914</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0176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136037</xdr:rowOff>
    </xdr:from>
    <xdr:to>
      <xdr:col>24</xdr:col>
      <xdr:colOff>114300</xdr:colOff>
      <xdr:row>77</xdr:row>
      <xdr:rowOff>66187</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66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63866</xdr:rowOff>
    </xdr:from>
    <xdr:to>
      <xdr:col>19</xdr:col>
      <xdr:colOff>177800</xdr:colOff>
      <xdr:row>77</xdr:row>
      <xdr:rowOff>101736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265516"/>
          <a:ext cx="889000" cy="37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18064</xdr:rowOff>
    </xdr:from>
    <xdr:to>
      <xdr:col>20</xdr:col>
      <xdr:colOff>38100</xdr:colOff>
      <xdr:row>77</xdr:row>
      <xdr:rowOff>119664</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19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110791</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312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101736</xdr:rowOff>
    </xdr:from>
    <xdr:to>
      <xdr:col>15</xdr:col>
      <xdr:colOff>50800</xdr:colOff>
      <xdr:row>77</xdr:row>
      <xdr:rowOff>118387</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019300" y="13303386"/>
          <a:ext cx="889000" cy="16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69839</xdr:rowOff>
    </xdr:from>
    <xdr:to>
      <xdr:col>15</xdr:col>
      <xdr:colOff>101600</xdr:colOff>
      <xdr:row>77</xdr:row>
      <xdr:rowOff>171439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162566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364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118387</xdr:rowOff>
    </xdr:from>
    <xdr:to>
      <xdr:col>10</xdr:col>
      <xdr:colOff>114300</xdr:colOff>
      <xdr:row>78</xdr:row>
      <xdr:rowOff>22256</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320037"/>
          <a:ext cx="889000" cy="75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41785</xdr:rowOff>
    </xdr:from>
    <xdr:to>
      <xdr:col>10</xdr:col>
      <xdr:colOff>165100</xdr:colOff>
      <xdr:row>77</xdr:row>
      <xdr:rowOff>143385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159912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018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132090</xdr:rowOff>
    </xdr:from>
    <xdr:to>
      <xdr:col>6</xdr:col>
      <xdr:colOff>38100</xdr:colOff>
      <xdr:row>78</xdr:row>
      <xdr:rowOff>62240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3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78767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108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158612</xdr:rowOff>
    </xdr:from>
    <xdr:to>
      <xdr:col>24</xdr:col>
      <xdr:colOff>114300</xdr:colOff>
      <xdr:row>77</xdr:row>
      <xdr:rowOff>88762</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188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137039</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167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13066</xdr:rowOff>
    </xdr:from>
    <xdr:to>
      <xdr:col>20</xdr:col>
      <xdr:colOff>38100</xdr:colOff>
      <xdr:row>77</xdr:row>
      <xdr:rowOff>114666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214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131193</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989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50936</xdr:rowOff>
    </xdr:from>
    <xdr:to>
      <xdr:col>15</xdr:col>
      <xdr:colOff>101600</xdr:colOff>
      <xdr:row>77</xdr:row>
      <xdr:rowOff>152536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252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169063</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027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67587</xdr:rowOff>
    </xdr:from>
    <xdr:to>
      <xdr:col>10</xdr:col>
      <xdr:colOff>165100</xdr:colOff>
      <xdr:row>77</xdr:row>
      <xdr:rowOff>169187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269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160314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361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142906</xdr:rowOff>
    </xdr:from>
    <xdr:to>
      <xdr:col>6</xdr:col>
      <xdr:colOff>38100</xdr:colOff>
      <xdr:row>78</xdr:row>
      <xdr:rowOff>73056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344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64183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437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92727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134400</xdr:rowOff>
    </xdr:from>
    <xdr:to>
      <xdr:col>24</xdr:col>
      <xdr:colOff>62865</xdr:colOff>
      <xdr:row>99</xdr:row>
      <xdr:rowOff>10054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64900"/>
          <a:ext cx="1270" cy="1418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13881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87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10054</xdr:rowOff>
    </xdr:from>
    <xdr:to>
      <xdr:col>24</xdr:col>
      <xdr:colOff>152400</xdr:colOff>
      <xdr:row>99</xdr:row>
      <xdr:rowOff>10054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83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81077</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401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1,144,173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134400</xdr:rowOff>
    </xdr:from>
    <xdr:to>
      <xdr:col>24</xdr:col>
      <xdr:colOff>152400</xdr:colOff>
      <xdr:row>90</xdr:row>
      <xdr:rowOff>134400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64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165906</xdr:rowOff>
    </xdr:from>
    <xdr:to>
      <xdr:col>24</xdr:col>
      <xdr:colOff>63500</xdr:colOff>
      <xdr:row>98</xdr:row>
      <xdr:rowOff>166382</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968006"/>
          <a:ext cx="838200" cy="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92408</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7230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69531</xdr:rowOff>
    </xdr:from>
    <xdr:to>
      <xdr:col>24</xdr:col>
      <xdr:colOff>114300</xdr:colOff>
      <xdr:row>98</xdr:row>
      <xdr:rowOff>171131</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71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163137</xdr:rowOff>
    </xdr:from>
    <xdr:to>
      <xdr:col>19</xdr:col>
      <xdr:colOff>177800</xdr:colOff>
      <xdr:row>98</xdr:row>
      <xdr:rowOff>166382</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965237"/>
          <a:ext cx="889000" cy="3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91940</xdr:rowOff>
    </xdr:from>
    <xdr:to>
      <xdr:col>20</xdr:col>
      <xdr:colOff>38100</xdr:colOff>
      <xdr:row>99</xdr:row>
      <xdr:rowOff>22090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9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38617</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669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163137</xdr:rowOff>
    </xdr:from>
    <xdr:to>
      <xdr:col>15</xdr:col>
      <xdr:colOff>50800</xdr:colOff>
      <xdr:row>98</xdr:row>
      <xdr:rowOff>166024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965237"/>
          <a:ext cx="889000" cy="2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90270</xdr:rowOff>
    </xdr:from>
    <xdr:to>
      <xdr:col>15</xdr:col>
      <xdr:colOff>101600</xdr:colOff>
      <xdr:row>99</xdr:row>
      <xdr:rowOff>20420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9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36947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67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166024</xdr:rowOff>
    </xdr:from>
    <xdr:to>
      <xdr:col>10</xdr:col>
      <xdr:colOff>114300</xdr:colOff>
      <xdr:row>98</xdr:row>
      <xdr:rowOff>170016</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68124"/>
          <a:ext cx="889000" cy="3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89373</xdr:rowOff>
    </xdr:from>
    <xdr:to>
      <xdr:col>10</xdr:col>
      <xdr:colOff>165100</xdr:colOff>
      <xdr:row>99</xdr:row>
      <xdr:rowOff>19523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91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36050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66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99682</xdr:rowOff>
    </xdr:from>
    <xdr:to>
      <xdr:col>6</xdr:col>
      <xdr:colOff>38100</xdr:colOff>
      <xdr:row>99</xdr:row>
      <xdr:rowOff>29832</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901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46359</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77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115106</xdr:rowOff>
    </xdr:from>
    <xdr:to>
      <xdr:col>24</xdr:col>
      <xdr:colOff>114300</xdr:colOff>
      <xdr:row>99</xdr:row>
      <xdr:rowOff>45256</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917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47957</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5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115582</xdr:rowOff>
    </xdr:from>
    <xdr:to>
      <xdr:col>20</xdr:col>
      <xdr:colOff>38100</xdr:colOff>
      <xdr:row>99</xdr:row>
      <xdr:rowOff>45732</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917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36859</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7010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112337</xdr:rowOff>
    </xdr:from>
    <xdr:to>
      <xdr:col>15</xdr:col>
      <xdr:colOff>101600</xdr:colOff>
      <xdr:row>99</xdr:row>
      <xdr:rowOff>42487</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91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33614</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7007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115224</xdr:rowOff>
    </xdr:from>
    <xdr:to>
      <xdr:col>10</xdr:col>
      <xdr:colOff>165100</xdr:colOff>
      <xdr:row>99</xdr:row>
      <xdr:rowOff>45374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917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36501</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7010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119216</xdr:rowOff>
    </xdr:from>
    <xdr:to>
      <xdr:col>6</xdr:col>
      <xdr:colOff>38100</xdr:colOff>
      <xdr:row>99</xdr:row>
      <xdr:rowOff>49366</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921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40493</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7014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93980</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37480"/>
          <a:ext cx="1270" cy="1547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40657</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1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93980</xdr:rowOff>
    </xdr:from>
    <xdr:to>
      <xdr:col>55</xdr:col>
      <xdr:colOff>88900</xdr:colOff>
      <xdr:row>30</xdr:row>
      <xdr:rowOff>93980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37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93327</xdr:rowOff>
    </xdr:from>
    <xdr:to>
      <xdr:col>55</xdr:col>
      <xdr:colOff>0</xdr:colOff>
      <xdr:row>37</xdr:row>
      <xdr:rowOff>134475</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436977"/>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3319</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51841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24892</xdr:rowOff>
    </xdr:from>
    <xdr:to>
      <xdr:col>55</xdr:col>
      <xdr:colOff>50800</xdr:colOff>
      <xdr:row>38</xdr:row>
      <xdr:rowOff>126492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39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5479</xdr:rowOff>
    </xdr:from>
    <xdr:to>
      <xdr:col>50</xdr:col>
      <xdr:colOff>114300</xdr:colOff>
      <xdr:row>37</xdr:row>
      <xdr:rowOff>93327</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349129"/>
          <a:ext cx="889000" cy="87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43507</xdr:rowOff>
    </xdr:from>
    <xdr:to>
      <xdr:col>50</xdr:col>
      <xdr:colOff>165100</xdr:colOff>
      <xdr:row>38</xdr:row>
      <xdr:rowOff>145107</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58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136234</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6513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107696</xdr:rowOff>
    </xdr:from>
    <xdr:to>
      <xdr:col>45</xdr:col>
      <xdr:colOff>177800</xdr:colOff>
      <xdr:row>37</xdr:row>
      <xdr:rowOff>5479</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279896"/>
          <a:ext cx="889000" cy="69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44160</xdr:rowOff>
    </xdr:from>
    <xdr:to>
      <xdr:col>46</xdr:col>
      <xdr:colOff>38100</xdr:colOff>
      <xdr:row>38</xdr:row>
      <xdr:rowOff>145760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5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136887</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6519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107696</xdr:rowOff>
    </xdr:from>
    <xdr:to>
      <xdr:col>41</xdr:col>
      <xdr:colOff>50800</xdr:colOff>
      <xdr:row>36</xdr:row>
      <xdr:rowOff>111942</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6972300" y="6279896"/>
          <a:ext cx="889000" cy="4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34362</xdr:rowOff>
    </xdr:from>
    <xdr:to>
      <xdr:col>41</xdr:col>
      <xdr:colOff>101600</xdr:colOff>
      <xdr:row>38</xdr:row>
      <xdr:rowOff>135962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4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127089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6421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17054</xdr:rowOff>
    </xdr:from>
    <xdr:to>
      <xdr:col>36</xdr:col>
      <xdr:colOff>165100</xdr:colOff>
      <xdr:row>38</xdr:row>
      <xdr:rowOff>118654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32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109781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6248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83675</xdr:rowOff>
    </xdr:from>
    <xdr:to>
      <xdr:col>55</xdr:col>
      <xdr:colOff>50800</xdr:colOff>
      <xdr:row>38</xdr:row>
      <xdr:rowOff>13825</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427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106552</xdr:rowOff>
    </xdr:from>
    <xdr:ext cx="378565"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2787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42527</xdr:rowOff>
    </xdr:from>
    <xdr:to>
      <xdr:col>50</xdr:col>
      <xdr:colOff>165100</xdr:colOff>
      <xdr:row>37</xdr:row>
      <xdr:rowOff>144127</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386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160654</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04428" y="6161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126129</xdr:rowOff>
    </xdr:from>
    <xdr:to>
      <xdr:col>46</xdr:col>
      <xdr:colOff>38100</xdr:colOff>
      <xdr:row>37</xdr:row>
      <xdr:rowOff>56279</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298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72806</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15428" y="6073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56896</xdr:rowOff>
    </xdr:from>
    <xdr:to>
      <xdr:col>41</xdr:col>
      <xdr:colOff>101600</xdr:colOff>
      <xdr:row>36</xdr:row>
      <xdr:rowOff>158496</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229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3573</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26428" y="6004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61142</xdr:rowOff>
    </xdr:from>
    <xdr:to>
      <xdr:col>36</xdr:col>
      <xdr:colOff>165100</xdr:colOff>
      <xdr:row>36</xdr:row>
      <xdr:rowOff>162742</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233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7819</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37428" y="600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12381</xdr:rowOff>
    </xdr:from>
    <xdr:to>
      <xdr:col>54</xdr:col>
      <xdr:colOff>189865</xdr:colOff>
      <xdr:row>59</xdr:row>
      <xdr:rowOff>88591</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584881"/>
          <a:ext cx="1270" cy="1619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92418</xdr:rowOff>
    </xdr:from>
    <xdr:ext cx="378565"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2079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88591</xdr:rowOff>
    </xdr:from>
    <xdr:to>
      <xdr:col>55</xdr:col>
      <xdr:colOff>88900</xdr:colOff>
      <xdr:row>59</xdr:row>
      <xdr:rowOff>88591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204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130508</xdr:rowOff>
    </xdr:from>
    <xdr:ext cx="599010"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360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149,696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12381</xdr:rowOff>
    </xdr:from>
    <xdr:to>
      <xdr:col>55</xdr:col>
      <xdr:colOff>88900</xdr:colOff>
      <xdr:row>50</xdr:row>
      <xdr:rowOff>12381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584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123437</xdr:rowOff>
    </xdr:from>
    <xdr:to>
      <xdr:col>55</xdr:col>
      <xdr:colOff>0</xdr:colOff>
      <xdr:row>58</xdr:row>
      <xdr:rowOff>4761</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9639300" y="9724637"/>
          <a:ext cx="838200" cy="224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134964</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7361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112087</xdr:rowOff>
    </xdr:from>
    <xdr:to>
      <xdr:col>55</xdr:col>
      <xdr:colOff>50800</xdr:colOff>
      <xdr:row>58</xdr:row>
      <xdr:rowOff>42237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884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123437</xdr:rowOff>
    </xdr:from>
    <xdr:to>
      <xdr:col>50</xdr:col>
      <xdr:colOff>114300</xdr:colOff>
      <xdr:row>57</xdr:row>
      <xdr:rowOff>87122</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750300" y="9724637"/>
          <a:ext cx="889000" cy="135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103258</xdr:rowOff>
    </xdr:from>
    <xdr:to>
      <xdr:col>50</xdr:col>
      <xdr:colOff>165100</xdr:colOff>
      <xdr:row>58</xdr:row>
      <xdr:rowOff>33408</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87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24535</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72111" y="9968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87122</xdr:rowOff>
    </xdr:from>
    <xdr:to>
      <xdr:col>45</xdr:col>
      <xdr:colOff>177800</xdr:colOff>
      <xdr:row>57</xdr:row>
      <xdr:rowOff>116698</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861300" y="9859772"/>
          <a:ext cx="889000" cy="29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132672</xdr:rowOff>
    </xdr:from>
    <xdr:to>
      <xdr:col>46</xdr:col>
      <xdr:colOff>38100</xdr:colOff>
      <xdr:row>58</xdr:row>
      <xdr:rowOff>62822</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90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53949</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83111" y="9998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116698</xdr:rowOff>
    </xdr:from>
    <xdr:to>
      <xdr:col>41</xdr:col>
      <xdr:colOff>50800</xdr:colOff>
      <xdr:row>57</xdr:row>
      <xdr:rowOff>127388</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6972300" y="9889348"/>
          <a:ext cx="889000" cy="10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160909</xdr:rowOff>
    </xdr:from>
    <xdr:to>
      <xdr:col>41</xdr:col>
      <xdr:colOff>101600</xdr:colOff>
      <xdr:row>58</xdr:row>
      <xdr:rowOff>91059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93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82186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94111" y="10026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164958</xdr:rowOff>
    </xdr:from>
    <xdr:to>
      <xdr:col>36</xdr:col>
      <xdr:colOff>165100</xdr:colOff>
      <xdr:row>58</xdr:row>
      <xdr:rowOff>95108</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93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86235</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05111" y="10030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125411</xdr:rowOff>
    </xdr:from>
    <xdr:to>
      <xdr:col>55</xdr:col>
      <xdr:colOff>50800</xdr:colOff>
      <xdr:row>58</xdr:row>
      <xdr:rowOff>55561</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898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103838</xdr:rowOff>
    </xdr:from>
    <xdr:ext cx="534377"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876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72637</xdr:rowOff>
    </xdr:from>
    <xdr:to>
      <xdr:col>50</xdr:col>
      <xdr:colOff>165100</xdr:colOff>
      <xdr:row>57</xdr:row>
      <xdr:rowOff>2787</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673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19314</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372111" y="9449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36322</xdr:rowOff>
    </xdr:from>
    <xdr:to>
      <xdr:col>46</xdr:col>
      <xdr:colOff>38100</xdr:colOff>
      <xdr:row>57</xdr:row>
      <xdr:rowOff>137922</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808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154449</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483111" y="9584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65898</xdr:rowOff>
    </xdr:from>
    <xdr:to>
      <xdr:col>41</xdr:col>
      <xdr:colOff>101600</xdr:colOff>
      <xdr:row>57</xdr:row>
      <xdr:rowOff>167498</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838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12575</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594111" y="9613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76588</xdr:rowOff>
    </xdr:from>
    <xdr:to>
      <xdr:col>36</xdr:col>
      <xdr:colOff>165100</xdr:colOff>
      <xdr:row>58</xdr:row>
      <xdr:rowOff>6738</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849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23265</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05111" y="9624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18052</xdr:rowOff>
    </xdr:from>
    <xdr:to>
      <xdr:col>54</xdr:col>
      <xdr:colOff>189865</xdr:colOff>
      <xdr:row>79</xdr:row>
      <xdr:rowOff>88297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191002"/>
          <a:ext cx="1270" cy="1441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92124</xdr:rowOff>
    </xdr:from>
    <xdr:ext cx="378565"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6366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88297</xdr:rowOff>
    </xdr:from>
    <xdr:to>
      <xdr:col>55</xdr:col>
      <xdr:colOff>88900</xdr:colOff>
      <xdr:row>79</xdr:row>
      <xdr:rowOff>88297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632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136179</xdr:rowOff>
    </xdr:from>
    <xdr:ext cx="534377"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966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88,950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18052</xdr:rowOff>
    </xdr:from>
    <xdr:to>
      <xdr:col>55</xdr:col>
      <xdr:colOff>88900</xdr:colOff>
      <xdr:row>71</xdr:row>
      <xdr:rowOff>18052</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191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165483</xdr:rowOff>
    </xdr:from>
    <xdr:to>
      <xdr:col>55</xdr:col>
      <xdr:colOff>0</xdr:colOff>
      <xdr:row>78</xdr:row>
      <xdr:rowOff>88919</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3367133"/>
          <a:ext cx="838200" cy="94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114554</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44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91677</xdr:rowOff>
    </xdr:from>
    <xdr:to>
      <xdr:col>55</xdr:col>
      <xdr:colOff>50800</xdr:colOff>
      <xdr:row>78</xdr:row>
      <xdr:rowOff>21827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29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9953</xdr:rowOff>
    </xdr:from>
    <xdr:to>
      <xdr:col>50</xdr:col>
      <xdr:colOff>114300</xdr:colOff>
      <xdr:row>78</xdr:row>
      <xdr:rowOff>88919</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383053"/>
          <a:ext cx="889000" cy="78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96493</xdr:rowOff>
    </xdr:from>
    <xdr:to>
      <xdr:col>50</xdr:col>
      <xdr:colOff>165100</xdr:colOff>
      <xdr:row>78</xdr:row>
      <xdr:rowOff>26643</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298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43170</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073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9953</xdr:rowOff>
    </xdr:from>
    <xdr:to>
      <xdr:col>45</xdr:col>
      <xdr:colOff>177800</xdr:colOff>
      <xdr:row>78</xdr:row>
      <xdr:rowOff>48406</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383053"/>
          <a:ext cx="889000" cy="38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41939</xdr:rowOff>
    </xdr:from>
    <xdr:to>
      <xdr:col>46</xdr:col>
      <xdr:colOff>38100</xdr:colOff>
      <xdr:row>77</xdr:row>
      <xdr:rowOff>143539</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2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160066</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018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39965</xdr:rowOff>
    </xdr:from>
    <xdr:to>
      <xdr:col>41</xdr:col>
      <xdr:colOff>50800</xdr:colOff>
      <xdr:row>78</xdr:row>
      <xdr:rowOff>48406</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413065"/>
          <a:ext cx="889000" cy="8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73665</xdr:rowOff>
    </xdr:from>
    <xdr:to>
      <xdr:col>41</xdr:col>
      <xdr:colOff>101600</xdr:colOff>
      <xdr:row>78</xdr:row>
      <xdr:rowOff>3815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275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20342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50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16990</xdr:rowOff>
    </xdr:from>
    <xdr:to>
      <xdr:col>36</xdr:col>
      <xdr:colOff>165100</xdr:colOff>
      <xdr:row>77</xdr:row>
      <xdr:rowOff>118590</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21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135117</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2993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114683</xdr:rowOff>
    </xdr:from>
    <xdr:to>
      <xdr:col>55</xdr:col>
      <xdr:colOff>50800</xdr:colOff>
      <xdr:row>78</xdr:row>
      <xdr:rowOff>44833</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316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93110</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294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38119</xdr:rowOff>
    </xdr:from>
    <xdr:to>
      <xdr:col>50</xdr:col>
      <xdr:colOff>165100</xdr:colOff>
      <xdr:row>78</xdr:row>
      <xdr:rowOff>139719</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411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130846</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503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130603</xdr:rowOff>
    </xdr:from>
    <xdr:to>
      <xdr:col>46</xdr:col>
      <xdr:colOff>38100</xdr:colOff>
      <xdr:row>78</xdr:row>
      <xdr:rowOff>60753</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332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51880</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424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169056</xdr:rowOff>
    </xdr:from>
    <xdr:to>
      <xdr:col>41</xdr:col>
      <xdr:colOff>101600</xdr:colOff>
      <xdr:row>78</xdr:row>
      <xdr:rowOff>99206</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370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90333</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463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160615</xdr:rowOff>
    </xdr:from>
    <xdr:to>
      <xdr:col>36</xdr:col>
      <xdr:colOff>165100</xdr:colOff>
      <xdr:row>78</xdr:row>
      <xdr:rowOff>90765</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362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81892</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454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131656</xdr:rowOff>
    </xdr:from>
    <xdr:to>
      <xdr:col>54</xdr:col>
      <xdr:colOff>189865</xdr:colOff>
      <xdr:row>98</xdr:row>
      <xdr:rowOff>28710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562156"/>
          <a:ext cx="1270" cy="1268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32537</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6834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28710</xdr:rowOff>
    </xdr:from>
    <xdr:to>
      <xdr:col>55</xdr:col>
      <xdr:colOff>88900</xdr:colOff>
      <xdr:row>98</xdr:row>
      <xdr:rowOff>28710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6830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78333</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337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138,739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131656</xdr:rowOff>
    </xdr:from>
    <xdr:to>
      <xdr:col>55</xdr:col>
      <xdr:colOff>88900</xdr:colOff>
      <xdr:row>90</xdr:row>
      <xdr:rowOff>131656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562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126953</xdr:rowOff>
    </xdr:from>
    <xdr:to>
      <xdr:col>55</xdr:col>
      <xdr:colOff>0</xdr:colOff>
      <xdr:row>95</xdr:row>
      <xdr:rowOff>152316</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6243253"/>
          <a:ext cx="838200" cy="196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29032</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3167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50605</xdr:rowOff>
    </xdr:from>
    <xdr:to>
      <xdr:col>55</xdr:col>
      <xdr:colOff>50800</xdr:colOff>
      <xdr:row>95</xdr:row>
      <xdr:rowOff>152205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33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110798</xdr:rowOff>
    </xdr:from>
    <xdr:to>
      <xdr:col>50</xdr:col>
      <xdr:colOff>114300</xdr:colOff>
      <xdr:row>95</xdr:row>
      <xdr:rowOff>152316</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8750300" y="16398548"/>
          <a:ext cx="889000" cy="41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67552</xdr:rowOff>
    </xdr:from>
    <xdr:to>
      <xdr:col>50</xdr:col>
      <xdr:colOff>165100</xdr:colOff>
      <xdr:row>95</xdr:row>
      <xdr:rowOff>169152</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35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14229</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130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110798</xdr:rowOff>
    </xdr:from>
    <xdr:to>
      <xdr:col>45</xdr:col>
      <xdr:colOff>177800</xdr:colOff>
      <xdr:row>95</xdr:row>
      <xdr:rowOff>143749</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7861300" y="16398548"/>
          <a:ext cx="889000" cy="32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94614</xdr:rowOff>
    </xdr:from>
    <xdr:to>
      <xdr:col>46</xdr:col>
      <xdr:colOff>38100</xdr:colOff>
      <xdr:row>96</xdr:row>
      <xdr:rowOff>24764</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38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15891</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475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28742</xdr:rowOff>
    </xdr:from>
    <xdr:to>
      <xdr:col>41</xdr:col>
      <xdr:colOff>50800</xdr:colOff>
      <xdr:row>95</xdr:row>
      <xdr:rowOff>143749</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6972300" y="16316492"/>
          <a:ext cx="889000" cy="115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81215</xdr:rowOff>
    </xdr:from>
    <xdr:to>
      <xdr:col>41</xdr:col>
      <xdr:colOff>101600</xdr:colOff>
      <xdr:row>96</xdr:row>
      <xdr:rowOff>11365</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36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27892</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144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65714</xdr:rowOff>
    </xdr:from>
    <xdr:to>
      <xdr:col>36</xdr:col>
      <xdr:colOff>165100</xdr:colOff>
      <xdr:row>95</xdr:row>
      <xdr:rowOff>167314</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35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158441</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44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76153</xdr:rowOff>
    </xdr:from>
    <xdr:to>
      <xdr:col>55</xdr:col>
      <xdr:colOff>50800</xdr:colOff>
      <xdr:row>95</xdr:row>
      <xdr:rowOff>6303</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192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99030</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043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101516</xdr:rowOff>
    </xdr:from>
    <xdr:to>
      <xdr:col>50</xdr:col>
      <xdr:colOff>165100</xdr:colOff>
      <xdr:row>96</xdr:row>
      <xdr:rowOff>31666</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389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22793</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48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59998</xdr:rowOff>
    </xdr:from>
    <xdr:to>
      <xdr:col>46</xdr:col>
      <xdr:colOff>38100</xdr:colOff>
      <xdr:row>95</xdr:row>
      <xdr:rowOff>161598</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347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6675</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122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92949</xdr:rowOff>
    </xdr:from>
    <xdr:to>
      <xdr:col>41</xdr:col>
      <xdr:colOff>101600</xdr:colOff>
      <xdr:row>96</xdr:row>
      <xdr:rowOff>23099</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380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14226</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473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149392</xdr:rowOff>
    </xdr:from>
    <xdr:to>
      <xdr:col>36</xdr:col>
      <xdr:colOff>165100</xdr:colOff>
      <xdr:row>95</xdr:row>
      <xdr:rowOff>79542</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265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96069</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040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141839</xdr:rowOff>
    </xdr:from>
    <xdr:to>
      <xdr:col>85</xdr:col>
      <xdr:colOff>126364</xdr:colOff>
      <xdr:row>38</xdr:row>
      <xdr:rowOff>83905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113889"/>
          <a:ext cx="1269" cy="1485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87732</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0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83905</xdr:rowOff>
    </xdr:from>
    <xdr:to>
      <xdr:col>86</xdr:col>
      <xdr:colOff>25400</xdr:colOff>
      <xdr:row>38</xdr:row>
      <xdr:rowOff>83905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599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88516</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4889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102,369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141839</xdr:rowOff>
    </xdr:from>
    <xdr:to>
      <xdr:col>86</xdr:col>
      <xdr:colOff>25400</xdr:colOff>
      <xdr:row>29</xdr:row>
      <xdr:rowOff>141839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113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60784</xdr:rowOff>
    </xdr:from>
    <xdr:to>
      <xdr:col>85</xdr:col>
      <xdr:colOff>127000</xdr:colOff>
      <xdr:row>37</xdr:row>
      <xdr:rowOff>93849</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5481300" y="6404434"/>
          <a:ext cx="838200" cy="33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157726</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584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134849</xdr:rowOff>
    </xdr:from>
    <xdr:to>
      <xdr:col>85</xdr:col>
      <xdr:colOff>177800</xdr:colOff>
      <xdr:row>37</xdr:row>
      <xdr:rowOff>64999</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0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60784</xdr:rowOff>
    </xdr:from>
    <xdr:to>
      <xdr:col>81</xdr:col>
      <xdr:colOff>50800</xdr:colOff>
      <xdr:row>37</xdr:row>
      <xdr:rowOff>101409</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404434"/>
          <a:ext cx="889000" cy="40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169726</xdr:rowOff>
    </xdr:from>
    <xdr:to>
      <xdr:col>81</xdr:col>
      <xdr:colOff>101600</xdr:colOff>
      <xdr:row>37</xdr:row>
      <xdr:rowOff>99876</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4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116403</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117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101409</xdr:rowOff>
    </xdr:from>
    <xdr:to>
      <xdr:col>76</xdr:col>
      <xdr:colOff>114300</xdr:colOff>
      <xdr:row>37</xdr:row>
      <xdr:rowOff>127405</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445059"/>
          <a:ext cx="889000" cy="25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19585</xdr:rowOff>
    </xdr:from>
    <xdr:to>
      <xdr:col>76</xdr:col>
      <xdr:colOff>165100</xdr:colOff>
      <xdr:row>37</xdr:row>
      <xdr:rowOff>121185</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363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137712</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38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127405</xdr:rowOff>
    </xdr:from>
    <xdr:to>
      <xdr:col>71</xdr:col>
      <xdr:colOff>177800</xdr:colOff>
      <xdr:row>37</xdr:row>
      <xdr:rowOff>142002</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471055"/>
          <a:ext cx="889000" cy="14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158427</xdr:rowOff>
    </xdr:from>
    <xdr:to>
      <xdr:col>72</xdr:col>
      <xdr:colOff>38100</xdr:colOff>
      <xdr:row>37</xdr:row>
      <xdr:rowOff>88577</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30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105104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05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117818</xdr:rowOff>
    </xdr:from>
    <xdr:to>
      <xdr:col>67</xdr:col>
      <xdr:colOff>101600</xdr:colOff>
      <xdr:row>37</xdr:row>
      <xdr:rowOff>47968</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29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64495</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06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43049</xdr:rowOff>
    </xdr:from>
    <xdr:to>
      <xdr:col>85</xdr:col>
      <xdr:colOff>177800</xdr:colOff>
      <xdr:row>37</xdr:row>
      <xdr:rowOff>144649</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386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21476</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365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9984</xdr:rowOff>
    </xdr:from>
    <xdr:to>
      <xdr:col>81</xdr:col>
      <xdr:colOff>101600</xdr:colOff>
      <xdr:row>37</xdr:row>
      <xdr:rowOff>111584</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353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102711</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446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50609</xdr:rowOff>
    </xdr:from>
    <xdr:to>
      <xdr:col>76</xdr:col>
      <xdr:colOff>165100</xdr:colOff>
      <xdr:row>37</xdr:row>
      <xdr:rowOff>152209</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394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143336</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486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76605</xdr:rowOff>
    </xdr:from>
    <xdr:to>
      <xdr:col>72</xdr:col>
      <xdr:colOff>38100</xdr:colOff>
      <xdr:row>38</xdr:row>
      <xdr:rowOff>6755</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420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169332</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512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91202</xdr:rowOff>
    </xdr:from>
    <xdr:to>
      <xdr:col>67</xdr:col>
      <xdr:colOff>101600</xdr:colOff>
      <xdr:row>38</xdr:row>
      <xdr:rowOff>21352</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434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12479</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527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00000000-0008-0000-0700-00004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113052</xdr:rowOff>
    </xdr:from>
    <xdr:to>
      <xdr:col>85</xdr:col>
      <xdr:colOff>126364</xdr:colOff>
      <xdr:row>59</xdr:row>
      <xdr:rowOff>30766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6317595" y="8514102"/>
          <a:ext cx="1269" cy="1632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34593</xdr:rowOff>
    </xdr:from>
    <xdr:ext cx="534377" cy="259045"/>
    <xdr:sp macro="" textlink="">
      <xdr:nvSpPr>
        <xdr:cNvPr id="582" name="教育費最小値テキスト">
          <a:extLst>
            <a:ext uri="{FF2B5EF4-FFF2-40B4-BE49-F238E27FC236}">
              <a16:creationId xmlns:a16="http://schemas.microsoft.com/office/drawing/2014/main" id="{00000000-0008-0000-0700-000046020000}"/>
            </a:ext>
          </a:extLst>
        </xdr:cNvPr>
        <xdr:cNvSpPr txBox="1"/>
      </xdr:nvSpPr>
      <xdr:spPr>
        <a:xfrm>
          <a:off x="16370300" y="10150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30766</xdr:rowOff>
    </xdr:from>
    <xdr:to>
      <xdr:col>86</xdr:col>
      <xdr:colOff>25400</xdr:colOff>
      <xdr:row>59</xdr:row>
      <xdr:rowOff>30766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1014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59729</xdr:rowOff>
    </xdr:from>
    <xdr:ext cx="599010" cy="259045"/>
    <xdr:sp macro="" textlink="">
      <xdr:nvSpPr>
        <xdr:cNvPr id="584" name="教育費最大値テキスト">
          <a:extLst>
            <a:ext uri="{FF2B5EF4-FFF2-40B4-BE49-F238E27FC236}">
              <a16:creationId xmlns:a16="http://schemas.microsoft.com/office/drawing/2014/main" id="{00000000-0008-0000-0700-000048020000}"/>
            </a:ext>
          </a:extLst>
        </xdr:cNvPr>
        <xdr:cNvSpPr txBox="1"/>
      </xdr:nvSpPr>
      <xdr:spPr>
        <a:xfrm>
          <a:off x="16370300" y="8289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186,198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113052</xdr:rowOff>
    </xdr:from>
    <xdr:to>
      <xdr:col>86</xdr:col>
      <xdr:colOff>25400</xdr:colOff>
      <xdr:row>49</xdr:row>
      <xdr:rowOff>113052</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8514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155223</xdr:rowOff>
    </xdr:from>
    <xdr:to>
      <xdr:col>85</xdr:col>
      <xdr:colOff>127000</xdr:colOff>
      <xdr:row>57</xdr:row>
      <xdr:rowOff>82757</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5481300" y="9756423"/>
          <a:ext cx="838200" cy="98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98438</xdr:rowOff>
    </xdr:from>
    <xdr:ext cx="534377" cy="259045"/>
    <xdr:sp macro="" textlink="">
      <xdr:nvSpPr>
        <xdr:cNvPr id="587" name="教育費平均値テキスト">
          <a:extLst>
            <a:ext uri="{FF2B5EF4-FFF2-40B4-BE49-F238E27FC236}">
              <a16:creationId xmlns:a16="http://schemas.microsoft.com/office/drawing/2014/main" id="{00000000-0008-0000-0700-00004B020000}"/>
            </a:ext>
          </a:extLst>
        </xdr:cNvPr>
        <xdr:cNvSpPr txBox="1"/>
      </xdr:nvSpPr>
      <xdr:spPr>
        <a:xfrm>
          <a:off x="16370300" y="96996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120011</xdr:rowOff>
    </xdr:from>
    <xdr:to>
      <xdr:col>85</xdr:col>
      <xdr:colOff>177800</xdr:colOff>
      <xdr:row>57</xdr:row>
      <xdr:rowOff>50161</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6268700" y="9721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82757</xdr:rowOff>
    </xdr:from>
    <xdr:to>
      <xdr:col>81</xdr:col>
      <xdr:colOff>50800</xdr:colOff>
      <xdr:row>57</xdr:row>
      <xdr:rowOff>136685</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4592300" y="9855407"/>
          <a:ext cx="889000" cy="53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27189</xdr:rowOff>
    </xdr:from>
    <xdr:to>
      <xdr:col>81</xdr:col>
      <xdr:colOff>101600</xdr:colOff>
      <xdr:row>57</xdr:row>
      <xdr:rowOff>128789</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5430500" y="9799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145316</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575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136685</xdr:rowOff>
    </xdr:from>
    <xdr:to>
      <xdr:col>76</xdr:col>
      <xdr:colOff>114300</xdr:colOff>
      <xdr:row>57</xdr:row>
      <xdr:rowOff>142378</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3703300" y="9909335"/>
          <a:ext cx="889000" cy="5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23716</xdr:rowOff>
    </xdr:from>
    <xdr:to>
      <xdr:col>76</xdr:col>
      <xdr:colOff>165100</xdr:colOff>
      <xdr:row>57</xdr:row>
      <xdr:rowOff>125316</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4541500" y="9796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141843</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9571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110156</xdr:rowOff>
    </xdr:from>
    <xdr:to>
      <xdr:col>71</xdr:col>
      <xdr:colOff>177800</xdr:colOff>
      <xdr:row>57</xdr:row>
      <xdr:rowOff>142378</xdr:rowOff>
    </xdr:to>
    <xdr:cxnSp macro="">
      <xdr:nvCxnSpPr>
        <xdr:cNvPr id="595" name="直線コネクタ 594">
          <a:extLst>
            <a:ext uri="{FF2B5EF4-FFF2-40B4-BE49-F238E27FC236}">
              <a16:creationId xmlns:a16="http://schemas.microsoft.com/office/drawing/2014/main" id="{00000000-0008-0000-0700-000053020000}"/>
            </a:ext>
          </a:extLst>
        </xdr:cNvPr>
        <xdr:cNvCxnSpPr/>
      </xdr:nvCxnSpPr>
      <xdr:spPr>
        <a:xfrm>
          <a:off x="12814300" y="9882806"/>
          <a:ext cx="889000" cy="32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18894</xdr:rowOff>
    </xdr:from>
    <xdr:to>
      <xdr:col>72</xdr:col>
      <xdr:colOff>38100</xdr:colOff>
      <xdr:row>57</xdr:row>
      <xdr:rowOff>120494</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3652500" y="979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137021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566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119402</xdr:rowOff>
    </xdr:from>
    <xdr:to>
      <xdr:col>67</xdr:col>
      <xdr:colOff>101600</xdr:colOff>
      <xdr:row>57</xdr:row>
      <xdr:rowOff>49552</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2763500" y="972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66079</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495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104423</xdr:rowOff>
    </xdr:from>
    <xdr:to>
      <xdr:col>85</xdr:col>
      <xdr:colOff>177800</xdr:colOff>
      <xdr:row>57</xdr:row>
      <xdr:rowOff>34573</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6268700" y="9705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127300</xdr:rowOff>
    </xdr:from>
    <xdr:ext cx="534377" cy="259045"/>
    <xdr:sp macro="" textlink="">
      <xdr:nvSpPr>
        <xdr:cNvPr id="606" name="教育費該当値テキスト">
          <a:extLst>
            <a:ext uri="{FF2B5EF4-FFF2-40B4-BE49-F238E27FC236}">
              <a16:creationId xmlns:a16="http://schemas.microsoft.com/office/drawing/2014/main" id="{00000000-0008-0000-0700-00005E020000}"/>
            </a:ext>
          </a:extLst>
        </xdr:cNvPr>
        <xdr:cNvSpPr txBox="1"/>
      </xdr:nvSpPr>
      <xdr:spPr>
        <a:xfrm>
          <a:off x="16370300" y="9557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31957</xdr:rowOff>
    </xdr:from>
    <xdr:to>
      <xdr:col>81</xdr:col>
      <xdr:colOff>101600</xdr:colOff>
      <xdr:row>57</xdr:row>
      <xdr:rowOff>133557</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5430500" y="980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124684</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5214111" y="9897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85885</xdr:rowOff>
    </xdr:from>
    <xdr:to>
      <xdr:col>76</xdr:col>
      <xdr:colOff>165100</xdr:colOff>
      <xdr:row>58</xdr:row>
      <xdr:rowOff>16035</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4541500" y="9858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7162</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4325111" y="995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91578</xdr:rowOff>
    </xdr:from>
    <xdr:to>
      <xdr:col>72</xdr:col>
      <xdr:colOff>38100</xdr:colOff>
      <xdr:row>58</xdr:row>
      <xdr:rowOff>21728</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3652500" y="9864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12855</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3436111" y="9956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59356</xdr:rowOff>
    </xdr:from>
    <xdr:to>
      <xdr:col>67</xdr:col>
      <xdr:colOff>101600</xdr:colOff>
      <xdr:row>57</xdr:row>
      <xdr:rowOff>160956</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2763500" y="9832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152083</xdr:rowOff>
    </xdr:from>
    <xdr:ext cx="534377"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547111" y="9924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163833</xdr:rowOff>
    </xdr:from>
    <xdr:to>
      <xdr:col>85</xdr:col>
      <xdr:colOff>126364</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165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59796</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604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110510</xdr:rowOff>
    </xdr:from>
    <xdr:ext cx="599010"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1940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373,666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163833</xdr:rowOff>
    </xdr:from>
    <xdr:to>
      <xdr:col>86</xdr:col>
      <xdr:colOff>25400</xdr:colOff>
      <xdr:row>70</xdr:row>
      <xdr:rowOff>163833</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165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20523</xdr:rowOff>
    </xdr:from>
    <xdr:to>
      <xdr:col>85</xdr:col>
      <xdr:colOff>127000</xdr:colOff>
      <xdr:row>79</xdr:row>
      <xdr:rowOff>20824</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5481300" y="13565073"/>
          <a:ext cx="838200" cy="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148696</xdr:rowOff>
    </xdr:from>
    <xdr:ext cx="534377"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350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125819</xdr:rowOff>
    </xdr:from>
    <xdr:to>
      <xdr:col>85</xdr:col>
      <xdr:colOff>177800</xdr:colOff>
      <xdr:row>79</xdr:row>
      <xdr:rowOff>55969</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498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20824</xdr:rowOff>
    </xdr:from>
    <xdr:to>
      <xdr:col>81</xdr:col>
      <xdr:colOff>50800</xdr:colOff>
      <xdr:row>79</xdr:row>
      <xdr:rowOff>43551</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flipV="1">
          <a:off x="14592300" y="13565374"/>
          <a:ext cx="889000" cy="22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144469</xdr:rowOff>
    </xdr:from>
    <xdr:to>
      <xdr:col>81</xdr:col>
      <xdr:colOff>101600</xdr:colOff>
      <xdr:row>79</xdr:row>
      <xdr:rowOff>74619</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51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65746</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610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43436</xdr:rowOff>
    </xdr:from>
    <xdr:to>
      <xdr:col>76</xdr:col>
      <xdr:colOff>114300</xdr:colOff>
      <xdr:row>79</xdr:row>
      <xdr:rowOff>43551</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3703300" y="13587986"/>
          <a:ext cx="889000" cy="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148196</xdr:rowOff>
    </xdr:from>
    <xdr:to>
      <xdr:col>76</xdr:col>
      <xdr:colOff>165100</xdr:colOff>
      <xdr:row>79</xdr:row>
      <xdr:rowOff>78346</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52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94873</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57428" y="13296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43436</xdr:rowOff>
    </xdr:from>
    <xdr:to>
      <xdr:col>71</xdr:col>
      <xdr:colOff>177800</xdr:colOff>
      <xdr:row>79</xdr:row>
      <xdr:rowOff>43890</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flipV="1">
          <a:off x="12814300" y="13587986"/>
          <a:ext cx="889000" cy="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151772</xdr:rowOff>
    </xdr:from>
    <xdr:to>
      <xdr:col>72</xdr:col>
      <xdr:colOff>38100</xdr:colOff>
      <xdr:row>79</xdr:row>
      <xdr:rowOff>81922</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52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98449</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300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146568</xdr:rowOff>
    </xdr:from>
    <xdr:to>
      <xdr:col>67</xdr:col>
      <xdr:colOff>101600</xdr:colOff>
      <xdr:row>79</xdr:row>
      <xdr:rowOff>76718</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51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93245</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294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141173</xdr:rowOff>
    </xdr:from>
    <xdr:to>
      <xdr:col>85</xdr:col>
      <xdr:colOff>177800</xdr:colOff>
      <xdr:row>79</xdr:row>
      <xdr:rowOff>71323</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3514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104246</xdr:rowOff>
    </xdr:from>
    <xdr:ext cx="469744"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3477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141474</xdr:rowOff>
    </xdr:from>
    <xdr:to>
      <xdr:col>81</xdr:col>
      <xdr:colOff>101600</xdr:colOff>
      <xdr:row>79</xdr:row>
      <xdr:rowOff>71624</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3514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88151</xdr:rowOff>
    </xdr:from>
    <xdr:ext cx="469744"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246428" y="13289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164201</xdr:rowOff>
    </xdr:from>
    <xdr:to>
      <xdr:col>76</xdr:col>
      <xdr:colOff>165100</xdr:colOff>
      <xdr:row>79</xdr:row>
      <xdr:rowOff>94351</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537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85478</xdr:rowOff>
    </xdr:from>
    <xdr:ext cx="378565"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403017" y="136300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164086</xdr:rowOff>
    </xdr:from>
    <xdr:to>
      <xdr:col>72</xdr:col>
      <xdr:colOff>38100</xdr:colOff>
      <xdr:row>79</xdr:row>
      <xdr:rowOff>94236</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53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85363</xdr:rowOff>
    </xdr:from>
    <xdr:ext cx="378565"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514017" y="136299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164540</xdr:rowOff>
    </xdr:from>
    <xdr:to>
      <xdr:col>67</xdr:col>
      <xdr:colOff>101600</xdr:colOff>
      <xdr:row>79</xdr:row>
      <xdr:rowOff>94690</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353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85817</xdr:rowOff>
    </xdr:from>
    <xdr:ext cx="378565"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625017" y="136303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公債費グラフ枠">
          <a:extLst>
            <a:ext uri="{FF2B5EF4-FFF2-40B4-BE49-F238E27FC236}">
              <a16:creationId xmlns:a16="http://schemas.microsoft.com/office/drawing/2014/main" id="{00000000-0008-0000-0700-0000B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3153</xdr:rowOff>
    </xdr:from>
    <xdr:to>
      <xdr:col>85</xdr:col>
      <xdr:colOff>126364</xdr:colOff>
      <xdr:row>98</xdr:row>
      <xdr:rowOff>54470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6317595" y="15433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58297</xdr:rowOff>
    </xdr:from>
    <xdr:ext cx="469744" cy="259045"/>
    <xdr:sp macro="" textlink="">
      <xdr:nvSpPr>
        <xdr:cNvPr id="694" name="公債費最小値テキスト">
          <a:extLst>
            <a:ext uri="{FF2B5EF4-FFF2-40B4-BE49-F238E27FC236}">
              <a16:creationId xmlns:a16="http://schemas.microsoft.com/office/drawing/2014/main" id="{00000000-0008-0000-0700-0000B6020000}"/>
            </a:ext>
          </a:extLst>
        </xdr:cNvPr>
        <xdr:cNvSpPr txBox="1"/>
      </xdr:nvSpPr>
      <xdr:spPr>
        <a:xfrm>
          <a:off x="16370300" y="168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54470</xdr:rowOff>
    </xdr:from>
    <xdr:to>
      <xdr:col>86</xdr:col>
      <xdr:colOff>25400</xdr:colOff>
      <xdr:row>98</xdr:row>
      <xdr:rowOff>54470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6856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121280</xdr:rowOff>
    </xdr:from>
    <xdr:ext cx="599010" cy="259045"/>
    <xdr:sp macro="" textlink="">
      <xdr:nvSpPr>
        <xdr:cNvPr id="696" name="公債費最大値テキスト">
          <a:extLst>
            <a:ext uri="{FF2B5EF4-FFF2-40B4-BE49-F238E27FC236}">
              <a16:creationId xmlns:a16="http://schemas.microsoft.com/office/drawing/2014/main" id="{00000000-0008-0000-0700-0000B8020000}"/>
            </a:ext>
          </a:extLst>
        </xdr:cNvPr>
        <xdr:cNvSpPr txBox="1"/>
      </xdr:nvSpPr>
      <xdr:spPr>
        <a:xfrm>
          <a:off x="16370300" y="1520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164,933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3153</xdr:rowOff>
    </xdr:from>
    <xdr:to>
      <xdr:col>86</xdr:col>
      <xdr:colOff>25400</xdr:colOff>
      <xdr:row>90</xdr:row>
      <xdr:rowOff>3153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543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14683</xdr:rowOff>
    </xdr:from>
    <xdr:to>
      <xdr:col>85</xdr:col>
      <xdr:colOff>127000</xdr:colOff>
      <xdr:row>96</xdr:row>
      <xdr:rowOff>25536</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5481300" y="16473883"/>
          <a:ext cx="838200" cy="10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146268</xdr:rowOff>
    </xdr:from>
    <xdr:ext cx="534377" cy="259045"/>
    <xdr:sp macro="" textlink="">
      <xdr:nvSpPr>
        <xdr:cNvPr id="699" name="公債費平均値テキスト">
          <a:extLst>
            <a:ext uri="{FF2B5EF4-FFF2-40B4-BE49-F238E27FC236}">
              <a16:creationId xmlns:a16="http://schemas.microsoft.com/office/drawing/2014/main" id="{00000000-0008-0000-0700-0000BB020000}"/>
            </a:ext>
          </a:extLst>
        </xdr:cNvPr>
        <xdr:cNvSpPr txBox="1"/>
      </xdr:nvSpPr>
      <xdr:spPr>
        <a:xfrm>
          <a:off x="16370300" y="16262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123391</xdr:rowOff>
    </xdr:from>
    <xdr:to>
      <xdr:col>85</xdr:col>
      <xdr:colOff>177800</xdr:colOff>
      <xdr:row>96</xdr:row>
      <xdr:rowOff>53541</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6268700" y="16411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12900</xdr:rowOff>
    </xdr:from>
    <xdr:to>
      <xdr:col>81</xdr:col>
      <xdr:colOff>50800</xdr:colOff>
      <xdr:row>96</xdr:row>
      <xdr:rowOff>25536</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4592300" y="16472100"/>
          <a:ext cx="889000" cy="12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119945</xdr:rowOff>
    </xdr:from>
    <xdr:to>
      <xdr:col>81</xdr:col>
      <xdr:colOff>101600</xdr:colOff>
      <xdr:row>96</xdr:row>
      <xdr:rowOff>50095</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5430500" y="1640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66622</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182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12900</xdr:rowOff>
    </xdr:from>
    <xdr:to>
      <xdr:col>76</xdr:col>
      <xdr:colOff>114300</xdr:colOff>
      <xdr:row>96</xdr:row>
      <xdr:rowOff>26415</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3703300" y="16472100"/>
          <a:ext cx="889000" cy="13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83514</xdr:rowOff>
    </xdr:from>
    <xdr:to>
      <xdr:col>76</xdr:col>
      <xdr:colOff>165100</xdr:colOff>
      <xdr:row>96</xdr:row>
      <xdr:rowOff>13664</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4541500" y="16371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30191</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325111" y="16146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26415</xdr:rowOff>
    </xdr:from>
    <xdr:to>
      <xdr:col>71</xdr:col>
      <xdr:colOff>177800</xdr:colOff>
      <xdr:row>96</xdr:row>
      <xdr:rowOff>53618</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2814300" y="16485615"/>
          <a:ext cx="889000" cy="27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104170</xdr:rowOff>
    </xdr:from>
    <xdr:to>
      <xdr:col>72</xdr:col>
      <xdr:colOff>38100</xdr:colOff>
      <xdr:row>96</xdr:row>
      <xdr:rowOff>34320</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3652500" y="163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50847</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167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126902</xdr:rowOff>
    </xdr:from>
    <xdr:to>
      <xdr:col>67</xdr:col>
      <xdr:colOff>101600</xdr:colOff>
      <xdr:row>96</xdr:row>
      <xdr:rowOff>57052</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2763500" y="1641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73579</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189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135333</xdr:rowOff>
    </xdr:from>
    <xdr:to>
      <xdr:col>85</xdr:col>
      <xdr:colOff>177800</xdr:colOff>
      <xdr:row>96</xdr:row>
      <xdr:rowOff>65483</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6268700" y="16423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113760</xdr:rowOff>
    </xdr:from>
    <xdr:ext cx="534377" cy="259045"/>
    <xdr:sp macro="" textlink="">
      <xdr:nvSpPr>
        <xdr:cNvPr id="718" name="公債費該当値テキスト">
          <a:extLst>
            <a:ext uri="{FF2B5EF4-FFF2-40B4-BE49-F238E27FC236}">
              <a16:creationId xmlns:a16="http://schemas.microsoft.com/office/drawing/2014/main" id="{00000000-0008-0000-0700-0000CE020000}"/>
            </a:ext>
          </a:extLst>
        </xdr:cNvPr>
        <xdr:cNvSpPr txBox="1"/>
      </xdr:nvSpPr>
      <xdr:spPr>
        <a:xfrm>
          <a:off x="16370300" y="16401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146186</xdr:rowOff>
    </xdr:from>
    <xdr:to>
      <xdr:col>81</xdr:col>
      <xdr:colOff>101600</xdr:colOff>
      <xdr:row>96</xdr:row>
      <xdr:rowOff>76336</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5430500" y="16433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67463</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5214111" y="16526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133550</xdr:rowOff>
    </xdr:from>
    <xdr:to>
      <xdr:col>76</xdr:col>
      <xdr:colOff>165100</xdr:colOff>
      <xdr:row>96</xdr:row>
      <xdr:rowOff>63700</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4541500" y="1642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54827</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4325111" y="16514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147065</xdr:rowOff>
    </xdr:from>
    <xdr:to>
      <xdr:col>72</xdr:col>
      <xdr:colOff>38100</xdr:colOff>
      <xdr:row>96</xdr:row>
      <xdr:rowOff>77215</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3652500" y="1643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68342</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3436111" y="16527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2818</xdr:rowOff>
    </xdr:from>
    <xdr:to>
      <xdr:col>67</xdr:col>
      <xdr:colOff>101600</xdr:colOff>
      <xdr:row>96</xdr:row>
      <xdr:rowOff>104418</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2763500" y="16462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95545</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2547111" y="16554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6350</xdr:rowOff>
    </xdr:from>
    <xdr:to>
      <xdr:col>116</xdr:col>
      <xdr:colOff>62864</xdr:colOff>
      <xdr:row>39</xdr:row>
      <xdr:rowOff>44450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321300"/>
          <a:ext cx="1269"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70121</xdr:rowOff>
    </xdr:from>
    <xdr:ext cx="249299" cy="259045"/>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756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124477</xdr:rowOff>
    </xdr:from>
    <xdr:ext cx="469744" cy="259045"/>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09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1,850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6350</xdr:rowOff>
    </xdr:from>
    <xdr:to>
      <xdr:col>116</xdr:col>
      <xdr:colOff>152400</xdr:colOff>
      <xdr:row>31</xdr:row>
      <xdr:rowOff>6350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32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159021</xdr:rowOff>
    </xdr:from>
    <xdr:ext cx="313932" cy="259045"/>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502671"/>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136144</xdr:rowOff>
    </xdr:from>
    <xdr:to>
      <xdr:col>116</xdr:col>
      <xdr:colOff>114300</xdr:colOff>
      <xdr:row>39</xdr:row>
      <xdr:rowOff>66294</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65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152146</xdr:rowOff>
    </xdr:from>
    <xdr:to>
      <xdr:col>112</xdr:col>
      <xdr:colOff>38100</xdr:colOff>
      <xdr:row>39</xdr:row>
      <xdr:rowOff>82296</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6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98823</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66333" y="6442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114046</xdr:rowOff>
    </xdr:from>
    <xdr:to>
      <xdr:col>107</xdr:col>
      <xdr:colOff>101600</xdr:colOff>
      <xdr:row>39</xdr:row>
      <xdr:rowOff>44196</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629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60723</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77333" y="64043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152908</xdr:rowOff>
    </xdr:from>
    <xdr:to>
      <xdr:col>102</xdr:col>
      <xdr:colOff>165100</xdr:colOff>
      <xdr:row>39</xdr:row>
      <xdr:rowOff>83058</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668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99585</xdr:rowOff>
    </xdr:from>
    <xdr:ext cx="313932"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88333" y="64432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114571</xdr:rowOff>
    </xdr:from>
    <xdr:ext cx="249299" cy="259045"/>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6629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111777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531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BIZ UDゴシック" panose="020B0400000000000000" pitchFamily="49" charset="-128"/>
              <a:ea typeface="BIZ UDゴシック" panose="020B0400000000000000" pitchFamily="49" charset="-128"/>
            </a:rPr>
            <a:t>　令和</a:t>
          </a:r>
          <a:r>
            <a:rPr kumimoji="1" lang="en-US" altLang="ja-JP" sz="1100">
              <a:latin typeface="BIZ UDゴシック" panose="020B0400000000000000" pitchFamily="49" charset="-128"/>
              <a:ea typeface="BIZ UDゴシック" panose="020B0400000000000000" pitchFamily="49" charset="-128"/>
            </a:rPr>
            <a:t>6</a:t>
          </a:r>
          <a:r>
            <a:rPr kumimoji="1" lang="ja-JP" altLang="en-US" sz="1100">
              <a:latin typeface="BIZ UDゴシック" panose="020B0400000000000000" pitchFamily="49" charset="-128"/>
              <a:ea typeface="BIZ UDゴシック" panose="020B0400000000000000" pitchFamily="49" charset="-128"/>
            </a:rPr>
            <a:t>年度の目的別歳出決算総額は、住民</a:t>
          </a:r>
          <a:r>
            <a:rPr kumimoji="1" lang="en-US" altLang="ja-JP" sz="1100">
              <a:latin typeface="BIZ UDゴシック" panose="020B0400000000000000" pitchFamily="49" charset="-128"/>
              <a:ea typeface="BIZ UDゴシック" panose="020B0400000000000000" pitchFamily="49" charset="-128"/>
            </a:rPr>
            <a:t>1</a:t>
          </a:r>
          <a:r>
            <a:rPr kumimoji="1" lang="ja-JP" altLang="en-US" sz="1100">
              <a:latin typeface="BIZ UDゴシック" panose="020B0400000000000000" pitchFamily="49" charset="-128"/>
              <a:ea typeface="BIZ UDゴシック" panose="020B0400000000000000" pitchFamily="49" charset="-128"/>
            </a:rPr>
            <a:t>人当たり</a:t>
          </a:r>
          <a:r>
            <a:rPr kumimoji="1" lang="en-US" altLang="ja-JP" sz="1100">
              <a:latin typeface="BIZ UDゴシック" panose="020B0400000000000000" pitchFamily="49" charset="-128"/>
              <a:ea typeface="BIZ UDゴシック" panose="020B0400000000000000" pitchFamily="49" charset="-128"/>
            </a:rPr>
            <a:t>613,781</a:t>
          </a:r>
          <a:r>
            <a:rPr kumimoji="1" lang="ja-JP" altLang="en-US" sz="1100">
              <a:latin typeface="BIZ UDゴシック" panose="020B0400000000000000" pitchFamily="49" charset="-128"/>
              <a:ea typeface="BIZ UDゴシック" panose="020B0400000000000000" pitchFamily="49" charset="-128"/>
            </a:rPr>
            <a:t>円となっており、前年度より</a:t>
          </a:r>
          <a:r>
            <a:rPr kumimoji="1" lang="en-US" altLang="ja-JP" sz="1100">
              <a:latin typeface="BIZ UDゴシック" panose="020B0400000000000000" pitchFamily="49" charset="-128"/>
              <a:ea typeface="BIZ UDゴシック" panose="020B0400000000000000" pitchFamily="49" charset="-128"/>
            </a:rPr>
            <a:t>54,141</a:t>
          </a:r>
          <a:r>
            <a:rPr kumimoji="1" lang="ja-JP" altLang="en-US" sz="1100">
              <a:latin typeface="BIZ UDゴシック" panose="020B0400000000000000" pitchFamily="49" charset="-128"/>
              <a:ea typeface="BIZ UDゴシック" panose="020B0400000000000000" pitchFamily="49" charset="-128"/>
            </a:rPr>
            <a:t>円増となった。</a:t>
          </a:r>
        </a:p>
        <a:p>
          <a:r>
            <a:rPr kumimoji="1" lang="ja-JP" altLang="en-US" sz="1100">
              <a:latin typeface="BIZ UDゴシック" panose="020B0400000000000000" pitchFamily="49" charset="-128"/>
              <a:ea typeface="BIZ UDゴシック" panose="020B0400000000000000" pitchFamily="49" charset="-128"/>
            </a:rPr>
            <a:t>　議会費は</a:t>
          </a:r>
          <a:r>
            <a:rPr kumimoji="1" lang="en-US" altLang="ja-JP" sz="1100">
              <a:latin typeface="BIZ UDゴシック" panose="020B0400000000000000" pitchFamily="49" charset="-128"/>
              <a:ea typeface="BIZ UDゴシック" panose="020B0400000000000000" pitchFamily="49" charset="-128"/>
            </a:rPr>
            <a:t>5,158</a:t>
          </a:r>
          <a:r>
            <a:rPr kumimoji="1" lang="ja-JP" altLang="en-US" sz="1100">
              <a:latin typeface="BIZ UDゴシック" panose="020B0400000000000000" pitchFamily="49" charset="-128"/>
              <a:ea typeface="BIZ UDゴシック" panose="020B0400000000000000" pitchFamily="49" charset="-128"/>
            </a:rPr>
            <a:t>円となり、</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前年度より</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99</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円減となった。</a:t>
          </a:r>
          <a:r>
            <a:rPr kumimoji="1" lang="ja-JP" altLang="en-US" sz="1100">
              <a:latin typeface="BIZ UDゴシック" panose="020B0400000000000000" pitchFamily="49" charset="-128"/>
              <a:ea typeface="BIZ UDゴシック" panose="020B0400000000000000" pitchFamily="49" charset="-128"/>
            </a:rPr>
            <a:t>議場改修工事の完了が要因である。総務費は</a:t>
          </a:r>
          <a:r>
            <a:rPr kumimoji="1" lang="en-US" altLang="ja-JP" sz="1100">
              <a:latin typeface="BIZ UDゴシック" panose="020B0400000000000000" pitchFamily="49" charset="-128"/>
              <a:ea typeface="BIZ UDゴシック" panose="020B0400000000000000" pitchFamily="49" charset="-128"/>
            </a:rPr>
            <a:t>108,294</a:t>
          </a:r>
          <a:r>
            <a:rPr kumimoji="1" lang="ja-JP" altLang="en-US" sz="1100">
              <a:latin typeface="BIZ UDゴシック" panose="020B0400000000000000" pitchFamily="49" charset="-128"/>
              <a:ea typeface="BIZ UDゴシック" panose="020B0400000000000000" pitchFamily="49" charset="-128"/>
            </a:rPr>
            <a:t>円となり、</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前年度より</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35,567</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円増となった。</a:t>
          </a:r>
          <a:r>
            <a:rPr kumimoji="1" lang="ja-JP" altLang="en-US" sz="1100">
              <a:latin typeface="BIZ UDゴシック" panose="020B0400000000000000" pitchFamily="49" charset="-128"/>
              <a:ea typeface="BIZ UDゴシック" panose="020B0400000000000000" pitchFamily="49" charset="-128"/>
            </a:rPr>
            <a:t>剰余金に係る基金積立や</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情報関連の広域圏負担金などの増が要因である。民生費は</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191,703</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円となり、前年度より</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6,799</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円増となった。定額減税調整給付金や低所得者支援給付金の実施などが要因である。衛生費は</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39,365</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円となり、前年度より</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374</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円増となった。予防接種者や上水道事業出資金の増などが要因である。労働費は</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941</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円となり、前年度より</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126</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円減となった。労働関係貸付金預託の実績減が要因である。農林水産費は</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24,396</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円となり、前年度より</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20,598</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円減となった。</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HACCP</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対応施設整備事業の補助完了や企業会計移行に伴う農業集落排水事業会計繰出金の減などが要因である。商工費は</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16,921</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円となり、前年度より</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5,811</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円増となった。新たな商業施設を整備するための補助金やプレミアム付デジタル商品券発行事業を実施などが要因である。土木費は</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76,171</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円となり、前年度より</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18,080</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円増となった。企業会計移行に伴う下水道事業負担金の増や消雪設備整備などが要因である。消防費は</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21,308</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円となり、前年度より</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2,025</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円減となった。高機能消防指令システムの工事完了や消防団車両の整備完了などが要因である。教育費は</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72,074</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円となり、前年度より</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9,093</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円増となった。松岡総合運動公園のナイター照明改修や上志比中学校の体育館外壁塗装工事などが要因である。災害復旧費は</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6,280</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円となり、前年度より</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79</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円増となった。林道災害復旧費の増が要因である。公債費は</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51,172</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円となり、前年度より</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1,187</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円増となった。町債償還利子の増が要因である。</a:t>
          </a:r>
          <a:endPar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福井県永平寺町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0" i="0" baseline="0">
              <a:solidFill>
                <a:schemeClr val="dk1"/>
              </a:solidFill>
              <a:effectLst/>
              <a:latin typeface="BIZ UDゴシック" panose="020B0400000000000000" pitchFamily="49" charset="-128"/>
              <a:ea typeface="BIZ UDゴシック" panose="020B0400000000000000" pitchFamily="49" charset="-128"/>
              <a:cs typeface="+mn-cs"/>
            </a:rPr>
            <a:t>　標準財政規模は</a:t>
          </a:r>
          <a:r>
            <a:rPr kumimoji="1" lang="en-US"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6,568,074</a:t>
          </a:r>
          <a:r>
            <a:rPr kumimoji="1" lang="ja-JP" altLang="en-US" sz="1100" b="0" i="0" baseline="0">
              <a:solidFill>
                <a:schemeClr val="dk1"/>
              </a:solidFill>
              <a:effectLst/>
              <a:latin typeface="BIZ UDゴシック" panose="020B0400000000000000" pitchFamily="49" charset="-128"/>
              <a:ea typeface="BIZ UDゴシック" panose="020B0400000000000000" pitchFamily="49" charset="-128"/>
              <a:cs typeface="+mn-cs"/>
            </a:rPr>
            <a:t>千円となり、前年度より</a:t>
          </a:r>
          <a:r>
            <a:rPr kumimoji="1" lang="en-US"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173,248</a:t>
          </a:r>
          <a:r>
            <a:rPr kumimoji="1" lang="ja-JP" altLang="en-US" sz="1100" b="0" i="0" baseline="0">
              <a:solidFill>
                <a:schemeClr val="dk1"/>
              </a:solidFill>
              <a:effectLst/>
              <a:latin typeface="BIZ UDゴシック" panose="020B0400000000000000" pitchFamily="49" charset="-128"/>
              <a:ea typeface="BIZ UDゴシック" panose="020B0400000000000000" pitchFamily="49" charset="-128"/>
              <a:cs typeface="+mn-cs"/>
            </a:rPr>
            <a:t>千円増となった。</a:t>
          </a:r>
          <a:endParaRPr kumimoji="1" lang="en-US" altLang="ja-JP" sz="1100" b="0" i="0" baseline="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b="0" i="0" baseline="0">
              <a:solidFill>
                <a:schemeClr val="dk1"/>
              </a:solidFill>
              <a:effectLst/>
              <a:latin typeface="BIZ UDゴシック" panose="020B0400000000000000" pitchFamily="49" charset="-128"/>
              <a:ea typeface="BIZ UDゴシック" panose="020B0400000000000000" pitchFamily="49" charset="-128"/>
              <a:cs typeface="+mn-cs"/>
            </a:rPr>
            <a:t>　財政調整基金は、決算剰余金を中心に積み立てているが、令和</a:t>
          </a:r>
          <a:r>
            <a:rPr kumimoji="1" lang="en-US"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100" b="0" i="0" baseline="0">
              <a:solidFill>
                <a:schemeClr val="dk1"/>
              </a:solidFill>
              <a:effectLst/>
              <a:latin typeface="BIZ UDゴシック" panose="020B0400000000000000" pitchFamily="49" charset="-128"/>
              <a:ea typeface="BIZ UDゴシック" panose="020B0400000000000000" pitchFamily="49" charset="-128"/>
              <a:cs typeface="+mn-cs"/>
            </a:rPr>
            <a:t>年度は基金再編により特定目的基金へ振り替えをしたので、残高は減少した。令和</a:t>
          </a:r>
          <a:r>
            <a:rPr kumimoji="1" lang="en-US"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6</a:t>
          </a:r>
          <a:r>
            <a:rPr kumimoji="1" lang="ja-JP" altLang="en-US" sz="1100" b="0" i="0" baseline="0">
              <a:solidFill>
                <a:schemeClr val="dk1"/>
              </a:solidFill>
              <a:effectLst/>
              <a:latin typeface="BIZ UDゴシック" panose="020B0400000000000000" pitchFamily="49" charset="-128"/>
              <a:ea typeface="BIZ UDゴシック" panose="020B0400000000000000" pitchFamily="49" charset="-128"/>
              <a:cs typeface="+mn-cs"/>
            </a:rPr>
            <a:t>年度は</a:t>
          </a:r>
          <a:r>
            <a:rPr kumimoji="1" lang="en-US"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323,136</a:t>
          </a:r>
          <a:r>
            <a:rPr kumimoji="1" lang="ja-JP" altLang="en-US" sz="1100" b="0" i="0" baseline="0">
              <a:solidFill>
                <a:schemeClr val="dk1"/>
              </a:solidFill>
              <a:effectLst/>
              <a:latin typeface="BIZ UDゴシック" panose="020B0400000000000000" pitchFamily="49" charset="-128"/>
              <a:ea typeface="BIZ UDゴシック" panose="020B0400000000000000" pitchFamily="49" charset="-128"/>
              <a:cs typeface="+mn-cs"/>
            </a:rPr>
            <a:t>千円を積み立て</a:t>
          </a:r>
          <a:r>
            <a:rPr kumimoji="1" lang="en-US"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1,959,658</a:t>
          </a:r>
          <a:r>
            <a:rPr kumimoji="1" lang="ja-JP" altLang="en-US" sz="1100" b="0" i="0" baseline="0">
              <a:solidFill>
                <a:schemeClr val="dk1"/>
              </a:solidFill>
              <a:effectLst/>
              <a:latin typeface="BIZ UDゴシック" panose="020B0400000000000000" pitchFamily="49" charset="-128"/>
              <a:ea typeface="BIZ UDゴシック" panose="020B0400000000000000" pitchFamily="49" charset="-128"/>
              <a:cs typeface="+mn-cs"/>
            </a:rPr>
            <a:t>千円となった。</a:t>
          </a:r>
          <a:endParaRPr kumimoji="1" lang="en-US" altLang="ja-JP" sz="1100" b="0" i="0" baseline="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b="0" i="0" baseline="0">
              <a:solidFill>
                <a:schemeClr val="dk1"/>
              </a:solidFill>
              <a:effectLst/>
              <a:latin typeface="BIZ UDゴシック" panose="020B0400000000000000" pitchFamily="49" charset="-128"/>
              <a:ea typeface="BIZ UDゴシック" panose="020B0400000000000000" pitchFamily="49" charset="-128"/>
              <a:cs typeface="+mn-cs"/>
            </a:rPr>
            <a:t>　実質収支額は</a:t>
          </a:r>
          <a:r>
            <a:rPr kumimoji="1" lang="en-US"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513,386</a:t>
          </a:r>
          <a:r>
            <a:rPr kumimoji="1" lang="ja-JP" altLang="en-US" sz="1100" b="0" i="0" baseline="0">
              <a:solidFill>
                <a:schemeClr val="dk1"/>
              </a:solidFill>
              <a:effectLst/>
              <a:latin typeface="BIZ UDゴシック" panose="020B0400000000000000" pitchFamily="49" charset="-128"/>
              <a:ea typeface="BIZ UDゴシック" panose="020B0400000000000000" pitchFamily="49" charset="-128"/>
              <a:cs typeface="+mn-cs"/>
            </a:rPr>
            <a:t>千円となり、実質単年度収支は</a:t>
          </a:r>
          <a:r>
            <a:rPr kumimoji="1" lang="en-US"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316,160</a:t>
          </a:r>
          <a:r>
            <a:rPr kumimoji="1" lang="ja-JP" altLang="en-US" sz="1100" b="0" i="0" baseline="0">
              <a:solidFill>
                <a:schemeClr val="dk1"/>
              </a:solidFill>
              <a:effectLst/>
              <a:latin typeface="BIZ UDゴシック" panose="020B0400000000000000" pitchFamily="49" charset="-128"/>
              <a:ea typeface="BIZ UDゴシック" panose="020B0400000000000000" pitchFamily="49" charset="-128"/>
              <a:cs typeface="+mn-cs"/>
            </a:rPr>
            <a:t>千円となった。今後も事務事業の見直しなど歳出の抑制を推進していく。</a:t>
          </a:r>
          <a:endParaRPr kumimoji="1" lang="en-US" altLang="ja-JP" sz="1100" b="0" i="0" baseline="0">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福井県永平寺町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ゴシック" panose="020B0400000000000000" pitchFamily="49" charset="-128"/>
              <a:ea typeface="BIZ UDゴシック" panose="020B0400000000000000" pitchFamily="49" charset="-128"/>
            </a:rPr>
            <a:t>　令和</a:t>
          </a:r>
          <a:r>
            <a:rPr kumimoji="1" lang="en-US" altLang="ja-JP" sz="1100">
              <a:latin typeface="BIZ UDゴシック" panose="020B0400000000000000" pitchFamily="49" charset="-128"/>
              <a:ea typeface="BIZ UDゴシック" panose="020B0400000000000000" pitchFamily="49" charset="-128"/>
            </a:rPr>
            <a:t>6</a:t>
          </a:r>
          <a:r>
            <a:rPr kumimoji="1" lang="ja-JP" altLang="en-US" sz="1100">
              <a:latin typeface="BIZ UDゴシック" panose="020B0400000000000000" pitchFamily="49" charset="-128"/>
              <a:ea typeface="BIZ UDゴシック" panose="020B0400000000000000" pitchFamily="49" charset="-128"/>
            </a:rPr>
            <a:t>年度の一般会計および特別会計の実質収支は、全ての会計において黒字であり財政健全化の基準内の数値である。指標分母となる標準財政規模は、前年度と比較すると</a:t>
          </a:r>
          <a:r>
            <a:rPr kumimoji="1" lang="en-US" altLang="ja-JP" sz="1100">
              <a:latin typeface="BIZ UDゴシック" panose="020B0400000000000000" pitchFamily="49" charset="-128"/>
              <a:ea typeface="BIZ UDゴシック" panose="020B0400000000000000" pitchFamily="49" charset="-128"/>
            </a:rPr>
            <a:t>173,248</a:t>
          </a:r>
          <a:r>
            <a:rPr kumimoji="1" lang="ja-JP" altLang="en-US" sz="1100">
              <a:latin typeface="BIZ UDゴシック" panose="020B0400000000000000" pitchFamily="49" charset="-128"/>
              <a:ea typeface="BIZ UDゴシック" panose="020B0400000000000000" pitchFamily="49" charset="-128"/>
            </a:rPr>
            <a:t>千円増の</a:t>
          </a:r>
          <a:r>
            <a:rPr kumimoji="1" lang="en-US" altLang="ja-JP" sz="1100">
              <a:latin typeface="BIZ UDゴシック" panose="020B0400000000000000" pitchFamily="49" charset="-128"/>
              <a:ea typeface="BIZ UDゴシック" panose="020B0400000000000000" pitchFamily="49" charset="-128"/>
            </a:rPr>
            <a:t>6,568,074</a:t>
          </a:r>
          <a:r>
            <a:rPr kumimoji="1" lang="ja-JP" altLang="en-US" sz="1100">
              <a:latin typeface="BIZ UDゴシック" panose="020B0400000000000000" pitchFamily="49" charset="-128"/>
              <a:ea typeface="BIZ UDゴシック" panose="020B0400000000000000" pitchFamily="49" charset="-128"/>
            </a:rPr>
            <a:t>千円となった。</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　一般会計では、歳入総額</a:t>
          </a:r>
          <a:r>
            <a:rPr kumimoji="1" lang="en-US" altLang="ja-JP" sz="1100">
              <a:latin typeface="BIZ UDゴシック" panose="020B0400000000000000" pitchFamily="49" charset="-128"/>
              <a:ea typeface="BIZ UDゴシック" panose="020B0400000000000000" pitchFamily="49" charset="-128"/>
            </a:rPr>
            <a:t>11,188,294</a:t>
          </a:r>
          <a:r>
            <a:rPr kumimoji="1" lang="ja-JP" altLang="en-US" sz="1100">
              <a:latin typeface="BIZ UDゴシック" panose="020B0400000000000000" pitchFamily="49" charset="-128"/>
              <a:ea typeface="BIZ UDゴシック" panose="020B0400000000000000" pitchFamily="49" charset="-128"/>
            </a:rPr>
            <a:t>千円（対前年度比</a:t>
          </a:r>
          <a:r>
            <a:rPr kumimoji="1" lang="en-US" altLang="ja-JP" sz="1100">
              <a:latin typeface="BIZ UDゴシック" panose="020B0400000000000000" pitchFamily="49" charset="-128"/>
              <a:ea typeface="BIZ UDゴシック" panose="020B0400000000000000" pitchFamily="49" charset="-128"/>
            </a:rPr>
            <a:t>7.5%</a:t>
          </a:r>
          <a:r>
            <a:rPr kumimoji="1" lang="ja-JP" altLang="en-US" sz="1100">
              <a:latin typeface="BIZ UDゴシック" panose="020B0400000000000000" pitchFamily="49" charset="-128"/>
              <a:ea typeface="BIZ UDゴシック" panose="020B0400000000000000" pitchFamily="49" charset="-128"/>
            </a:rPr>
            <a:t>増）、歳出総額</a:t>
          </a:r>
          <a:r>
            <a:rPr kumimoji="1" lang="en-US" altLang="ja-JP" sz="1100">
              <a:latin typeface="BIZ UDゴシック" panose="020B0400000000000000" pitchFamily="49" charset="-128"/>
              <a:ea typeface="BIZ UDゴシック" panose="020B0400000000000000" pitchFamily="49" charset="-128"/>
            </a:rPr>
            <a:t>10,674,856</a:t>
          </a:r>
          <a:r>
            <a:rPr kumimoji="1" lang="ja-JP" altLang="en-US" sz="1100">
              <a:latin typeface="BIZ UDゴシック" panose="020B0400000000000000" pitchFamily="49" charset="-128"/>
              <a:ea typeface="BIZ UDゴシック" panose="020B0400000000000000" pitchFamily="49" charset="-128"/>
            </a:rPr>
            <a:t>千円（対前年度比</a:t>
          </a:r>
          <a:r>
            <a:rPr kumimoji="1" lang="en-US" altLang="ja-JP" sz="1100">
              <a:latin typeface="BIZ UDゴシック" panose="020B0400000000000000" pitchFamily="49" charset="-128"/>
              <a:ea typeface="BIZ UDゴシック" panose="020B0400000000000000" pitchFamily="49" charset="-128"/>
            </a:rPr>
            <a:t>8.0%</a:t>
          </a:r>
          <a:r>
            <a:rPr kumimoji="1" lang="ja-JP" altLang="en-US" sz="1100">
              <a:latin typeface="BIZ UDゴシック" panose="020B0400000000000000" pitchFamily="49" charset="-128"/>
              <a:ea typeface="BIZ UDゴシック" panose="020B0400000000000000" pitchFamily="49" charset="-128"/>
            </a:rPr>
            <a:t>増）となり、歳入歳出とも前年度を上回る決算規模となった。この主な要因として、歳入は物価高騰対応重点支援地方創生臨時交付金やデジタル基盤改革支援補助金などの増、歳出は財政調整基金の積立額や定額減税調整給付金事業などの増が挙げられる。</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　</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国民健康保険事業特別会計の歳入は</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1,672,539</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千円となり、前年度より</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34,244</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千円の減となった。被保険者の減少から保険給付額が減となり、普通交付金の減などが挙げられる。また、歳出は</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1,620,487</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千円となり、前年度より</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58,081</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千円の増となった。</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80,000</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千円を基金に積み立てたことなどが挙げられる。</a:t>
          </a:r>
          <a:endParaRPr kumimoji="1" lang="en-US" altLang="ja-JP" sz="1100">
            <a:solidFill>
              <a:sysClr val="windowText" lastClr="000000"/>
            </a:solidFill>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　介護保険特別会計の歳入は</a:t>
          </a:r>
          <a:r>
            <a:rPr kumimoji="1" lang="en-US" altLang="ja-JP" sz="1100">
              <a:latin typeface="BIZ UDゴシック" panose="020B0400000000000000" pitchFamily="49" charset="-128"/>
              <a:ea typeface="BIZ UDゴシック" panose="020B0400000000000000" pitchFamily="49" charset="-128"/>
            </a:rPr>
            <a:t>2,240,167</a:t>
          </a:r>
          <a:r>
            <a:rPr kumimoji="1" lang="ja-JP" altLang="en-US" sz="1100">
              <a:latin typeface="BIZ UDゴシック" panose="020B0400000000000000" pitchFamily="49" charset="-128"/>
              <a:ea typeface="BIZ UDゴシック" panose="020B0400000000000000" pitchFamily="49" charset="-128"/>
            </a:rPr>
            <a:t>千円となり、前年度より</a:t>
          </a:r>
          <a:r>
            <a:rPr kumimoji="1" lang="en-US" altLang="ja-JP" sz="1100">
              <a:latin typeface="BIZ UDゴシック" panose="020B0400000000000000" pitchFamily="49" charset="-128"/>
              <a:ea typeface="BIZ UDゴシック" panose="020B0400000000000000" pitchFamily="49" charset="-128"/>
            </a:rPr>
            <a:t>35,010</a:t>
          </a:r>
          <a:r>
            <a:rPr kumimoji="1" lang="ja-JP" altLang="en-US" sz="1100">
              <a:latin typeface="BIZ UDゴシック" panose="020B0400000000000000" pitchFamily="49" charset="-128"/>
              <a:ea typeface="BIZ UDゴシック" panose="020B0400000000000000" pitchFamily="49" charset="-128"/>
            </a:rPr>
            <a:t>千円の減となった。介護給付費負担金（国庫・県費）の減などが挙げられる。また、歳出は</a:t>
          </a:r>
          <a:r>
            <a:rPr kumimoji="1" lang="en-US" altLang="ja-JP" sz="1100">
              <a:latin typeface="BIZ UDゴシック" panose="020B0400000000000000" pitchFamily="49" charset="-128"/>
              <a:ea typeface="BIZ UDゴシック" panose="020B0400000000000000" pitchFamily="49" charset="-128"/>
            </a:rPr>
            <a:t>2,217,223</a:t>
          </a:r>
          <a:r>
            <a:rPr kumimoji="1" lang="ja-JP" altLang="en-US" sz="1100">
              <a:latin typeface="BIZ UDゴシック" panose="020B0400000000000000" pitchFamily="49" charset="-128"/>
              <a:ea typeface="BIZ UDゴシック" panose="020B0400000000000000" pitchFamily="49" charset="-128"/>
            </a:rPr>
            <a:t>千円となり、前年度より</a:t>
          </a:r>
          <a:r>
            <a:rPr kumimoji="1" lang="en-US" altLang="ja-JP" sz="1100">
              <a:latin typeface="BIZ UDゴシック" panose="020B0400000000000000" pitchFamily="49" charset="-128"/>
              <a:ea typeface="BIZ UDゴシック" panose="020B0400000000000000" pitchFamily="49" charset="-128"/>
            </a:rPr>
            <a:t>62,811</a:t>
          </a:r>
          <a:r>
            <a:rPr kumimoji="1" lang="ja-JP" altLang="en-US" sz="1100">
              <a:latin typeface="BIZ UDゴシック" panose="020B0400000000000000" pitchFamily="49" charset="-128"/>
              <a:ea typeface="BIZ UDゴシック" panose="020B0400000000000000" pitchFamily="49" charset="-128"/>
            </a:rPr>
            <a:t>千円の増となった。地域密着型介護サービス給付費および施設介護サービス給付費の増などが挙げられる。</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　町立在宅訪問診療所特別会計の歳入は</a:t>
          </a:r>
          <a:r>
            <a:rPr kumimoji="1" lang="en-US" altLang="ja-JP" sz="1100">
              <a:latin typeface="BIZ UDゴシック" panose="020B0400000000000000" pitchFamily="49" charset="-128"/>
              <a:ea typeface="BIZ UDゴシック" panose="020B0400000000000000" pitchFamily="49" charset="-128"/>
            </a:rPr>
            <a:t>188,094</a:t>
          </a:r>
          <a:r>
            <a:rPr kumimoji="1" lang="ja-JP" altLang="en-US" sz="1100">
              <a:latin typeface="BIZ UDゴシック" panose="020B0400000000000000" pitchFamily="49" charset="-128"/>
              <a:ea typeface="BIZ UDゴシック" panose="020B0400000000000000" pitchFamily="49" charset="-128"/>
            </a:rPr>
            <a:t>千円となり、前年度より</a:t>
          </a:r>
          <a:r>
            <a:rPr kumimoji="1" lang="en-US" altLang="ja-JP" sz="1100">
              <a:latin typeface="BIZ UDゴシック" panose="020B0400000000000000" pitchFamily="49" charset="-128"/>
              <a:ea typeface="BIZ UDゴシック" panose="020B0400000000000000" pitchFamily="49" charset="-128"/>
            </a:rPr>
            <a:t>23,178</a:t>
          </a:r>
          <a:r>
            <a:rPr kumimoji="1" lang="ja-JP" altLang="en-US" sz="1100">
              <a:latin typeface="BIZ UDゴシック" panose="020B0400000000000000" pitchFamily="49" charset="-128"/>
              <a:ea typeface="BIZ UDゴシック" panose="020B0400000000000000" pitchFamily="49" charset="-128"/>
            </a:rPr>
            <a:t>千円の増となった。外来診療および訪問診療件数の増による診療収入の増などが挙げられる。また、歳出は</a:t>
          </a:r>
          <a:r>
            <a:rPr kumimoji="1" lang="en-US" altLang="ja-JP" sz="1100">
              <a:latin typeface="BIZ UDゴシック" panose="020B0400000000000000" pitchFamily="49" charset="-128"/>
              <a:ea typeface="BIZ UDゴシック" panose="020B0400000000000000" pitchFamily="49" charset="-128"/>
            </a:rPr>
            <a:t>155,817</a:t>
          </a:r>
          <a:r>
            <a:rPr kumimoji="1" lang="ja-JP" altLang="en-US" sz="1100">
              <a:latin typeface="BIZ UDゴシック" panose="020B0400000000000000" pitchFamily="49" charset="-128"/>
              <a:ea typeface="BIZ UDゴシック" panose="020B0400000000000000" pitchFamily="49" charset="-128"/>
            </a:rPr>
            <a:t>千円となり、前年度より</a:t>
          </a:r>
          <a:r>
            <a:rPr kumimoji="1" lang="en-US" altLang="ja-JP" sz="1100">
              <a:latin typeface="BIZ UDゴシック" panose="020B0400000000000000" pitchFamily="49" charset="-128"/>
              <a:ea typeface="BIZ UDゴシック" panose="020B0400000000000000" pitchFamily="49" charset="-128"/>
            </a:rPr>
            <a:t>26,724</a:t>
          </a:r>
          <a:r>
            <a:rPr kumimoji="1" lang="ja-JP" altLang="en-US" sz="1100">
              <a:latin typeface="BIZ UDゴシック" panose="020B0400000000000000" pitchFamily="49" charset="-128"/>
              <a:ea typeface="BIZ UDゴシック" panose="020B0400000000000000" pitchFamily="49" charset="-128"/>
            </a:rPr>
            <a:t>千円の増となった。人件費や医薬材料費高騰による指定管理委託料の増などが挙げられる。</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　上水道事業会計の歳入は</a:t>
          </a:r>
          <a:r>
            <a:rPr kumimoji="1" lang="en-US" altLang="ja-JP" sz="1100">
              <a:latin typeface="BIZ UDゴシック" panose="020B0400000000000000" pitchFamily="49" charset="-128"/>
              <a:ea typeface="BIZ UDゴシック" panose="020B0400000000000000" pitchFamily="49" charset="-128"/>
            </a:rPr>
            <a:t>390,639</a:t>
          </a:r>
          <a:r>
            <a:rPr kumimoji="1" lang="ja-JP" altLang="en-US" sz="1100">
              <a:latin typeface="BIZ UDゴシック" panose="020B0400000000000000" pitchFamily="49" charset="-128"/>
              <a:ea typeface="BIZ UDゴシック" panose="020B0400000000000000" pitchFamily="49" charset="-128"/>
            </a:rPr>
            <a:t>千円となり、前年度より</a:t>
          </a:r>
          <a:r>
            <a:rPr kumimoji="1" lang="en-US" altLang="ja-JP" sz="1100">
              <a:latin typeface="BIZ UDゴシック" panose="020B0400000000000000" pitchFamily="49" charset="-128"/>
              <a:ea typeface="BIZ UDゴシック" panose="020B0400000000000000" pitchFamily="49" charset="-128"/>
            </a:rPr>
            <a:t>77,242</a:t>
          </a:r>
          <a:r>
            <a:rPr kumimoji="1" lang="ja-JP" altLang="en-US" sz="1100">
              <a:latin typeface="BIZ UDゴシック" panose="020B0400000000000000" pitchFamily="49" charset="-128"/>
              <a:ea typeface="BIZ UDゴシック" panose="020B0400000000000000" pitchFamily="49" charset="-128"/>
            </a:rPr>
            <a:t>千円の減となった。また、歳出は</a:t>
          </a:r>
          <a:r>
            <a:rPr kumimoji="1" lang="en-US" altLang="ja-JP" sz="1100">
              <a:latin typeface="BIZ UDゴシック" panose="020B0400000000000000" pitchFamily="49" charset="-128"/>
              <a:ea typeface="BIZ UDゴシック" panose="020B0400000000000000" pitchFamily="49" charset="-128"/>
            </a:rPr>
            <a:t>390,444</a:t>
          </a:r>
          <a:r>
            <a:rPr kumimoji="1" lang="ja-JP" altLang="en-US" sz="1100">
              <a:latin typeface="BIZ UDゴシック" panose="020B0400000000000000" pitchFamily="49" charset="-128"/>
              <a:ea typeface="BIZ UDゴシック" panose="020B0400000000000000" pitchFamily="49" charset="-128"/>
            </a:rPr>
            <a:t>千円となり、前年度より</a:t>
          </a:r>
          <a:r>
            <a:rPr kumimoji="1" lang="en-US" altLang="ja-JP" sz="1100">
              <a:latin typeface="BIZ UDゴシック" panose="020B0400000000000000" pitchFamily="49" charset="-128"/>
              <a:ea typeface="BIZ UDゴシック" panose="020B0400000000000000" pitchFamily="49" charset="-128"/>
            </a:rPr>
            <a:t>55,275</a:t>
          </a:r>
          <a:r>
            <a:rPr kumimoji="1" lang="ja-JP" altLang="en-US" sz="1100">
              <a:latin typeface="BIZ UDゴシック" panose="020B0400000000000000" pitchFamily="49" charset="-128"/>
              <a:ea typeface="BIZ UDゴシック" panose="020B0400000000000000" pitchFamily="49" charset="-128"/>
            </a:rPr>
            <a:t>千円の減となった。</a:t>
          </a:r>
        </a:p>
        <a:p>
          <a:r>
            <a:rPr kumimoji="1" lang="ja-JP" altLang="en-US" sz="1100">
              <a:latin typeface="BIZ UDゴシック" panose="020B0400000000000000" pitchFamily="49" charset="-128"/>
              <a:ea typeface="BIZ UDゴシック" panose="020B0400000000000000" pitchFamily="49" charset="-128"/>
            </a:rPr>
            <a:t>　下水道事業会計の歳入は</a:t>
          </a:r>
          <a:r>
            <a:rPr kumimoji="1" lang="en-US" altLang="ja-JP" sz="1100">
              <a:latin typeface="BIZ UDゴシック" panose="020B0400000000000000" pitchFamily="49" charset="-128"/>
              <a:ea typeface="BIZ UDゴシック" panose="020B0400000000000000" pitchFamily="49" charset="-128"/>
            </a:rPr>
            <a:t>992,436</a:t>
          </a:r>
          <a:r>
            <a:rPr kumimoji="1" lang="ja-JP" altLang="en-US" sz="1100">
              <a:latin typeface="BIZ UDゴシック" panose="020B0400000000000000" pitchFamily="49" charset="-128"/>
              <a:ea typeface="BIZ UDゴシック" panose="020B0400000000000000" pitchFamily="49" charset="-128"/>
            </a:rPr>
            <a:t>千円となり、歳出は</a:t>
          </a:r>
          <a:r>
            <a:rPr kumimoji="1" lang="en-US" altLang="ja-JP" sz="1100">
              <a:latin typeface="BIZ UDゴシック" panose="020B0400000000000000" pitchFamily="49" charset="-128"/>
              <a:ea typeface="BIZ UDゴシック" panose="020B0400000000000000" pitchFamily="49" charset="-128"/>
            </a:rPr>
            <a:t>812,182</a:t>
          </a:r>
          <a:r>
            <a:rPr kumimoji="1" lang="ja-JP" altLang="en-US" sz="1100">
              <a:latin typeface="BIZ UDゴシック" panose="020B0400000000000000" pitchFamily="49" charset="-128"/>
              <a:ea typeface="BIZ UDゴシック" panose="020B0400000000000000" pitchFamily="49" charset="-128"/>
            </a:rPr>
            <a:t>千円となった。</a:t>
          </a:r>
          <a:endParaRPr kumimoji="1" lang="en-US" altLang="ja-JP" sz="1100">
            <a:latin typeface="BIZ UDゴシック" panose="020B0400000000000000" pitchFamily="49" charset="-128"/>
            <a:ea typeface="BIZ UDゴシック" panose="020B0400000000000000" pitchFamily="49" charset="-128"/>
          </a:endParaRPr>
        </a:p>
        <a:p>
          <a:r>
            <a:rPr kumimoji="1" lang="en-US" altLang="ja-JP" sz="1100">
              <a:latin typeface="BIZ UDゴシック" panose="020B0400000000000000" pitchFamily="49" charset="-128"/>
              <a:ea typeface="BIZ UDゴシック" panose="020B0400000000000000" pitchFamily="49" charset="-128"/>
            </a:rPr>
            <a:t>  </a:t>
          </a:r>
          <a:r>
            <a:rPr kumimoji="1" lang="ja-JP" altLang="en-US" sz="1100">
              <a:latin typeface="BIZ UDゴシック" panose="020B0400000000000000" pitchFamily="49" charset="-128"/>
              <a:ea typeface="BIZ UDゴシック" panose="020B0400000000000000" pitchFamily="49" charset="-128"/>
            </a:rPr>
            <a:t>今後も適正な運営を行い財政の健全化に努める。</a:t>
          </a:r>
          <a:endParaRPr kumimoji="1" lang="en-US" altLang="ja-JP" sz="1100">
            <a:latin typeface="BIZ UDゴシック" panose="020B0400000000000000" pitchFamily="49" charset="-128"/>
            <a:ea typeface="BIZ UDゴシック" panose="020B0400000000000000"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福井県永平寺町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ゴシック" panose="020B0400000000000000" pitchFamily="49" charset="-128"/>
              <a:ea typeface="BIZ UDゴシック" panose="020B0400000000000000" pitchFamily="49" charset="-128"/>
            </a:rPr>
            <a:t>　元利償還金等において、これまで借り入れた大型事業の償還などにより、令和</a:t>
          </a:r>
          <a:r>
            <a:rPr kumimoji="1" lang="en-US" altLang="ja-JP" sz="1100">
              <a:latin typeface="BIZ UDゴシック" panose="020B0400000000000000" pitchFamily="49" charset="-128"/>
              <a:ea typeface="BIZ UDゴシック" panose="020B0400000000000000" pitchFamily="49" charset="-128"/>
            </a:rPr>
            <a:t>4</a:t>
          </a:r>
          <a:r>
            <a:rPr kumimoji="1" lang="ja-JP" altLang="en-US" sz="1100">
              <a:latin typeface="BIZ UDゴシック" panose="020B0400000000000000" pitchFamily="49" charset="-128"/>
              <a:ea typeface="BIZ UDゴシック" panose="020B0400000000000000" pitchFamily="49" charset="-128"/>
            </a:rPr>
            <a:t>年度にピークを迎えた。令和</a:t>
          </a:r>
          <a:r>
            <a:rPr kumimoji="1" lang="en-US" altLang="ja-JP" sz="1100">
              <a:latin typeface="BIZ UDゴシック" panose="020B0400000000000000" pitchFamily="49" charset="-128"/>
              <a:ea typeface="BIZ UDゴシック" panose="020B0400000000000000" pitchFamily="49" charset="-128"/>
            </a:rPr>
            <a:t>6</a:t>
          </a:r>
          <a:r>
            <a:rPr kumimoji="1" lang="ja-JP" altLang="en-US" sz="1100">
              <a:latin typeface="BIZ UDゴシック" panose="020B0400000000000000" pitchFamily="49" charset="-128"/>
              <a:ea typeface="BIZ UDゴシック" panose="020B0400000000000000" pitchFamily="49" charset="-128"/>
            </a:rPr>
            <a:t>年度は前年度より</a:t>
          </a:r>
          <a:r>
            <a:rPr kumimoji="1" lang="en-US" altLang="ja-JP" sz="1100">
              <a:latin typeface="BIZ UDゴシック" panose="020B0400000000000000" pitchFamily="49" charset="-128"/>
              <a:ea typeface="BIZ UDゴシック" panose="020B0400000000000000" pitchFamily="49" charset="-128"/>
            </a:rPr>
            <a:t>8</a:t>
          </a:r>
          <a:r>
            <a:rPr kumimoji="1" lang="ja-JP" altLang="en-US" sz="1100">
              <a:latin typeface="BIZ UDゴシック" panose="020B0400000000000000" pitchFamily="49" charset="-128"/>
              <a:ea typeface="BIZ UDゴシック" panose="020B0400000000000000" pitchFamily="49" charset="-128"/>
            </a:rPr>
            <a:t>百万円増の</a:t>
          </a:r>
          <a:r>
            <a:rPr kumimoji="1" lang="en-US" altLang="ja-JP" sz="1100">
              <a:latin typeface="BIZ UDゴシック" panose="020B0400000000000000" pitchFamily="49" charset="-128"/>
              <a:ea typeface="BIZ UDゴシック" panose="020B0400000000000000" pitchFamily="49" charset="-128"/>
            </a:rPr>
            <a:t>903</a:t>
          </a:r>
          <a:r>
            <a:rPr kumimoji="1" lang="ja-JP" altLang="en-US" sz="1100">
              <a:latin typeface="BIZ UDゴシック" panose="020B0400000000000000" pitchFamily="49" charset="-128"/>
              <a:ea typeface="BIZ UDゴシック" panose="020B0400000000000000" pitchFamily="49" charset="-128"/>
            </a:rPr>
            <a:t>百万円と微増した。</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　一方で、公営企業債は順調に減少しているが、一般会計と企業会計における元利償還額の合計は全体の約</a:t>
          </a:r>
          <a:r>
            <a:rPr kumimoji="1" lang="en-US" altLang="ja-JP" sz="1100">
              <a:latin typeface="BIZ UDゴシック" panose="020B0400000000000000" pitchFamily="49" charset="-128"/>
              <a:ea typeface="BIZ UDゴシック" panose="020B0400000000000000" pitchFamily="49" charset="-128"/>
            </a:rPr>
            <a:t>91%</a:t>
          </a:r>
          <a:r>
            <a:rPr kumimoji="1" lang="ja-JP" altLang="en-US" sz="1100">
              <a:latin typeface="BIZ UDゴシック" panose="020B0400000000000000" pitchFamily="49" charset="-128"/>
              <a:ea typeface="BIZ UDゴシック" panose="020B0400000000000000" pitchFamily="49" charset="-128"/>
            </a:rPr>
            <a:t>を占めており、当該比率に対する影響が非常に大きい。</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　令和</a:t>
          </a:r>
          <a:r>
            <a:rPr kumimoji="1" lang="en-US" altLang="ja-JP" sz="1100">
              <a:latin typeface="BIZ UDゴシック" panose="020B0400000000000000" pitchFamily="49" charset="-128"/>
              <a:ea typeface="BIZ UDゴシック" panose="020B0400000000000000" pitchFamily="49" charset="-128"/>
            </a:rPr>
            <a:t>7</a:t>
          </a:r>
          <a:r>
            <a:rPr kumimoji="1" lang="ja-JP" altLang="en-US" sz="1100">
              <a:latin typeface="BIZ UDゴシック" panose="020B0400000000000000" pitchFamily="49" charset="-128"/>
              <a:ea typeface="BIZ UDゴシック" panose="020B0400000000000000" pitchFamily="49" charset="-128"/>
            </a:rPr>
            <a:t>年度についても一般会計における起債については交付税算定に有利な合併特例債等を活用する。</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200">
              <a:latin typeface="BIZ UDゴシック" panose="020B0400000000000000" pitchFamily="49" charset="-128"/>
              <a:ea typeface="BIZ UDゴシック" panose="020B0400000000000000" pitchFamily="49" charset="-128"/>
            </a:rPr>
            <a:t>　</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ゴシック" panose="020B0400000000000000" pitchFamily="49" charset="-128"/>
              <a:ea typeface="BIZ UDゴシック" panose="020B0400000000000000" pitchFamily="49" charset="-128"/>
            </a:rPr>
            <a:t>満期一括償還地方債の利用なし。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福井県永平寺町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ゴシック" panose="020B0400000000000000" pitchFamily="49" charset="-128"/>
              <a:ea typeface="BIZ UDゴシック" panose="020B0400000000000000" pitchFamily="49" charset="-128"/>
            </a:rPr>
            <a:t>　将来負担額について、一般会計等に係る地方債残高は主に大型建設事業に伴う合併特例債や臨時財政対策債の借り入れによるものとなっているが、借入額を公債費以下になるよう計画的な借り入れを実施していることから順調に減少している。公営企業債等繰入見込額も順調に償還が進み減少している。組合等負担等見込額は、令和</a:t>
          </a:r>
          <a:r>
            <a:rPr kumimoji="1" lang="en-US" altLang="ja-JP" sz="1100">
              <a:latin typeface="BIZ UDゴシック" panose="020B0400000000000000" pitchFamily="49" charset="-128"/>
              <a:ea typeface="BIZ UDゴシック" panose="020B0400000000000000" pitchFamily="49" charset="-128"/>
            </a:rPr>
            <a:t>4</a:t>
          </a:r>
          <a:r>
            <a:rPr kumimoji="1" lang="ja-JP" altLang="en-US" sz="1100">
              <a:latin typeface="BIZ UDゴシック" panose="020B0400000000000000" pitchFamily="49" charset="-128"/>
              <a:ea typeface="BIZ UDゴシック" panose="020B0400000000000000" pitchFamily="49" charset="-128"/>
            </a:rPr>
            <a:t>年度に長寿命化等工事などにより増加となったが、その後は償還が進み減少している。</a:t>
          </a:r>
          <a:endParaRPr kumimoji="1" lang="en-US" altLang="ja-JP" sz="1100">
            <a:latin typeface="BIZ UDゴシック" panose="020B0400000000000000" pitchFamily="49" charset="-128"/>
            <a:ea typeface="BIZ UDゴシック" panose="020B0400000000000000" pitchFamily="49" charset="-128"/>
          </a:endParaRPr>
        </a:p>
        <a:p>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　充当可能財源等について、充当可能基金は令和</a:t>
          </a:r>
          <a:r>
            <a:rPr kumimoji="1" lang="en-US" altLang="ja-JP" sz="1100">
              <a:latin typeface="BIZ UDゴシック" panose="020B0400000000000000" pitchFamily="49" charset="-128"/>
              <a:ea typeface="BIZ UDゴシック" panose="020B0400000000000000" pitchFamily="49" charset="-128"/>
            </a:rPr>
            <a:t>5</a:t>
          </a:r>
          <a:r>
            <a:rPr kumimoji="1" lang="ja-JP" altLang="en-US" sz="1100">
              <a:latin typeface="BIZ UDゴシック" panose="020B0400000000000000" pitchFamily="49" charset="-128"/>
              <a:ea typeface="BIZ UDゴシック" panose="020B0400000000000000" pitchFamily="49" charset="-128"/>
            </a:rPr>
            <a:t>年度に</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新型コロナウイルス感染症対策利子補給基金を事業の財源として取り崩した影響で微減となったが、令和</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6</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年度は増加した。</a:t>
          </a:r>
          <a:endPar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endParaRPr>
        </a:p>
        <a:p>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　</a:t>
          </a:r>
          <a:endPar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endParaRPr>
        </a:p>
        <a:p>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　令和</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6</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年度は将来負担額および充当可能財源等ともに減となり、将来負担額が充当可能財源等より小さいため将来負担比率はマイナスとなった。</a:t>
          </a:r>
          <a:endParaRPr kumimoji="1" lang="ja-JP" altLang="en-US" sz="1100">
            <a:latin typeface="BIZ UDゴシック" panose="020B0400000000000000" pitchFamily="49" charset="-128"/>
            <a:ea typeface="BIZ UDゴシック" panose="020B0400000000000000"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福井県永平寺町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（増減理由）</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平成</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28</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年度には、合併した町村に設置されていた目的が類似する基金や活用実績のなかった基金の統廃合を実施し再編した。平成</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29</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年度には総合振興計画、財政計画等を踏まえながら基金の使用目的と規模を明確にし財政調整基金から特定目的基金への振り替えを実施した。平成</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30</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年度は金融機関での定期預金や国債、県債での運用により利子収入及び売却差益を得て</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23</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百万円の積み立てた。令和元年度においては町内に建設する在宅訪問診療所の財源として</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83</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百万円、町内事業所の建設する施設整備補助の財源として</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10</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百万円を地域福祉基金から取り崩し活用した。令和</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年度には幼児園リフレッシュ工財源として</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150</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百万円をすこやか子育て支援基金から取り崩すとともに、今後の改修等に備え</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98</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百万円の積み立てをした。また、コロナ禍での事業者支援として「新型コロナウイルス感染症対策利子補給基金」を設置し、</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45</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百万円の積立を行い、令和</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年度には当該年度の利子補給補助に充てるため</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4.8</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百万円を取り崩した。また、ふるさと納税寄附者の思い実現のための事業費の財源に充てるため、「ふるさと応援基金」を設置し、</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48</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百万円を積み立てた。令和</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年度において、これからの公共施設適正化の取り組みによる教育、子育て、福祉、まちづくり関連施設の更新、大規模改修等の財源として活用するために財政調整基金を再編した。</a:t>
          </a: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令和</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6</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年度は基金全体で</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5,262</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百万円となり、前年度より</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230</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百万円増加した。</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（今後の方針）</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令和</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7</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年度に合併特例債の基金を新たに設置する予定となっている。</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（基金の使途）</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平成</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28</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年度に特定目的基金の再編を実施。</a:t>
          </a:r>
          <a:endPar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　平成</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29</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年度には財政調整基金から特定目的基金への振り替えを行った。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　令和</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1</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年度には林業の担い手育成や木材利用の促進のための事業財源とするため森林環境譲与税を原資とする「森林環境譲与税基金」を設置した。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　令和</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2</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年度にはコロナ禍における事業者支援の財源確保として、「新型コロナウイルス感染症対策利子補給金基金」を設置した。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　令和</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3</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年度にはふるさと納税寄附者の思い実現のための事業費の財源に充てるため、「ふるさと応援基金」を設置した。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　令和</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4</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年度において、これからの施設の更新・大規模改修等の財源として活用するために財政調整基金を再編した。</a:t>
          </a:r>
          <a:endPar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　令和</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5</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年度において、利子収入等を積み立てた。</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（増減理由）</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令和</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6</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年度は</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3,202</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百万円となり、前年度より</a:t>
          </a:r>
          <a:r>
            <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93</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百万円減となった。</a:t>
          </a:r>
          <a:endParaRPr kumimoji="1" lang="en-US" altLang="ja-JP"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　まちづくり基金や教育施設整備基金、地域福祉基金、ふるさと応援基金を取り崩したのが要因である。</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（今後の方針）</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総合振興計画や財政計画などを踏まえ、まちづくり、教育、子育て、福祉関連施設の最適化に向けた更新等の財源として基金を活用する。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（増減理由）</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令和</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6</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年度の財政調整基金は</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1,960</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百万円となり、前年度より</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323</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百万円増加した。</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地方財政法第</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7</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条第</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1</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項の規定による額や利子相当額の積み立てが要因である。</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（今後の方針）</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引き続き地方財政法第</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7</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条第</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1</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項の規定による額や利子相当額の</a:t>
          </a:r>
          <a:r>
            <a:rPr kumimoji="1" lang="ja-JP" altLang="en-US" sz="1100" b="0"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積み立てをする。</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（増減理由）</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令和</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6</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年度の減債基金は</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100</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百万円となり、前年度とほぼ同じとなった。</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（今後の方針）</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起債償還の補てん財源として活用する基金であるが、繰上償還等は現在のところ予定していない。</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施設更新の実施や現状サービス水準維持を前提として、単年度が実質赤字になる見通しとなった場合は基金組み替えにより減債積立金での充当も視野に入れていくことも必要と考えている。</a:t>
          </a:r>
        </a:p>
        <a:p>
          <a:endPar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60315626-0140-4450-99C7-F9682BF9C8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5966D79-9F44-4827-B9F4-3A8F297AF8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B5675A05-2550-4C4B-A296-C1AD60D04A5F}"/>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02E6E8A1-5844-4797-822D-414CA373AB4D}"/>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85107AA0-9F67-41F4-8175-EA7E12E632E5}"/>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E860FAA4-F518-493F-89AA-E0F6C2002649}"/>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8D0BBF26-875C-43A0-BB22-37DC416EEE97}"/>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D895E6D6-AFFD-4CDA-83F7-90E109D15FDE}"/>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686044ED-03F1-4DC8-A83C-2384C370BD97}"/>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A15796D1-D821-4E28-8EF1-4B35FACE43C9}"/>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07F08200-5BE1-46ED-9B95-436E548E4BEE}"/>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E563F073-7549-4E93-B710-CB2886200952}"/>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8986366D-D0CF-4E9D-8C14-AF5890E0523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AE2ADF0D-94FE-4CEC-B646-8910B30EB92A}"/>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福井県永平寺町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46E77F54-7F63-4DC9-96A8-42134CB5D8D2}"/>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B4F66A4C-9B07-449C-AC1D-BABC368BCEEE}"/>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D20DD8FC-82F3-43E0-B008-628F20D09C16}"/>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D6B8B29E-6306-477C-8A1D-B99BAA0DF54E}"/>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E847C3EB-77B5-4D15-9DB3-B23B05CE3951}"/>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0B81987B-B5FE-4989-B3C1-2C3843824925}"/>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17,644
17,364
94.43
11,375,273
10,829,558
513,386
6,568,074
7,653,005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77E667EF-BCCF-462A-BFD8-098ADF64E33A}"/>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F27AA1FC-4C48-4772-A3DA-77FF2E873B7B}"/>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2CAEF4CD-703C-483A-B3CA-58F6C448F758}"/>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5C36B68B-3809-41C4-B0CC-CAB2CF1C3879}"/>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5023701E-A6FB-4ACE-AD18-0450F3BD8B5A}"/>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AB1C8C35-D71B-4678-9646-4D54658E02B4}"/>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2773A763-817B-431A-A39D-BEDC71CFDC5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93464E81-012E-4C30-8DCC-BDAFB5F9838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C67A8B4D-0C00-4B92-91BE-8FE94961F867}"/>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61A7696B-4B88-4194-B55D-4850B40C70BE}"/>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5CDD01FE-083A-441E-B830-24DBC3F38ED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B8E38230-8751-474A-8ACA-5A479EA13366}"/>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A27418F6-52F9-459A-824E-C5CAA0E2E799}"/>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198FF0FB-2FD9-4E6B-8861-80CA26B4283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AA33043C-3250-4A27-B753-A56BD755C10E}"/>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3C9930AC-AA97-491E-86A7-18033A6AF367}"/>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20E54435-AB1D-41B5-90E9-86B2E3C77F8C}"/>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04AE34CD-7078-4AC9-ABD0-3782C509EA1A}"/>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DE3A19F2-446A-47C4-8940-50095C2FF4CA}"/>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5598C5B7-1D08-4456-9FC0-497C0D86BCA7}"/>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3934A25D-DB96-4533-AFF9-685BDE14F36D}"/>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74966766-C9AD-4ED4-AFAA-CAEAB416D815}"/>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DBCBA62F-943A-45C1-A227-BFFEAB7C82FA}"/>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541F0090-9D6D-497F-98BD-81A5805DC2CD}"/>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6A3428FD-FC67-4811-AB6C-E5FA3A737D58}"/>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5332A5F8-EB4F-4373-9E51-EDE93093A78D}"/>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DD517842-41BF-4CFF-BEBB-38668C622D18}"/>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654D3518-0B96-4986-8B45-E3ACFC6C6C21}"/>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435E720C-D0C2-4180-9C2D-2357DBD8083D}"/>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96CFBE2A-7093-49D4-BA4A-A12F401CA2E3}"/>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6ACC57E9-3E4C-4B0C-A668-AA685227026D}"/>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82DC0F07-5267-4840-AFAC-62FB7AE2BBFD}"/>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423C0A5D-3F74-4A3B-95D0-EB791AFB86A9}"/>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C7A2D07B-5A99-45EF-9087-D71D98F303CA}"/>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D9439177-6D2D-4D92-962A-573CA7108B39}"/>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前年度と比較して減価償却が進み</a:t>
          </a:r>
          <a:r>
            <a:rPr kumimoji="1" lang="en-US" altLang="ja-JP" sz="1100">
              <a:latin typeface="ＭＳ Ｐゴシック" panose="020B0600070205080204" pitchFamily="50" charset="-128"/>
              <a:ea typeface="ＭＳ Ｐゴシック" panose="020B0600070205080204" pitchFamily="50" charset="-128"/>
            </a:rPr>
            <a:t>1.5</a:t>
          </a:r>
          <a:r>
            <a:rPr kumimoji="1" lang="ja-JP" altLang="en-US" sz="1100">
              <a:latin typeface="ＭＳ Ｐゴシック" panose="020B0600070205080204" pitchFamily="50" charset="-128"/>
              <a:ea typeface="ＭＳ Ｐゴシック" panose="020B0600070205080204" pitchFamily="50" charset="-128"/>
            </a:rPr>
            <a:t>ポイント上昇し、</a:t>
          </a:r>
          <a:r>
            <a:rPr kumimoji="1" lang="en-US" altLang="ja-JP" sz="1100">
              <a:latin typeface="ＭＳ Ｐゴシック" panose="020B0600070205080204" pitchFamily="50" charset="-128"/>
              <a:ea typeface="ＭＳ Ｐゴシック" panose="020B0600070205080204" pitchFamily="50" charset="-128"/>
            </a:rPr>
            <a:t>60.1</a:t>
          </a:r>
          <a:r>
            <a:rPr kumimoji="1" lang="ja-JP" altLang="en-US" sz="1100">
              <a:latin typeface="ＭＳ Ｐゴシック" panose="020B0600070205080204" pitchFamily="50" charset="-128"/>
              <a:ea typeface="ＭＳ Ｐゴシック" panose="020B0600070205080204" pitchFamily="50" charset="-128"/>
            </a:rPr>
            <a:t>％となった。施設類型の中で特に減価償却率の高い施設は学校施設、幼稚園・幼児園、庁舎、減価償却率の低い施設は、道路、消防施設、橋梁・トンネルであった。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減価償却率の高い施設においては、築</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年を超える施設が多数あり、個別の施設保全計画をもとに順次改修していく予定である。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減価償却率の低い施設においては、平成</a:t>
          </a:r>
          <a:r>
            <a:rPr kumimoji="1" lang="en-US" altLang="ja-JP" sz="1100">
              <a:latin typeface="ＭＳ Ｐゴシック" panose="020B0600070205080204" pitchFamily="50" charset="-128"/>
              <a:ea typeface="ＭＳ Ｐゴシック" panose="020B0600070205080204" pitchFamily="50" charset="-128"/>
            </a:rPr>
            <a:t>26</a:t>
          </a:r>
          <a:r>
            <a:rPr kumimoji="1" lang="ja-JP" altLang="en-US" sz="1100">
              <a:latin typeface="ＭＳ Ｐゴシック" panose="020B0600070205080204" pitchFamily="50" charset="-128"/>
              <a:ea typeface="ＭＳ Ｐゴシック" panose="020B0600070205080204" pitchFamily="50" charset="-128"/>
            </a:rPr>
            <a:t>年度移管譲渡を受けた旧県道や平成</a:t>
          </a:r>
          <a:r>
            <a:rPr kumimoji="1" lang="en-US" altLang="ja-JP" sz="1100">
              <a:latin typeface="ＭＳ Ｐゴシック" panose="020B0600070205080204" pitchFamily="50" charset="-128"/>
              <a:ea typeface="ＭＳ Ｐゴシック" panose="020B0600070205080204" pitchFamily="50" charset="-128"/>
            </a:rPr>
            <a:t>27</a:t>
          </a:r>
          <a:r>
            <a:rPr kumimoji="1" lang="ja-JP" altLang="en-US" sz="1100">
              <a:latin typeface="ＭＳ Ｐゴシック" panose="020B0600070205080204" pitchFamily="50" charset="-128"/>
              <a:ea typeface="ＭＳ Ｐゴシック" panose="020B0600070205080204" pitchFamily="50" charset="-128"/>
            </a:rPr>
            <a:t>年度竣工の消防庁舎などの資産取得、道路橋梁の長寿命化計画による修繕によって償却率を引き下げる結果となっている。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年度全体としては、既存施設の経年劣化の進捗により増加となった。</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59A484E4-7BFA-4CBF-9917-8CE64D375B25}"/>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D66A7C06-FBC9-4EA2-A2C4-8C16E635991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9" name="テキスト ボックス 58">
          <a:extLst>
            <a:ext uri="{FF2B5EF4-FFF2-40B4-BE49-F238E27FC236}">
              <a16:creationId xmlns:a16="http://schemas.microsoft.com/office/drawing/2014/main" id="{319F6996-7981-4C36-8919-9DEEC554FC41}"/>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0" name="直線コネクタ 59">
          <a:extLst>
            <a:ext uri="{FF2B5EF4-FFF2-40B4-BE49-F238E27FC236}">
              <a16:creationId xmlns:a16="http://schemas.microsoft.com/office/drawing/2014/main" id="{05C1A734-CED5-48A4-9B67-3978724B7C25}"/>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1" name="テキスト ボックス 60">
          <a:extLst>
            <a:ext uri="{FF2B5EF4-FFF2-40B4-BE49-F238E27FC236}">
              <a16:creationId xmlns:a16="http://schemas.microsoft.com/office/drawing/2014/main" id="{31E20579-C3B5-457A-AD7E-237786A83311}"/>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2" name="直線コネクタ 61">
          <a:extLst>
            <a:ext uri="{FF2B5EF4-FFF2-40B4-BE49-F238E27FC236}">
              <a16:creationId xmlns:a16="http://schemas.microsoft.com/office/drawing/2014/main" id="{C2209D87-5D8E-4AC5-88AF-17025B3C8E51}"/>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3" name="テキスト ボックス 62">
          <a:extLst>
            <a:ext uri="{FF2B5EF4-FFF2-40B4-BE49-F238E27FC236}">
              <a16:creationId xmlns:a16="http://schemas.microsoft.com/office/drawing/2014/main" id="{BE445940-E678-43A7-A111-04C7291A7ADB}"/>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4" name="直線コネクタ 63">
          <a:extLst>
            <a:ext uri="{FF2B5EF4-FFF2-40B4-BE49-F238E27FC236}">
              <a16:creationId xmlns:a16="http://schemas.microsoft.com/office/drawing/2014/main" id="{2864B7DF-F815-46E9-8FE5-29E2889D64DD}"/>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5" name="テキスト ボックス 64">
          <a:extLst>
            <a:ext uri="{FF2B5EF4-FFF2-40B4-BE49-F238E27FC236}">
              <a16:creationId xmlns:a16="http://schemas.microsoft.com/office/drawing/2014/main" id="{FA4AAD67-05A3-4D6A-A8A7-884D1C1CE837}"/>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6" name="直線コネクタ 65">
          <a:extLst>
            <a:ext uri="{FF2B5EF4-FFF2-40B4-BE49-F238E27FC236}">
              <a16:creationId xmlns:a16="http://schemas.microsoft.com/office/drawing/2014/main" id="{911B50F9-7F71-44DE-9CC8-02D168F8D436}"/>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7" name="テキスト ボックス 66">
          <a:extLst>
            <a:ext uri="{FF2B5EF4-FFF2-40B4-BE49-F238E27FC236}">
              <a16:creationId xmlns:a16="http://schemas.microsoft.com/office/drawing/2014/main" id="{05040E44-0C45-4462-8796-F776C3663D9E}"/>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8" name="直線コネクタ 67">
          <a:extLst>
            <a:ext uri="{FF2B5EF4-FFF2-40B4-BE49-F238E27FC236}">
              <a16:creationId xmlns:a16="http://schemas.microsoft.com/office/drawing/2014/main" id="{EF16F605-37F2-4EFA-AD0D-6E990FDF2B24}"/>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9" name="テキスト ボックス 68">
          <a:extLst>
            <a:ext uri="{FF2B5EF4-FFF2-40B4-BE49-F238E27FC236}">
              <a16:creationId xmlns:a16="http://schemas.microsoft.com/office/drawing/2014/main" id="{DA6D44D8-F9FF-4887-8E2A-3EAAE4D84DF8}"/>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0" name="直線コネクタ 69">
          <a:extLst>
            <a:ext uri="{FF2B5EF4-FFF2-40B4-BE49-F238E27FC236}">
              <a16:creationId xmlns:a16="http://schemas.microsoft.com/office/drawing/2014/main" id="{A94948D4-D060-45DF-B1D1-480401492C7A}"/>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1" name="テキスト ボックス 70">
          <a:extLst>
            <a:ext uri="{FF2B5EF4-FFF2-40B4-BE49-F238E27FC236}">
              <a16:creationId xmlns:a16="http://schemas.microsoft.com/office/drawing/2014/main" id="{C3488CB4-B993-41D6-AF79-A0A15043EED6}"/>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59E0246B-E9ED-478B-A6F2-2FD77F04712A}"/>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370EB55A-2239-4194-A7BE-89D5C274F679}"/>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A6299B3A-892C-4D8F-A941-FB3D712032B8}"/>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100058</xdr:rowOff>
    </xdr:from>
    <xdr:to>
      <xdr:col>23</xdr:col>
      <xdr:colOff>85090</xdr:colOff>
      <xdr:row>35</xdr:row>
      <xdr:rowOff>9706</xdr:rowOff>
    </xdr:to>
    <xdr:cxnSp macro="">
      <xdr:nvCxnSpPr>
        <xdr:cNvPr id="75" name="直線コネクタ 74">
          <a:extLst>
            <a:ext uri="{FF2B5EF4-FFF2-40B4-BE49-F238E27FC236}">
              <a16:creationId xmlns:a16="http://schemas.microsoft.com/office/drawing/2014/main" id="{43610901-7DD3-409F-8F87-BB0DE210E6C7}"/>
            </a:ext>
          </a:extLst>
        </xdr:cNvPr>
        <xdr:cNvCxnSpPr/>
      </xdr:nvCxnSpPr>
      <xdr:spPr>
        <a:xfrm flipV="1">
          <a:off x="4760595" y="5329283"/>
          <a:ext cx="1270" cy="1452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13533</xdr:rowOff>
    </xdr:from>
    <xdr:ext cx="405111" cy="259045"/>
    <xdr:sp macro="" textlink="">
      <xdr:nvSpPr>
        <xdr:cNvPr id="76" name="有形固定資産減価償却率最小値テキスト">
          <a:extLst>
            <a:ext uri="{FF2B5EF4-FFF2-40B4-BE49-F238E27FC236}">
              <a16:creationId xmlns:a16="http://schemas.microsoft.com/office/drawing/2014/main" id="{CA3A9747-292E-4B09-8B39-F5810618835D}"/>
            </a:ext>
          </a:extLst>
        </xdr:cNvPr>
        <xdr:cNvSpPr txBox="1"/>
      </xdr:nvSpPr>
      <xdr:spPr>
        <a:xfrm>
          <a:off x="4813300" y="6785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9706</xdr:rowOff>
    </xdr:from>
    <xdr:to>
      <xdr:col>23</xdr:col>
      <xdr:colOff>174625</xdr:colOff>
      <xdr:row>35</xdr:row>
      <xdr:rowOff>9706</xdr:rowOff>
    </xdr:to>
    <xdr:cxnSp macro="">
      <xdr:nvCxnSpPr>
        <xdr:cNvPr id="77" name="直線コネクタ 76">
          <a:extLst>
            <a:ext uri="{FF2B5EF4-FFF2-40B4-BE49-F238E27FC236}">
              <a16:creationId xmlns:a16="http://schemas.microsoft.com/office/drawing/2014/main" id="{D63F7E43-902B-4D86-A118-5DEE19DEE95E}"/>
            </a:ext>
          </a:extLst>
        </xdr:cNvPr>
        <xdr:cNvCxnSpPr/>
      </xdr:nvCxnSpPr>
      <xdr:spPr>
        <a:xfrm>
          <a:off x="4673600" y="6781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46735</xdr:rowOff>
    </xdr:from>
    <xdr:ext cx="405111" cy="259045"/>
    <xdr:sp macro="" textlink="">
      <xdr:nvSpPr>
        <xdr:cNvPr id="78" name="有形固定資産減価償却率最大値テキスト">
          <a:extLst>
            <a:ext uri="{FF2B5EF4-FFF2-40B4-BE49-F238E27FC236}">
              <a16:creationId xmlns:a16="http://schemas.microsoft.com/office/drawing/2014/main" id="{3746987C-2602-481E-991C-84230C505456}"/>
            </a:ext>
          </a:extLst>
        </xdr:cNvPr>
        <xdr:cNvSpPr txBox="1"/>
      </xdr:nvSpPr>
      <xdr:spPr>
        <a:xfrm>
          <a:off x="4813300" y="5104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100058</xdr:rowOff>
    </xdr:from>
    <xdr:to>
      <xdr:col>23</xdr:col>
      <xdr:colOff>174625</xdr:colOff>
      <xdr:row>26</xdr:row>
      <xdr:rowOff>100058</xdr:rowOff>
    </xdr:to>
    <xdr:cxnSp macro="">
      <xdr:nvCxnSpPr>
        <xdr:cNvPr id="79" name="直線コネクタ 78">
          <a:extLst>
            <a:ext uri="{FF2B5EF4-FFF2-40B4-BE49-F238E27FC236}">
              <a16:creationId xmlns:a16="http://schemas.microsoft.com/office/drawing/2014/main" id="{CC5E56B6-C9EE-43FF-8DCB-3CF3FE4BD71F}"/>
            </a:ext>
          </a:extLst>
        </xdr:cNvPr>
        <xdr:cNvCxnSpPr/>
      </xdr:nvCxnSpPr>
      <xdr:spPr>
        <a:xfrm>
          <a:off x="4673600" y="5329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10630</xdr:rowOff>
    </xdr:from>
    <xdr:ext cx="405111" cy="259045"/>
    <xdr:sp macro="" textlink="">
      <xdr:nvSpPr>
        <xdr:cNvPr id="80" name="有形固定資産減価償却率平均値テキスト">
          <a:extLst>
            <a:ext uri="{FF2B5EF4-FFF2-40B4-BE49-F238E27FC236}">
              <a16:creationId xmlns:a16="http://schemas.microsoft.com/office/drawing/2014/main" id="{AEDCBA4F-8864-4592-8DFB-42F3FBA04D87}"/>
            </a:ext>
          </a:extLst>
        </xdr:cNvPr>
        <xdr:cNvSpPr txBox="1"/>
      </xdr:nvSpPr>
      <xdr:spPr>
        <a:xfrm>
          <a:off x="4813300" y="6268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32203</xdr:rowOff>
    </xdr:from>
    <xdr:to>
      <xdr:col>23</xdr:col>
      <xdr:colOff>136525</xdr:colOff>
      <xdr:row>32</xdr:row>
      <xdr:rowOff>133803</xdr:rowOff>
    </xdr:to>
    <xdr:sp macro="" textlink="">
      <xdr:nvSpPr>
        <xdr:cNvPr id="81" name="フローチャート: 判断 80">
          <a:extLst>
            <a:ext uri="{FF2B5EF4-FFF2-40B4-BE49-F238E27FC236}">
              <a16:creationId xmlns:a16="http://schemas.microsoft.com/office/drawing/2014/main" id="{00C30F68-BE7E-4A19-8731-F2E7F832363B}"/>
            </a:ext>
          </a:extLst>
        </xdr:cNvPr>
        <xdr:cNvSpPr/>
      </xdr:nvSpPr>
      <xdr:spPr>
        <a:xfrm>
          <a:off x="4711700" y="6290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7529</xdr:rowOff>
    </xdr:from>
    <xdr:to>
      <xdr:col>19</xdr:col>
      <xdr:colOff>187325</xdr:colOff>
      <xdr:row>32</xdr:row>
      <xdr:rowOff>109129</xdr:rowOff>
    </xdr:to>
    <xdr:sp macro="" textlink="">
      <xdr:nvSpPr>
        <xdr:cNvPr id="82" name="フローチャート: 判断 81">
          <a:extLst>
            <a:ext uri="{FF2B5EF4-FFF2-40B4-BE49-F238E27FC236}">
              <a16:creationId xmlns:a16="http://schemas.microsoft.com/office/drawing/2014/main" id="{BE201487-1D50-479D-A2FE-A9E5CB83D5C4}"/>
            </a:ext>
          </a:extLst>
        </xdr:cNvPr>
        <xdr:cNvSpPr/>
      </xdr:nvSpPr>
      <xdr:spPr>
        <a:xfrm>
          <a:off x="40005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7529</xdr:rowOff>
    </xdr:from>
    <xdr:to>
      <xdr:col>15</xdr:col>
      <xdr:colOff>187325</xdr:colOff>
      <xdr:row>32</xdr:row>
      <xdr:rowOff>109129</xdr:rowOff>
    </xdr:to>
    <xdr:sp macro="" textlink="">
      <xdr:nvSpPr>
        <xdr:cNvPr id="83" name="フローチャート: 判断 82">
          <a:extLst>
            <a:ext uri="{FF2B5EF4-FFF2-40B4-BE49-F238E27FC236}">
              <a16:creationId xmlns:a16="http://schemas.microsoft.com/office/drawing/2014/main" id="{910EC37D-C283-4325-8F16-4E91860C54CD}"/>
            </a:ext>
          </a:extLst>
        </xdr:cNvPr>
        <xdr:cNvSpPr/>
      </xdr:nvSpPr>
      <xdr:spPr>
        <a:xfrm>
          <a:off x="32385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145052</xdr:rowOff>
    </xdr:from>
    <xdr:to>
      <xdr:col>11</xdr:col>
      <xdr:colOff>187325</xdr:colOff>
      <xdr:row>32</xdr:row>
      <xdr:rowOff>75202</xdr:rowOff>
    </xdr:to>
    <xdr:sp macro="" textlink="">
      <xdr:nvSpPr>
        <xdr:cNvPr id="84" name="フローチャート: 判断 83">
          <a:extLst>
            <a:ext uri="{FF2B5EF4-FFF2-40B4-BE49-F238E27FC236}">
              <a16:creationId xmlns:a16="http://schemas.microsoft.com/office/drawing/2014/main" id="{D66B72A2-2A6F-452D-B3F9-8BDB157B6BB7}"/>
            </a:ext>
          </a:extLst>
        </xdr:cNvPr>
        <xdr:cNvSpPr/>
      </xdr:nvSpPr>
      <xdr:spPr>
        <a:xfrm>
          <a:off x="2476500" y="6231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86451</xdr:rowOff>
    </xdr:from>
    <xdr:to>
      <xdr:col>7</xdr:col>
      <xdr:colOff>187325</xdr:colOff>
      <xdr:row>32</xdr:row>
      <xdr:rowOff>16601</xdr:rowOff>
    </xdr:to>
    <xdr:sp macro="" textlink="">
      <xdr:nvSpPr>
        <xdr:cNvPr id="85" name="フローチャート: 判断 84">
          <a:extLst>
            <a:ext uri="{FF2B5EF4-FFF2-40B4-BE49-F238E27FC236}">
              <a16:creationId xmlns:a16="http://schemas.microsoft.com/office/drawing/2014/main" id="{BBBC7847-D59D-4D13-A432-53E277C41244}"/>
            </a:ext>
          </a:extLst>
        </xdr:cNvPr>
        <xdr:cNvSpPr/>
      </xdr:nvSpPr>
      <xdr:spPr>
        <a:xfrm>
          <a:off x="1714500" y="617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1ED6DE78-ECFB-49B7-844B-7A4E4F7B36BB}"/>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99F7784C-A179-48BC-848E-95B0E0AA1DD2}"/>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5E17D3CA-9BFB-4BEE-880B-F35A7C6013FD}"/>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86E92735-7D03-430A-B515-6A8FC39916F9}"/>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9C2E4A19-8E0D-46D2-A9B4-FDA0A4C23272}"/>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52524</xdr:rowOff>
    </xdr:from>
    <xdr:to>
      <xdr:col>23</xdr:col>
      <xdr:colOff>136525</xdr:colOff>
      <xdr:row>31</xdr:row>
      <xdr:rowOff>154124</xdr:rowOff>
    </xdr:to>
    <xdr:sp macro="" textlink="">
      <xdr:nvSpPr>
        <xdr:cNvPr id="91" name="楕円 90">
          <a:extLst>
            <a:ext uri="{FF2B5EF4-FFF2-40B4-BE49-F238E27FC236}">
              <a16:creationId xmlns:a16="http://schemas.microsoft.com/office/drawing/2014/main" id="{D22AC503-9C9B-44FC-8E84-1C30FF4D4E3E}"/>
            </a:ext>
          </a:extLst>
        </xdr:cNvPr>
        <xdr:cNvSpPr/>
      </xdr:nvSpPr>
      <xdr:spPr>
        <a:xfrm>
          <a:off x="4711700" y="6138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75401</xdr:rowOff>
    </xdr:from>
    <xdr:ext cx="405111" cy="259045"/>
    <xdr:sp macro="" textlink="">
      <xdr:nvSpPr>
        <xdr:cNvPr id="92" name="有形固定資産減価償却率該当値テキスト">
          <a:extLst>
            <a:ext uri="{FF2B5EF4-FFF2-40B4-BE49-F238E27FC236}">
              <a16:creationId xmlns:a16="http://schemas.microsoft.com/office/drawing/2014/main" id="{DEE9567A-60E7-4F70-9923-B85DE569B8F8}"/>
            </a:ext>
          </a:extLst>
        </xdr:cNvPr>
        <xdr:cNvSpPr txBox="1"/>
      </xdr:nvSpPr>
      <xdr:spPr>
        <a:xfrm>
          <a:off x="4813300" y="5990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6259</xdr:rowOff>
    </xdr:from>
    <xdr:to>
      <xdr:col>19</xdr:col>
      <xdr:colOff>187325</xdr:colOff>
      <xdr:row>31</xdr:row>
      <xdr:rowOff>107859</xdr:rowOff>
    </xdr:to>
    <xdr:sp macro="" textlink="">
      <xdr:nvSpPr>
        <xdr:cNvPr id="93" name="楕円 92">
          <a:extLst>
            <a:ext uri="{FF2B5EF4-FFF2-40B4-BE49-F238E27FC236}">
              <a16:creationId xmlns:a16="http://schemas.microsoft.com/office/drawing/2014/main" id="{205147DE-28B3-4BA0-9510-5AE1B37DB9D9}"/>
            </a:ext>
          </a:extLst>
        </xdr:cNvPr>
        <xdr:cNvSpPr/>
      </xdr:nvSpPr>
      <xdr:spPr>
        <a:xfrm>
          <a:off x="4000500" y="6092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57059</xdr:rowOff>
    </xdr:from>
    <xdr:to>
      <xdr:col>23</xdr:col>
      <xdr:colOff>85725</xdr:colOff>
      <xdr:row>31</xdr:row>
      <xdr:rowOff>103324</xdr:rowOff>
    </xdr:to>
    <xdr:cxnSp macro="">
      <xdr:nvCxnSpPr>
        <xdr:cNvPr id="94" name="直線コネクタ 93">
          <a:extLst>
            <a:ext uri="{FF2B5EF4-FFF2-40B4-BE49-F238E27FC236}">
              <a16:creationId xmlns:a16="http://schemas.microsoft.com/office/drawing/2014/main" id="{4314A0C7-03BF-4E9F-AC27-10DEBE9B8615}"/>
            </a:ext>
          </a:extLst>
        </xdr:cNvPr>
        <xdr:cNvCxnSpPr/>
      </xdr:nvCxnSpPr>
      <xdr:spPr>
        <a:xfrm>
          <a:off x="4051300" y="6143534"/>
          <a:ext cx="711200" cy="46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134529</xdr:rowOff>
    </xdr:from>
    <xdr:to>
      <xdr:col>15</xdr:col>
      <xdr:colOff>187325</xdr:colOff>
      <xdr:row>31</xdr:row>
      <xdr:rowOff>64679</xdr:rowOff>
    </xdr:to>
    <xdr:sp macro="" textlink="">
      <xdr:nvSpPr>
        <xdr:cNvPr id="95" name="楕円 94">
          <a:extLst>
            <a:ext uri="{FF2B5EF4-FFF2-40B4-BE49-F238E27FC236}">
              <a16:creationId xmlns:a16="http://schemas.microsoft.com/office/drawing/2014/main" id="{C89BE72D-C6AC-4F4A-9C42-3F2F9098A907}"/>
            </a:ext>
          </a:extLst>
        </xdr:cNvPr>
        <xdr:cNvSpPr/>
      </xdr:nvSpPr>
      <xdr:spPr>
        <a:xfrm>
          <a:off x="3238500" y="6049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13879</xdr:rowOff>
    </xdr:from>
    <xdr:to>
      <xdr:col>19</xdr:col>
      <xdr:colOff>136525</xdr:colOff>
      <xdr:row>31</xdr:row>
      <xdr:rowOff>57059</xdr:rowOff>
    </xdr:to>
    <xdr:cxnSp macro="">
      <xdr:nvCxnSpPr>
        <xdr:cNvPr id="96" name="直線コネクタ 95">
          <a:extLst>
            <a:ext uri="{FF2B5EF4-FFF2-40B4-BE49-F238E27FC236}">
              <a16:creationId xmlns:a16="http://schemas.microsoft.com/office/drawing/2014/main" id="{E3AF8433-86F0-47E3-BB88-FC289C81F6E9}"/>
            </a:ext>
          </a:extLst>
        </xdr:cNvPr>
        <xdr:cNvCxnSpPr/>
      </xdr:nvCxnSpPr>
      <xdr:spPr>
        <a:xfrm>
          <a:off x="3289300" y="6100354"/>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85181</xdr:rowOff>
    </xdr:from>
    <xdr:to>
      <xdr:col>11</xdr:col>
      <xdr:colOff>187325</xdr:colOff>
      <xdr:row>31</xdr:row>
      <xdr:rowOff>15331</xdr:rowOff>
    </xdr:to>
    <xdr:sp macro="" textlink="">
      <xdr:nvSpPr>
        <xdr:cNvPr id="97" name="楕円 96">
          <a:extLst>
            <a:ext uri="{FF2B5EF4-FFF2-40B4-BE49-F238E27FC236}">
              <a16:creationId xmlns:a16="http://schemas.microsoft.com/office/drawing/2014/main" id="{3492FAFD-E5AA-402C-AA5B-C85C7D94188F}"/>
            </a:ext>
          </a:extLst>
        </xdr:cNvPr>
        <xdr:cNvSpPr/>
      </xdr:nvSpPr>
      <xdr:spPr>
        <a:xfrm>
          <a:off x="2476500" y="6000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135981</xdr:rowOff>
    </xdr:from>
    <xdr:to>
      <xdr:col>15</xdr:col>
      <xdr:colOff>136525</xdr:colOff>
      <xdr:row>31</xdr:row>
      <xdr:rowOff>13879</xdr:rowOff>
    </xdr:to>
    <xdr:cxnSp macro="">
      <xdr:nvCxnSpPr>
        <xdr:cNvPr id="98" name="直線コネクタ 97">
          <a:extLst>
            <a:ext uri="{FF2B5EF4-FFF2-40B4-BE49-F238E27FC236}">
              <a16:creationId xmlns:a16="http://schemas.microsoft.com/office/drawing/2014/main" id="{DE8B3D8E-5F63-428B-8E86-A3D8990BE47A}"/>
            </a:ext>
          </a:extLst>
        </xdr:cNvPr>
        <xdr:cNvCxnSpPr/>
      </xdr:nvCxnSpPr>
      <xdr:spPr>
        <a:xfrm>
          <a:off x="2527300" y="6051006"/>
          <a:ext cx="762000" cy="4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32748</xdr:rowOff>
    </xdr:from>
    <xdr:to>
      <xdr:col>7</xdr:col>
      <xdr:colOff>187325</xdr:colOff>
      <xdr:row>30</xdr:row>
      <xdr:rowOff>134348</xdr:rowOff>
    </xdr:to>
    <xdr:sp macro="" textlink="">
      <xdr:nvSpPr>
        <xdr:cNvPr id="99" name="楕円 98">
          <a:extLst>
            <a:ext uri="{FF2B5EF4-FFF2-40B4-BE49-F238E27FC236}">
              <a16:creationId xmlns:a16="http://schemas.microsoft.com/office/drawing/2014/main" id="{7A734FA2-53D4-493F-845A-AA975AE92C66}"/>
            </a:ext>
          </a:extLst>
        </xdr:cNvPr>
        <xdr:cNvSpPr/>
      </xdr:nvSpPr>
      <xdr:spPr>
        <a:xfrm>
          <a:off x="1714500" y="5947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83548</xdr:rowOff>
    </xdr:from>
    <xdr:to>
      <xdr:col>11</xdr:col>
      <xdr:colOff>136525</xdr:colOff>
      <xdr:row>30</xdr:row>
      <xdr:rowOff>135981</xdr:rowOff>
    </xdr:to>
    <xdr:cxnSp macro="">
      <xdr:nvCxnSpPr>
        <xdr:cNvPr id="100" name="直線コネクタ 99">
          <a:extLst>
            <a:ext uri="{FF2B5EF4-FFF2-40B4-BE49-F238E27FC236}">
              <a16:creationId xmlns:a16="http://schemas.microsoft.com/office/drawing/2014/main" id="{1A3122C5-1739-49F5-8341-8173AD17CBF7}"/>
            </a:ext>
          </a:extLst>
        </xdr:cNvPr>
        <xdr:cNvCxnSpPr/>
      </xdr:nvCxnSpPr>
      <xdr:spPr>
        <a:xfrm>
          <a:off x="1765300" y="5998573"/>
          <a:ext cx="7620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100256</xdr:rowOff>
    </xdr:from>
    <xdr:ext cx="405111" cy="259045"/>
    <xdr:sp macro="" textlink="">
      <xdr:nvSpPr>
        <xdr:cNvPr id="101" name="n_1aveValue有形固定資産減価償却率">
          <a:extLst>
            <a:ext uri="{FF2B5EF4-FFF2-40B4-BE49-F238E27FC236}">
              <a16:creationId xmlns:a16="http://schemas.microsoft.com/office/drawing/2014/main" id="{D1864BC7-AC23-4C5A-9C94-00EB7252EDD4}"/>
            </a:ext>
          </a:extLst>
        </xdr:cNvPr>
        <xdr:cNvSpPr txBox="1"/>
      </xdr:nvSpPr>
      <xdr:spPr>
        <a:xfrm>
          <a:off x="3836044" y="635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100256</xdr:rowOff>
    </xdr:from>
    <xdr:ext cx="405111" cy="259045"/>
    <xdr:sp macro="" textlink="">
      <xdr:nvSpPr>
        <xdr:cNvPr id="102" name="n_2aveValue有形固定資産減価償却率">
          <a:extLst>
            <a:ext uri="{FF2B5EF4-FFF2-40B4-BE49-F238E27FC236}">
              <a16:creationId xmlns:a16="http://schemas.microsoft.com/office/drawing/2014/main" id="{C4A08D59-8E2B-4A2D-9CCF-6E31890CB866}"/>
            </a:ext>
          </a:extLst>
        </xdr:cNvPr>
        <xdr:cNvSpPr txBox="1"/>
      </xdr:nvSpPr>
      <xdr:spPr>
        <a:xfrm>
          <a:off x="3086744" y="635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66329</xdr:rowOff>
    </xdr:from>
    <xdr:ext cx="405111" cy="259045"/>
    <xdr:sp macro="" textlink="">
      <xdr:nvSpPr>
        <xdr:cNvPr id="103" name="n_3aveValue有形固定資産減価償却率">
          <a:extLst>
            <a:ext uri="{FF2B5EF4-FFF2-40B4-BE49-F238E27FC236}">
              <a16:creationId xmlns:a16="http://schemas.microsoft.com/office/drawing/2014/main" id="{B7B86B3B-7B09-4404-8967-C7C638E0159D}"/>
            </a:ext>
          </a:extLst>
        </xdr:cNvPr>
        <xdr:cNvSpPr txBox="1"/>
      </xdr:nvSpPr>
      <xdr:spPr>
        <a:xfrm>
          <a:off x="2324744" y="6324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7728</xdr:rowOff>
    </xdr:from>
    <xdr:ext cx="405111" cy="259045"/>
    <xdr:sp macro="" textlink="">
      <xdr:nvSpPr>
        <xdr:cNvPr id="104" name="n_4aveValue有形固定資産減価償却率">
          <a:extLst>
            <a:ext uri="{FF2B5EF4-FFF2-40B4-BE49-F238E27FC236}">
              <a16:creationId xmlns:a16="http://schemas.microsoft.com/office/drawing/2014/main" id="{4E1D3801-C58D-44A4-94A7-0E1791A75C9C}"/>
            </a:ext>
          </a:extLst>
        </xdr:cNvPr>
        <xdr:cNvSpPr txBox="1"/>
      </xdr:nvSpPr>
      <xdr:spPr>
        <a:xfrm>
          <a:off x="1562744" y="6265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124386</xdr:rowOff>
    </xdr:from>
    <xdr:ext cx="405111" cy="259045"/>
    <xdr:sp macro="" textlink="">
      <xdr:nvSpPr>
        <xdr:cNvPr id="105" name="n_1mainValue有形固定資産減価償却率">
          <a:extLst>
            <a:ext uri="{FF2B5EF4-FFF2-40B4-BE49-F238E27FC236}">
              <a16:creationId xmlns:a16="http://schemas.microsoft.com/office/drawing/2014/main" id="{0135093D-CB73-469E-8577-6798F7C7D94B}"/>
            </a:ext>
          </a:extLst>
        </xdr:cNvPr>
        <xdr:cNvSpPr txBox="1"/>
      </xdr:nvSpPr>
      <xdr:spPr>
        <a:xfrm>
          <a:off x="3836044" y="5867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81206</xdr:rowOff>
    </xdr:from>
    <xdr:ext cx="405111" cy="259045"/>
    <xdr:sp macro="" textlink="">
      <xdr:nvSpPr>
        <xdr:cNvPr id="106" name="n_2mainValue有形固定資産減価償却率">
          <a:extLst>
            <a:ext uri="{FF2B5EF4-FFF2-40B4-BE49-F238E27FC236}">
              <a16:creationId xmlns:a16="http://schemas.microsoft.com/office/drawing/2014/main" id="{6AC35D98-32C8-430D-9410-CFADAA932BF8}"/>
            </a:ext>
          </a:extLst>
        </xdr:cNvPr>
        <xdr:cNvSpPr txBox="1"/>
      </xdr:nvSpPr>
      <xdr:spPr>
        <a:xfrm>
          <a:off x="3086744" y="5824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31858</xdr:rowOff>
    </xdr:from>
    <xdr:ext cx="405111" cy="259045"/>
    <xdr:sp macro="" textlink="">
      <xdr:nvSpPr>
        <xdr:cNvPr id="107" name="n_3mainValue有形固定資産減価償却率">
          <a:extLst>
            <a:ext uri="{FF2B5EF4-FFF2-40B4-BE49-F238E27FC236}">
              <a16:creationId xmlns:a16="http://schemas.microsoft.com/office/drawing/2014/main" id="{120B14C6-85C3-43CB-A81C-3332DB9CAAB1}"/>
            </a:ext>
          </a:extLst>
        </xdr:cNvPr>
        <xdr:cNvSpPr txBox="1"/>
      </xdr:nvSpPr>
      <xdr:spPr>
        <a:xfrm>
          <a:off x="2324744" y="5775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150875</xdr:rowOff>
    </xdr:from>
    <xdr:ext cx="405111" cy="259045"/>
    <xdr:sp macro="" textlink="">
      <xdr:nvSpPr>
        <xdr:cNvPr id="108" name="n_4mainValue有形固定資産減価償却率">
          <a:extLst>
            <a:ext uri="{FF2B5EF4-FFF2-40B4-BE49-F238E27FC236}">
              <a16:creationId xmlns:a16="http://schemas.microsoft.com/office/drawing/2014/main" id="{A681B0BD-049C-4A5D-8111-928F35327BD2}"/>
            </a:ext>
          </a:extLst>
        </xdr:cNvPr>
        <xdr:cNvSpPr txBox="1"/>
      </xdr:nvSpPr>
      <xdr:spPr>
        <a:xfrm>
          <a:off x="1562744" y="5723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0A0BAF7C-0E0F-45FB-8CA4-48014D614194}"/>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49C13564-D3FB-42DD-B770-7DA1C06ECD45}"/>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89822F15-0573-473B-8A04-4E2C4B03ED75}"/>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[ 403.0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91CFD9D6-EB0F-44AE-B3D5-0E3A42874D87}"/>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D87335E2-BE39-453C-95EA-EF2E02846BF4}"/>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646923F4-C462-4CDE-83BB-520B3DE35D63}"/>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ACD9C042-98CC-4161-9FAA-08E745EFA8AC}"/>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0050F6AB-8230-462D-BC07-8C851DE62542}"/>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D0BA363D-90E2-4C6F-BAA1-775EDCDB1125}"/>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468E8966-8B41-43F5-988B-E1BF51913EFB}"/>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47831628-E045-4C79-8B76-9F2FD81EEE14}"/>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BB782CAC-3967-494B-AEFF-E5B8BA810539}"/>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87997DD1-CCE0-49DE-BDA8-3F53F41CB7E2}"/>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将来負担額は、地方債の新規借り入れが</a:t>
          </a:r>
          <a:r>
            <a:rPr kumimoji="1" lang="en-US" altLang="ja-JP" sz="1100">
              <a:latin typeface="ＭＳ Ｐゴシック" panose="020B0600070205080204" pitchFamily="50" charset="-128"/>
              <a:ea typeface="ＭＳ Ｐゴシック" panose="020B0600070205080204" pitchFamily="50" charset="-128"/>
            </a:rPr>
            <a:t>553.3</a:t>
          </a:r>
          <a:r>
            <a:rPr kumimoji="1" lang="ja-JP" altLang="en-US" sz="1100">
              <a:latin typeface="ＭＳ Ｐゴシック" panose="020B0600070205080204" pitchFamily="50" charset="-128"/>
              <a:ea typeface="ＭＳ Ｐゴシック" panose="020B0600070205080204" pitchFamily="50" charset="-128"/>
            </a:rPr>
            <a:t>百万円であり前年度と比較し</a:t>
          </a:r>
          <a:r>
            <a:rPr kumimoji="1" lang="en-US" altLang="ja-JP" sz="1100">
              <a:latin typeface="ＭＳ Ｐゴシック" panose="020B0600070205080204" pitchFamily="50" charset="-128"/>
              <a:ea typeface="ＭＳ Ｐゴシック" panose="020B0600070205080204" pitchFamily="50" charset="-128"/>
            </a:rPr>
            <a:t>83</a:t>
          </a:r>
          <a:r>
            <a:rPr kumimoji="1" lang="ja-JP" altLang="en-US" sz="1100">
              <a:latin typeface="ＭＳ Ｐゴシック" panose="020B0600070205080204" pitchFamily="50" charset="-128"/>
              <a:ea typeface="ＭＳ Ｐゴシック" panose="020B0600070205080204" pitchFamily="50" charset="-128"/>
            </a:rPr>
            <a:t>百万円減少した。既往債の償還額が新規借入れ額を上回ったことにより地方債現在高は</a:t>
          </a:r>
          <a:r>
            <a:rPr kumimoji="1" lang="en-US" altLang="ja-JP" sz="1100">
              <a:latin typeface="ＭＳ Ｐゴシック" panose="020B0600070205080204" pitchFamily="50" charset="-128"/>
              <a:ea typeface="ＭＳ Ｐゴシック" panose="020B0600070205080204" pitchFamily="50" charset="-128"/>
            </a:rPr>
            <a:t>327</a:t>
          </a:r>
          <a:r>
            <a:rPr kumimoji="1" lang="ja-JP" altLang="en-US" sz="1100">
              <a:latin typeface="ＭＳ Ｐゴシック" panose="020B0600070205080204" pitchFamily="50" charset="-128"/>
              <a:ea typeface="ＭＳ Ｐゴシック" panose="020B0600070205080204" pitchFamily="50" charset="-128"/>
            </a:rPr>
            <a:t>百万円の減少となり将来負担額全体で</a:t>
          </a:r>
          <a:r>
            <a:rPr kumimoji="1" lang="en-US" altLang="ja-JP" sz="1100">
              <a:latin typeface="ＭＳ Ｐゴシック" panose="020B0600070205080204" pitchFamily="50" charset="-128"/>
              <a:ea typeface="ＭＳ Ｐゴシック" panose="020B0600070205080204" pitchFamily="50" charset="-128"/>
            </a:rPr>
            <a:t>728</a:t>
          </a:r>
          <a:r>
            <a:rPr kumimoji="1" lang="ja-JP" altLang="en-US" sz="1100">
              <a:latin typeface="ＭＳ Ｐゴシック" panose="020B0600070205080204" pitchFamily="50" charset="-128"/>
              <a:ea typeface="ＭＳ Ｐゴシック" panose="020B0600070205080204" pitchFamily="50" charset="-128"/>
            </a:rPr>
            <a:t>百万円減額となった。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また、経常一般財源等は、地方税が定額減税の影響で</a:t>
          </a:r>
          <a:r>
            <a:rPr kumimoji="1" lang="en-US" altLang="ja-JP" sz="1100">
              <a:latin typeface="ＭＳ Ｐゴシック" panose="020B0600070205080204" pitchFamily="50" charset="-128"/>
              <a:ea typeface="ＭＳ Ｐゴシック" panose="020B0600070205080204" pitchFamily="50" charset="-128"/>
            </a:rPr>
            <a:t>36</a:t>
          </a:r>
          <a:r>
            <a:rPr kumimoji="1" lang="ja-JP" altLang="en-US" sz="1100">
              <a:latin typeface="ＭＳ Ｐゴシック" panose="020B0600070205080204" pitchFamily="50" charset="-128"/>
              <a:ea typeface="ＭＳ Ｐゴシック" panose="020B0600070205080204" pitchFamily="50" charset="-128"/>
            </a:rPr>
            <a:t>百万円の減や、臨時財政対策債が皆減となったものの、地方交付税の増などによって</a:t>
          </a:r>
          <a:r>
            <a:rPr kumimoji="1" lang="en-US" altLang="ja-JP" sz="1100">
              <a:latin typeface="ＭＳ Ｐゴシック" panose="020B0600070205080204" pitchFamily="50" charset="-128"/>
              <a:ea typeface="ＭＳ Ｐゴシック" panose="020B0600070205080204" pitchFamily="50" charset="-128"/>
            </a:rPr>
            <a:t>365</a:t>
          </a:r>
          <a:r>
            <a:rPr kumimoji="1" lang="ja-JP" altLang="en-US" sz="1100">
              <a:latin typeface="ＭＳ Ｐゴシック" panose="020B0600070205080204" pitchFamily="50" charset="-128"/>
              <a:ea typeface="ＭＳ Ｐゴシック" panose="020B0600070205080204" pitchFamily="50" charset="-128"/>
            </a:rPr>
            <a:t>百万円増加した。結果債務償還比率は</a:t>
          </a:r>
          <a:r>
            <a:rPr kumimoji="1" lang="en-US" altLang="ja-JP" sz="1100">
              <a:latin typeface="ＭＳ Ｐゴシック" panose="020B0600070205080204" pitchFamily="50" charset="-128"/>
              <a:ea typeface="ＭＳ Ｐゴシック" panose="020B0600070205080204" pitchFamily="50" charset="-128"/>
            </a:rPr>
            <a:t>62.6</a:t>
          </a:r>
          <a:r>
            <a:rPr kumimoji="1" lang="ja-JP" altLang="en-US" sz="1100">
              <a:latin typeface="ＭＳ Ｐゴシック" panose="020B0600070205080204" pitchFamily="50" charset="-128"/>
              <a:ea typeface="ＭＳ Ｐゴシック" panose="020B0600070205080204" pitchFamily="50" charset="-128"/>
            </a:rPr>
            <a:t>ポイント減少した。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今後も将来を見据えた計画的な地方債の借入の他、事業の見直し等により経費の抑制に努める。</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F20398B9-3042-4DB2-A7EB-12A92614F384}"/>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550E46FE-CFC1-433D-A56B-EC7B61908EDC}"/>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F4887CFE-E70D-4C51-8322-7D5723A264D9}"/>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a:extLst>
            <a:ext uri="{FF2B5EF4-FFF2-40B4-BE49-F238E27FC236}">
              <a16:creationId xmlns:a16="http://schemas.microsoft.com/office/drawing/2014/main" id="{86C460DF-E3A7-4371-8410-8410A3401835}"/>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a:extLst>
            <a:ext uri="{FF2B5EF4-FFF2-40B4-BE49-F238E27FC236}">
              <a16:creationId xmlns:a16="http://schemas.microsoft.com/office/drawing/2014/main" id="{D367535B-E44D-4D44-A337-DA2C38E8F7D7}"/>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a:extLst>
            <a:ext uri="{FF2B5EF4-FFF2-40B4-BE49-F238E27FC236}">
              <a16:creationId xmlns:a16="http://schemas.microsoft.com/office/drawing/2014/main" id="{B031F9E3-C752-41F0-A3E2-E97596F6231B}"/>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8" name="テキスト ボックス 127">
          <a:extLst>
            <a:ext uri="{FF2B5EF4-FFF2-40B4-BE49-F238E27FC236}">
              <a16:creationId xmlns:a16="http://schemas.microsoft.com/office/drawing/2014/main" id="{04F864B7-4835-492D-93CF-9A0D0B4535EB}"/>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a:extLst>
            <a:ext uri="{FF2B5EF4-FFF2-40B4-BE49-F238E27FC236}">
              <a16:creationId xmlns:a16="http://schemas.microsoft.com/office/drawing/2014/main" id="{9031DF11-20EB-4512-81B9-59AA6A8DB94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a:extLst>
            <a:ext uri="{FF2B5EF4-FFF2-40B4-BE49-F238E27FC236}">
              <a16:creationId xmlns:a16="http://schemas.microsoft.com/office/drawing/2014/main" id="{C94EB9D2-9CFB-46A0-9355-1C500039D3A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a:extLst>
            <a:ext uri="{FF2B5EF4-FFF2-40B4-BE49-F238E27FC236}">
              <a16:creationId xmlns:a16="http://schemas.microsoft.com/office/drawing/2014/main" id="{D5B1E334-2993-4A00-BA66-A77E6D98B595}"/>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a:extLst>
            <a:ext uri="{FF2B5EF4-FFF2-40B4-BE49-F238E27FC236}">
              <a16:creationId xmlns:a16="http://schemas.microsoft.com/office/drawing/2014/main" id="{DEE8F52C-E0DD-4BEA-A17E-5107B74A1C43}"/>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a:extLst>
            <a:ext uri="{FF2B5EF4-FFF2-40B4-BE49-F238E27FC236}">
              <a16:creationId xmlns:a16="http://schemas.microsoft.com/office/drawing/2014/main" id="{B9438A7D-575B-43E3-879A-063E2E3A334C}"/>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a:extLst>
            <a:ext uri="{FF2B5EF4-FFF2-40B4-BE49-F238E27FC236}">
              <a16:creationId xmlns:a16="http://schemas.microsoft.com/office/drawing/2014/main" id="{6B881289-F279-4C35-A466-B9CAB5C0F7B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a:extLst>
            <a:ext uri="{FF2B5EF4-FFF2-40B4-BE49-F238E27FC236}">
              <a16:creationId xmlns:a16="http://schemas.microsoft.com/office/drawing/2014/main" id="{33A9FA4F-935D-4AE5-A0BF-DAEE2270851C}"/>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a:extLst>
            <a:ext uri="{FF2B5EF4-FFF2-40B4-BE49-F238E27FC236}">
              <a16:creationId xmlns:a16="http://schemas.microsoft.com/office/drawing/2014/main" id="{C197EF59-AF8C-4339-A89D-978826DF4F37}"/>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E87CB03E-3AD9-4D3A-9829-880303367768}"/>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80EB14AB-7861-4A44-BD8C-E29027D99941}"/>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7665</xdr:rowOff>
    </xdr:to>
    <xdr:cxnSp macro="">
      <xdr:nvCxnSpPr>
        <xdr:cNvPr id="139" name="直線コネクタ 138">
          <a:extLst>
            <a:ext uri="{FF2B5EF4-FFF2-40B4-BE49-F238E27FC236}">
              <a16:creationId xmlns:a16="http://schemas.microsoft.com/office/drawing/2014/main" id="{BAF7A921-6370-4AF0-B0A6-DF9971C64EC6}"/>
            </a:ext>
          </a:extLst>
        </xdr:cNvPr>
        <xdr:cNvCxnSpPr/>
      </xdr:nvCxnSpPr>
      <xdr:spPr>
        <a:xfrm flipV="1">
          <a:off x="14793595" y="5261428"/>
          <a:ext cx="1269" cy="1347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11492</xdr:rowOff>
    </xdr:from>
    <xdr:ext cx="469744" cy="259045"/>
    <xdr:sp macro="" textlink="">
      <xdr:nvSpPr>
        <xdr:cNvPr id="140" name="債務償還比率最小値テキスト">
          <a:extLst>
            <a:ext uri="{FF2B5EF4-FFF2-40B4-BE49-F238E27FC236}">
              <a16:creationId xmlns:a16="http://schemas.microsoft.com/office/drawing/2014/main" id="{9DBD82D9-5D3D-4CC6-9B97-9A4A61BDA644}"/>
            </a:ext>
          </a:extLst>
        </xdr:cNvPr>
        <xdr:cNvSpPr txBox="1"/>
      </xdr:nvSpPr>
      <xdr:spPr>
        <a:xfrm>
          <a:off x="14846300" y="661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7665</xdr:rowOff>
    </xdr:from>
    <xdr:to>
      <xdr:col>76</xdr:col>
      <xdr:colOff>111125</xdr:colOff>
      <xdr:row>34</xdr:row>
      <xdr:rowOff>7665</xdr:rowOff>
    </xdr:to>
    <xdr:cxnSp macro="">
      <xdr:nvCxnSpPr>
        <xdr:cNvPr id="141" name="直線コネクタ 140">
          <a:extLst>
            <a:ext uri="{FF2B5EF4-FFF2-40B4-BE49-F238E27FC236}">
              <a16:creationId xmlns:a16="http://schemas.microsoft.com/office/drawing/2014/main" id="{ABABE695-D3FF-4BC6-AB89-1752D7705759}"/>
            </a:ext>
          </a:extLst>
        </xdr:cNvPr>
        <xdr:cNvCxnSpPr/>
      </xdr:nvCxnSpPr>
      <xdr:spPr>
        <a:xfrm>
          <a:off x="14706600" y="6608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a:extLst>
            <a:ext uri="{FF2B5EF4-FFF2-40B4-BE49-F238E27FC236}">
              <a16:creationId xmlns:a16="http://schemas.microsoft.com/office/drawing/2014/main" id="{6D649E60-5EBA-497B-B785-D18365BD0019}"/>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a:extLst>
            <a:ext uri="{FF2B5EF4-FFF2-40B4-BE49-F238E27FC236}">
              <a16:creationId xmlns:a16="http://schemas.microsoft.com/office/drawing/2014/main" id="{3638C537-1CCC-4DF0-8AE0-504B08FFC849}"/>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110181</xdr:rowOff>
    </xdr:from>
    <xdr:ext cx="469744" cy="259045"/>
    <xdr:sp macro="" textlink="">
      <xdr:nvSpPr>
        <xdr:cNvPr id="144" name="債務償還比率平均値テキスト">
          <a:extLst>
            <a:ext uri="{FF2B5EF4-FFF2-40B4-BE49-F238E27FC236}">
              <a16:creationId xmlns:a16="http://schemas.microsoft.com/office/drawing/2014/main" id="{FE55A547-18C4-4A48-BCF3-24CEDD34F1A6}"/>
            </a:ext>
          </a:extLst>
        </xdr:cNvPr>
        <xdr:cNvSpPr txBox="1"/>
      </xdr:nvSpPr>
      <xdr:spPr>
        <a:xfrm>
          <a:off x="14846300" y="56823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87304</xdr:rowOff>
    </xdr:from>
    <xdr:to>
      <xdr:col>76</xdr:col>
      <xdr:colOff>73025</xdr:colOff>
      <xdr:row>30</xdr:row>
      <xdr:rowOff>17454</xdr:rowOff>
    </xdr:to>
    <xdr:sp macro="" textlink="">
      <xdr:nvSpPr>
        <xdr:cNvPr id="145" name="フローチャート: 判断 144">
          <a:extLst>
            <a:ext uri="{FF2B5EF4-FFF2-40B4-BE49-F238E27FC236}">
              <a16:creationId xmlns:a16="http://schemas.microsoft.com/office/drawing/2014/main" id="{C52DB17C-4084-48C5-8F1D-E2944241B6BF}"/>
            </a:ext>
          </a:extLst>
        </xdr:cNvPr>
        <xdr:cNvSpPr/>
      </xdr:nvSpPr>
      <xdr:spPr>
        <a:xfrm>
          <a:off x="14744700" y="5830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80364</xdr:rowOff>
    </xdr:from>
    <xdr:to>
      <xdr:col>72</xdr:col>
      <xdr:colOff>123825</xdr:colOff>
      <xdr:row>30</xdr:row>
      <xdr:rowOff>10514</xdr:rowOff>
    </xdr:to>
    <xdr:sp macro="" textlink="">
      <xdr:nvSpPr>
        <xdr:cNvPr id="146" name="フローチャート: 判断 145">
          <a:extLst>
            <a:ext uri="{FF2B5EF4-FFF2-40B4-BE49-F238E27FC236}">
              <a16:creationId xmlns:a16="http://schemas.microsoft.com/office/drawing/2014/main" id="{636B6E71-7E0F-4591-93EB-95E2ACC26D4E}"/>
            </a:ext>
          </a:extLst>
        </xdr:cNvPr>
        <xdr:cNvSpPr/>
      </xdr:nvSpPr>
      <xdr:spPr>
        <a:xfrm>
          <a:off x="14033500" y="5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131563</xdr:rowOff>
    </xdr:from>
    <xdr:to>
      <xdr:col>68</xdr:col>
      <xdr:colOff>123825</xdr:colOff>
      <xdr:row>30</xdr:row>
      <xdr:rowOff>61713</xdr:rowOff>
    </xdr:to>
    <xdr:sp macro="" textlink="">
      <xdr:nvSpPr>
        <xdr:cNvPr id="147" name="フローチャート: 判断 146">
          <a:extLst>
            <a:ext uri="{FF2B5EF4-FFF2-40B4-BE49-F238E27FC236}">
              <a16:creationId xmlns:a16="http://schemas.microsoft.com/office/drawing/2014/main" id="{9DB99EB0-6CAC-499F-9BE0-537EE65261C7}"/>
            </a:ext>
          </a:extLst>
        </xdr:cNvPr>
        <xdr:cNvSpPr/>
      </xdr:nvSpPr>
      <xdr:spPr>
        <a:xfrm>
          <a:off x="13271500" y="5875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100103</xdr:rowOff>
    </xdr:from>
    <xdr:to>
      <xdr:col>64</xdr:col>
      <xdr:colOff>123825</xdr:colOff>
      <xdr:row>30</xdr:row>
      <xdr:rowOff>30253</xdr:rowOff>
    </xdr:to>
    <xdr:sp macro="" textlink="">
      <xdr:nvSpPr>
        <xdr:cNvPr id="148" name="フローチャート: 判断 147">
          <a:extLst>
            <a:ext uri="{FF2B5EF4-FFF2-40B4-BE49-F238E27FC236}">
              <a16:creationId xmlns:a16="http://schemas.microsoft.com/office/drawing/2014/main" id="{59B8D86B-6469-4A6E-A0E1-8CB330D0B793}"/>
            </a:ext>
          </a:extLst>
        </xdr:cNvPr>
        <xdr:cNvSpPr/>
      </xdr:nvSpPr>
      <xdr:spPr>
        <a:xfrm>
          <a:off x="12509500" y="5843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155657</xdr:rowOff>
    </xdr:from>
    <xdr:to>
      <xdr:col>60</xdr:col>
      <xdr:colOff>123825</xdr:colOff>
      <xdr:row>31</xdr:row>
      <xdr:rowOff>85807</xdr:rowOff>
    </xdr:to>
    <xdr:sp macro="" textlink="">
      <xdr:nvSpPr>
        <xdr:cNvPr id="149" name="フローチャート: 判断 148">
          <a:extLst>
            <a:ext uri="{FF2B5EF4-FFF2-40B4-BE49-F238E27FC236}">
              <a16:creationId xmlns:a16="http://schemas.microsoft.com/office/drawing/2014/main" id="{1B9458B5-84CA-4466-9E84-43C07035D6C9}"/>
            </a:ext>
          </a:extLst>
        </xdr:cNvPr>
        <xdr:cNvSpPr/>
      </xdr:nvSpPr>
      <xdr:spPr>
        <a:xfrm>
          <a:off x="11747500" y="607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BC5D4BE0-2CFA-4297-ACEC-23467093B12B}"/>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34D1958C-0C21-47E7-82AF-6938702CA101}"/>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630675ED-C665-4039-8088-999AEA042F1E}"/>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BB5BB4E7-8E50-4B71-8445-DFA00748E13A}"/>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D7CEC864-450B-4691-96F2-31B8C536C9B4}"/>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88537</xdr:rowOff>
    </xdr:from>
    <xdr:to>
      <xdr:col>76</xdr:col>
      <xdr:colOff>73025</xdr:colOff>
      <xdr:row>30</xdr:row>
      <xdr:rowOff>18687</xdr:rowOff>
    </xdr:to>
    <xdr:sp macro="" textlink="">
      <xdr:nvSpPr>
        <xdr:cNvPr id="155" name="楕円 154">
          <a:extLst>
            <a:ext uri="{FF2B5EF4-FFF2-40B4-BE49-F238E27FC236}">
              <a16:creationId xmlns:a16="http://schemas.microsoft.com/office/drawing/2014/main" id="{DDA424E5-D013-4EC3-92CF-74BA30897BB8}"/>
            </a:ext>
          </a:extLst>
        </xdr:cNvPr>
        <xdr:cNvSpPr/>
      </xdr:nvSpPr>
      <xdr:spPr>
        <a:xfrm>
          <a:off x="14744700" y="5832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66964</xdr:rowOff>
    </xdr:from>
    <xdr:ext cx="469744" cy="259045"/>
    <xdr:sp macro="" textlink="">
      <xdr:nvSpPr>
        <xdr:cNvPr id="156" name="債務償還比率該当値テキスト">
          <a:extLst>
            <a:ext uri="{FF2B5EF4-FFF2-40B4-BE49-F238E27FC236}">
              <a16:creationId xmlns:a16="http://schemas.microsoft.com/office/drawing/2014/main" id="{AA60F630-D4A4-44D6-A1C7-7F73FF67878E}"/>
            </a:ext>
          </a:extLst>
        </xdr:cNvPr>
        <xdr:cNvSpPr txBox="1"/>
      </xdr:nvSpPr>
      <xdr:spPr>
        <a:xfrm>
          <a:off x="14846300" y="5810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13625</xdr:rowOff>
    </xdr:from>
    <xdr:to>
      <xdr:col>72</xdr:col>
      <xdr:colOff>123825</xdr:colOff>
      <xdr:row>30</xdr:row>
      <xdr:rowOff>115225</xdr:rowOff>
    </xdr:to>
    <xdr:sp macro="" textlink="">
      <xdr:nvSpPr>
        <xdr:cNvPr id="157" name="楕円 156">
          <a:extLst>
            <a:ext uri="{FF2B5EF4-FFF2-40B4-BE49-F238E27FC236}">
              <a16:creationId xmlns:a16="http://schemas.microsoft.com/office/drawing/2014/main" id="{5B2E6FD9-8DA7-43F3-BA0A-5E56D7FE5695}"/>
            </a:ext>
          </a:extLst>
        </xdr:cNvPr>
        <xdr:cNvSpPr/>
      </xdr:nvSpPr>
      <xdr:spPr>
        <a:xfrm>
          <a:off x="14033500" y="592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139337</xdr:rowOff>
    </xdr:from>
    <xdr:to>
      <xdr:col>76</xdr:col>
      <xdr:colOff>22225</xdr:colOff>
      <xdr:row>30</xdr:row>
      <xdr:rowOff>64425</xdr:rowOff>
    </xdr:to>
    <xdr:cxnSp macro="">
      <xdr:nvCxnSpPr>
        <xdr:cNvPr id="158" name="直線コネクタ 157">
          <a:extLst>
            <a:ext uri="{FF2B5EF4-FFF2-40B4-BE49-F238E27FC236}">
              <a16:creationId xmlns:a16="http://schemas.microsoft.com/office/drawing/2014/main" id="{05FAAE66-0DFB-4B33-AC95-928EDAE8998E}"/>
            </a:ext>
          </a:extLst>
        </xdr:cNvPr>
        <xdr:cNvCxnSpPr/>
      </xdr:nvCxnSpPr>
      <xdr:spPr>
        <a:xfrm flipV="1">
          <a:off x="14084300" y="5882912"/>
          <a:ext cx="711200" cy="96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43389</xdr:rowOff>
    </xdr:from>
    <xdr:to>
      <xdr:col>68</xdr:col>
      <xdr:colOff>123825</xdr:colOff>
      <xdr:row>30</xdr:row>
      <xdr:rowOff>144989</xdr:rowOff>
    </xdr:to>
    <xdr:sp macro="" textlink="">
      <xdr:nvSpPr>
        <xdr:cNvPr id="159" name="楕円 158">
          <a:extLst>
            <a:ext uri="{FF2B5EF4-FFF2-40B4-BE49-F238E27FC236}">
              <a16:creationId xmlns:a16="http://schemas.microsoft.com/office/drawing/2014/main" id="{AB6DAC05-7C3F-4D77-968D-783492E835D5}"/>
            </a:ext>
          </a:extLst>
        </xdr:cNvPr>
        <xdr:cNvSpPr/>
      </xdr:nvSpPr>
      <xdr:spPr>
        <a:xfrm>
          <a:off x="13271500" y="5958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64425</xdr:rowOff>
    </xdr:from>
    <xdr:to>
      <xdr:col>72</xdr:col>
      <xdr:colOff>73025</xdr:colOff>
      <xdr:row>30</xdr:row>
      <xdr:rowOff>94189</xdr:rowOff>
    </xdr:to>
    <xdr:cxnSp macro="">
      <xdr:nvCxnSpPr>
        <xdr:cNvPr id="160" name="直線コネクタ 159">
          <a:extLst>
            <a:ext uri="{FF2B5EF4-FFF2-40B4-BE49-F238E27FC236}">
              <a16:creationId xmlns:a16="http://schemas.microsoft.com/office/drawing/2014/main" id="{3491B91B-7654-4403-AFB5-FE4D48F2DCC3}"/>
            </a:ext>
          </a:extLst>
        </xdr:cNvPr>
        <xdr:cNvCxnSpPr/>
      </xdr:nvCxnSpPr>
      <xdr:spPr>
        <a:xfrm flipV="1">
          <a:off x="13322300" y="5979450"/>
          <a:ext cx="762000" cy="29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15476</xdr:rowOff>
    </xdr:from>
    <xdr:to>
      <xdr:col>64</xdr:col>
      <xdr:colOff>123825</xdr:colOff>
      <xdr:row>30</xdr:row>
      <xdr:rowOff>117076</xdr:rowOff>
    </xdr:to>
    <xdr:sp macro="" textlink="">
      <xdr:nvSpPr>
        <xdr:cNvPr id="161" name="楕円 160">
          <a:extLst>
            <a:ext uri="{FF2B5EF4-FFF2-40B4-BE49-F238E27FC236}">
              <a16:creationId xmlns:a16="http://schemas.microsoft.com/office/drawing/2014/main" id="{42380258-3C21-4E23-9E03-2856FF3C1603}"/>
            </a:ext>
          </a:extLst>
        </xdr:cNvPr>
        <xdr:cNvSpPr/>
      </xdr:nvSpPr>
      <xdr:spPr>
        <a:xfrm>
          <a:off x="12509500" y="5930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66276</xdr:rowOff>
    </xdr:from>
    <xdr:to>
      <xdr:col>68</xdr:col>
      <xdr:colOff>73025</xdr:colOff>
      <xdr:row>30</xdr:row>
      <xdr:rowOff>94189</xdr:rowOff>
    </xdr:to>
    <xdr:cxnSp macro="">
      <xdr:nvCxnSpPr>
        <xdr:cNvPr id="162" name="直線コネクタ 161">
          <a:extLst>
            <a:ext uri="{FF2B5EF4-FFF2-40B4-BE49-F238E27FC236}">
              <a16:creationId xmlns:a16="http://schemas.microsoft.com/office/drawing/2014/main" id="{FFA04085-2FEF-42A5-8C97-97F04F2B2325}"/>
            </a:ext>
          </a:extLst>
        </xdr:cNvPr>
        <xdr:cNvCxnSpPr/>
      </xdr:nvCxnSpPr>
      <xdr:spPr>
        <a:xfrm>
          <a:off x="12560300" y="5981301"/>
          <a:ext cx="762000" cy="27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93853</xdr:rowOff>
    </xdr:from>
    <xdr:to>
      <xdr:col>60</xdr:col>
      <xdr:colOff>123825</xdr:colOff>
      <xdr:row>32</xdr:row>
      <xdr:rowOff>24003</xdr:rowOff>
    </xdr:to>
    <xdr:sp macro="" textlink="">
      <xdr:nvSpPr>
        <xdr:cNvPr id="163" name="楕円 162">
          <a:extLst>
            <a:ext uri="{FF2B5EF4-FFF2-40B4-BE49-F238E27FC236}">
              <a16:creationId xmlns:a16="http://schemas.microsoft.com/office/drawing/2014/main" id="{E80CD792-CCE6-494A-BBBC-488C215D0411}"/>
            </a:ext>
          </a:extLst>
        </xdr:cNvPr>
        <xdr:cNvSpPr/>
      </xdr:nvSpPr>
      <xdr:spPr>
        <a:xfrm>
          <a:off x="11747500" y="6180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66276</xdr:rowOff>
    </xdr:from>
    <xdr:to>
      <xdr:col>64</xdr:col>
      <xdr:colOff>73025</xdr:colOff>
      <xdr:row>31</xdr:row>
      <xdr:rowOff>144653</xdr:rowOff>
    </xdr:to>
    <xdr:cxnSp macro="">
      <xdr:nvCxnSpPr>
        <xdr:cNvPr id="164" name="直線コネクタ 163">
          <a:extLst>
            <a:ext uri="{FF2B5EF4-FFF2-40B4-BE49-F238E27FC236}">
              <a16:creationId xmlns:a16="http://schemas.microsoft.com/office/drawing/2014/main" id="{4C1B6D89-CD05-46DD-9D1E-DAF4B25BC105}"/>
            </a:ext>
          </a:extLst>
        </xdr:cNvPr>
        <xdr:cNvCxnSpPr/>
      </xdr:nvCxnSpPr>
      <xdr:spPr>
        <a:xfrm flipV="1">
          <a:off x="11798300" y="5981301"/>
          <a:ext cx="762000" cy="249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27041</xdr:rowOff>
    </xdr:from>
    <xdr:ext cx="469744" cy="259045"/>
    <xdr:sp macro="" textlink="">
      <xdr:nvSpPr>
        <xdr:cNvPr id="165" name="n_1aveValue債務償還比率">
          <a:extLst>
            <a:ext uri="{FF2B5EF4-FFF2-40B4-BE49-F238E27FC236}">
              <a16:creationId xmlns:a16="http://schemas.microsoft.com/office/drawing/2014/main" id="{3E789145-57EB-484D-8741-78D590AE5C40}"/>
            </a:ext>
          </a:extLst>
        </xdr:cNvPr>
        <xdr:cNvSpPr txBox="1"/>
      </xdr:nvSpPr>
      <xdr:spPr>
        <a:xfrm>
          <a:off x="13836727" y="5599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78240</xdr:rowOff>
    </xdr:from>
    <xdr:ext cx="469744" cy="259045"/>
    <xdr:sp macro="" textlink="">
      <xdr:nvSpPr>
        <xdr:cNvPr id="166" name="n_2aveValue債務償還比率">
          <a:extLst>
            <a:ext uri="{FF2B5EF4-FFF2-40B4-BE49-F238E27FC236}">
              <a16:creationId xmlns:a16="http://schemas.microsoft.com/office/drawing/2014/main" id="{E3BD7D8A-318C-4903-B317-990FBB33D5A8}"/>
            </a:ext>
          </a:extLst>
        </xdr:cNvPr>
        <xdr:cNvSpPr txBox="1"/>
      </xdr:nvSpPr>
      <xdr:spPr>
        <a:xfrm>
          <a:off x="13087427" y="5650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46780</xdr:rowOff>
    </xdr:from>
    <xdr:ext cx="469744" cy="259045"/>
    <xdr:sp macro="" textlink="">
      <xdr:nvSpPr>
        <xdr:cNvPr id="167" name="n_3aveValue債務償還比率">
          <a:extLst>
            <a:ext uri="{FF2B5EF4-FFF2-40B4-BE49-F238E27FC236}">
              <a16:creationId xmlns:a16="http://schemas.microsoft.com/office/drawing/2014/main" id="{AD7E1127-696D-44F4-BE21-2DC590D5FFAD}"/>
            </a:ext>
          </a:extLst>
        </xdr:cNvPr>
        <xdr:cNvSpPr txBox="1"/>
      </xdr:nvSpPr>
      <xdr:spPr>
        <a:xfrm>
          <a:off x="12325427" y="5618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102334</xdr:rowOff>
    </xdr:from>
    <xdr:ext cx="469744" cy="259045"/>
    <xdr:sp macro="" textlink="">
      <xdr:nvSpPr>
        <xdr:cNvPr id="168" name="n_4aveValue債務償還比率">
          <a:extLst>
            <a:ext uri="{FF2B5EF4-FFF2-40B4-BE49-F238E27FC236}">
              <a16:creationId xmlns:a16="http://schemas.microsoft.com/office/drawing/2014/main" id="{7E998392-9396-4735-B6D5-9758DFD18E5B}"/>
            </a:ext>
          </a:extLst>
        </xdr:cNvPr>
        <xdr:cNvSpPr txBox="1"/>
      </xdr:nvSpPr>
      <xdr:spPr>
        <a:xfrm>
          <a:off x="11563427" y="5845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106352</xdr:rowOff>
    </xdr:from>
    <xdr:ext cx="469744" cy="259045"/>
    <xdr:sp macro="" textlink="">
      <xdr:nvSpPr>
        <xdr:cNvPr id="169" name="n_1mainValue債務償還比率">
          <a:extLst>
            <a:ext uri="{FF2B5EF4-FFF2-40B4-BE49-F238E27FC236}">
              <a16:creationId xmlns:a16="http://schemas.microsoft.com/office/drawing/2014/main" id="{279B2D72-85FE-4096-877A-BA7198C90144}"/>
            </a:ext>
          </a:extLst>
        </xdr:cNvPr>
        <xdr:cNvSpPr txBox="1"/>
      </xdr:nvSpPr>
      <xdr:spPr>
        <a:xfrm>
          <a:off x="13836727" y="602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136116</xdr:rowOff>
    </xdr:from>
    <xdr:ext cx="469744" cy="259045"/>
    <xdr:sp macro="" textlink="">
      <xdr:nvSpPr>
        <xdr:cNvPr id="170" name="n_2mainValue債務償還比率">
          <a:extLst>
            <a:ext uri="{FF2B5EF4-FFF2-40B4-BE49-F238E27FC236}">
              <a16:creationId xmlns:a16="http://schemas.microsoft.com/office/drawing/2014/main" id="{484FF473-F84A-4695-BA32-4FA351FA1D31}"/>
            </a:ext>
          </a:extLst>
        </xdr:cNvPr>
        <xdr:cNvSpPr txBox="1"/>
      </xdr:nvSpPr>
      <xdr:spPr>
        <a:xfrm>
          <a:off x="13087427" y="6051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108203</xdr:rowOff>
    </xdr:from>
    <xdr:ext cx="469744" cy="259045"/>
    <xdr:sp macro="" textlink="">
      <xdr:nvSpPr>
        <xdr:cNvPr id="171" name="n_3mainValue債務償還比率">
          <a:extLst>
            <a:ext uri="{FF2B5EF4-FFF2-40B4-BE49-F238E27FC236}">
              <a16:creationId xmlns:a16="http://schemas.microsoft.com/office/drawing/2014/main" id="{1A3C1DD8-39C9-4D4E-81B8-DE11152242D8}"/>
            </a:ext>
          </a:extLst>
        </xdr:cNvPr>
        <xdr:cNvSpPr txBox="1"/>
      </xdr:nvSpPr>
      <xdr:spPr>
        <a:xfrm>
          <a:off x="12325427" y="6023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15130</xdr:rowOff>
    </xdr:from>
    <xdr:ext cx="469744" cy="259045"/>
    <xdr:sp macro="" textlink="">
      <xdr:nvSpPr>
        <xdr:cNvPr id="172" name="n_4mainValue債務償還比率">
          <a:extLst>
            <a:ext uri="{FF2B5EF4-FFF2-40B4-BE49-F238E27FC236}">
              <a16:creationId xmlns:a16="http://schemas.microsoft.com/office/drawing/2014/main" id="{69BB54A7-1046-4AD6-8AFF-56BB33885CD0}"/>
            </a:ext>
          </a:extLst>
        </xdr:cNvPr>
        <xdr:cNvSpPr txBox="1"/>
      </xdr:nvSpPr>
      <xdr:spPr>
        <a:xfrm>
          <a:off x="11563427" y="6273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15D5CF83-E05F-429B-AC7D-F45FB83C81D5}"/>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484044DB-F2DC-4319-8EE1-574409107BB5}"/>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4A660754-ED63-4E44-A49A-379CE773650B}"/>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F9EFF2D9-0BFA-4C50-B0D5-7E79C82A42C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D8FE6EE2-0F27-4E19-94E6-1D0F8DAD9704}"/>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ECA57F72-2DA3-4220-93B1-038E861C2AFE}"/>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4FDFD09-0CCC-4720-8FEA-2F2F89E092B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86AB7C8-2DB3-4825-A60B-9B8E9BB92ED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3042B52-039F-4FEA-BC1E-9FCB30CB62A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3C061B0-9499-4729-ADA2-DD76DBB419F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福井県永平寺町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4481CA7-9A59-4A12-B90A-DEA1ADC8E07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EC8FC80-7BFE-4A5D-BBB9-1B225856BB1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597A8AB-FEB9-4A0B-B25A-96AA8701853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25DF435-AA84-4000-92AF-76AE9428DE4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06B85E1-5CE3-4C81-BCA1-1DE9A023E92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7D9E541-61EE-48C3-8FA0-DBB2A819171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17,644
17,364
94.43
11,375,273
10,829,558
513,386
6,568,074
7,653,005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838BDC8-E971-4756-AEA9-0341E55AD34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B9501A5-B15F-40E2-B5ED-DEA3ABEA791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AA49A22-16ED-46E6-A4C8-DC8BFC09D6B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3C7FA9E-D66D-4050-850E-881EC931F34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186BA8D-2B87-44D8-9867-EB45373C7E4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7CCFA082-9D51-4A3F-AF46-FB679207E732}"/>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430BC63-0403-4A02-9076-4B3EBCD819B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D6757D7-8175-4A78-BD36-9CC4E6169EA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CB1BE92-18DC-4F99-957E-6FC27FE7EB0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D7E8137-7237-4D5F-B8BF-8134B5D80F8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E30E04D-4BD9-4F1D-BD85-016328BBD73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CE350E2-85F0-41BB-832B-4126C2851A6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1D9AA90-FB05-45C2-BDFC-6827D82C49E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07D8720-94EC-4EEB-8D9B-F2D2B2D3052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A0A0EA3-5A86-48F4-9AED-4DDABE47CBC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782FF7D-DD67-4994-A1F8-6BD4A85A34D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547C06A-F6CB-451F-804F-CD1D0CB7DE5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3EFA731-47A4-4814-B277-21ACC66D675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A78EDC0-4591-477E-8D84-6FCF3F586FB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A941D78-78D9-4CA7-A4CF-65517CC1CE8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1F65EF7-4876-4881-8BF4-0490544E420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E480285-81EB-4377-B727-E17FDEA8557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A51FB2C-9562-4D8E-AA16-4C867082232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9584A9-9E21-4FAA-8C34-0B0D7C30C13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B51BFCE-4E42-4CC9-A9AF-BC1B40CB2EE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5C8A129-DB0A-420E-974B-3ED97C6EF47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8E60163-2A74-43E1-912C-60894565DEC9}"/>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88983E8-9A0D-402F-9B77-644511EE665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1458BF1-96B5-4EC1-9F6E-32A05DAD6A3E}"/>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EC25A13-C25B-4EA7-9B89-01A7EAB718E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ADA778E-0844-44D8-A864-4F1FC0A1DD2D}"/>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97F694A-A185-44F5-AA2B-2D0BF6D2531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437611F9-9A72-4735-A7EC-C3205E5841C7}"/>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452F823C-114E-4C81-94BB-E66A785CF369}"/>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B93FFFCA-EB44-4A11-9AD7-D97B6737D3B4}"/>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FDDF867-B059-4C60-AB9D-85F74E23F053}"/>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46FEF59-B21D-41D0-B749-61CCF7E3B026}"/>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1736C9B-8C6E-45C5-AA9B-4421886D2D27}"/>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472E062-8E16-4092-8EB4-D9947A6C3432}"/>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F889EF69-7C26-4BDE-A8E7-10DB70D22564}"/>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C3AA738-EEF1-4CF1-83FC-26797589C1E5}"/>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1640E8DA-9E1B-4A65-BC2C-9C6019E6DCD2}"/>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C1D40798-F6EC-4EFA-B3AD-BD2E7F4F11A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FDF97363-C516-4BEA-85AF-B3650ADCF2EF}"/>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A1929E89-805E-49E0-B00A-6E3BA08026F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139065</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0BEDE484-D4B7-4E75-BD90-96FA170AE221}"/>
            </a:ext>
          </a:extLst>
        </xdr:cNvPr>
        <xdr:cNvCxnSpPr/>
      </xdr:nvCxnSpPr>
      <xdr:spPr>
        <a:xfrm flipV="1">
          <a:off x="4634865" y="5796915"/>
          <a:ext cx="0" cy="134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05ABD89D-67F3-48DB-BC6F-DD65EA65640B}"/>
            </a:ext>
          </a:extLst>
        </xdr:cNvPr>
        <xdr:cNvSpPr txBox="1"/>
      </xdr:nvSpPr>
      <xdr:spPr>
        <a:xfrm>
          <a:off x="4673600"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74CE3E78-ED59-4FF0-BECA-BB53AFE553DD}"/>
            </a:ext>
          </a:extLst>
        </xdr:cNvPr>
        <xdr:cNvCxnSpPr/>
      </xdr:nvCxnSpPr>
      <xdr:spPr>
        <a:xfrm>
          <a:off x="4546600" y="714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85742</xdr:rowOff>
    </xdr:from>
    <xdr:ext cx="405111" cy="259045"/>
    <xdr:sp macro="" textlink="">
      <xdr:nvSpPr>
        <xdr:cNvPr id="60" name="【道路】&#10;有形固定資産減価償却率最大値テキスト">
          <a:extLst>
            <a:ext uri="{FF2B5EF4-FFF2-40B4-BE49-F238E27FC236}">
              <a16:creationId xmlns:a16="http://schemas.microsoft.com/office/drawing/2014/main" id="{FF3F325E-F040-41EC-B392-AA04F0CFB8A5}"/>
            </a:ext>
          </a:extLst>
        </xdr:cNvPr>
        <xdr:cNvSpPr txBox="1"/>
      </xdr:nvSpPr>
      <xdr:spPr>
        <a:xfrm>
          <a:off x="4673600" y="5572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139065</xdr:rowOff>
    </xdr:from>
    <xdr:to>
      <xdr:col>24</xdr:col>
      <xdr:colOff>152400</xdr:colOff>
      <xdr:row>33</xdr:row>
      <xdr:rowOff>139065</xdr:rowOff>
    </xdr:to>
    <xdr:cxnSp macro="">
      <xdr:nvCxnSpPr>
        <xdr:cNvPr id="61" name="直線コネクタ 60">
          <a:extLst>
            <a:ext uri="{FF2B5EF4-FFF2-40B4-BE49-F238E27FC236}">
              <a16:creationId xmlns:a16="http://schemas.microsoft.com/office/drawing/2014/main" id="{9279F643-2876-498C-8235-2AD1AAF5DA82}"/>
            </a:ext>
          </a:extLst>
        </xdr:cNvPr>
        <xdr:cNvCxnSpPr/>
      </xdr:nvCxnSpPr>
      <xdr:spPr>
        <a:xfrm>
          <a:off x="4546600" y="5796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57167</xdr:rowOff>
    </xdr:from>
    <xdr:ext cx="405111" cy="259045"/>
    <xdr:sp macro="" textlink="">
      <xdr:nvSpPr>
        <xdr:cNvPr id="62" name="【道路】&#10;有形固定資産減価償却率平均値テキスト">
          <a:extLst>
            <a:ext uri="{FF2B5EF4-FFF2-40B4-BE49-F238E27FC236}">
              <a16:creationId xmlns:a16="http://schemas.microsoft.com/office/drawing/2014/main" id="{7F7B02A3-0473-4116-896B-058AB8CF1C21}"/>
            </a:ext>
          </a:extLst>
        </xdr:cNvPr>
        <xdr:cNvSpPr txBox="1"/>
      </xdr:nvSpPr>
      <xdr:spPr>
        <a:xfrm>
          <a:off x="4673600" y="6572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78740</xdr:rowOff>
    </xdr:from>
    <xdr:to>
      <xdr:col>24</xdr:col>
      <xdr:colOff>114300</xdr:colOff>
      <xdr:row>39</xdr:row>
      <xdr:rowOff>8890</xdr:rowOff>
    </xdr:to>
    <xdr:sp macro="" textlink="">
      <xdr:nvSpPr>
        <xdr:cNvPr id="63" name="フローチャート: 判断 62">
          <a:extLst>
            <a:ext uri="{FF2B5EF4-FFF2-40B4-BE49-F238E27FC236}">
              <a16:creationId xmlns:a16="http://schemas.microsoft.com/office/drawing/2014/main" id="{5EA531E1-575E-479F-B9BC-46574723D926}"/>
            </a:ext>
          </a:extLst>
        </xdr:cNvPr>
        <xdr:cNvSpPr/>
      </xdr:nvSpPr>
      <xdr:spPr>
        <a:xfrm>
          <a:off x="4584700" y="659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53975</xdr:rowOff>
    </xdr:from>
    <xdr:to>
      <xdr:col>20</xdr:col>
      <xdr:colOff>38100</xdr:colOff>
      <xdr:row>38</xdr:row>
      <xdr:rowOff>155575</xdr:rowOff>
    </xdr:to>
    <xdr:sp macro="" textlink="">
      <xdr:nvSpPr>
        <xdr:cNvPr id="64" name="フローチャート: 判断 63">
          <a:extLst>
            <a:ext uri="{FF2B5EF4-FFF2-40B4-BE49-F238E27FC236}">
              <a16:creationId xmlns:a16="http://schemas.microsoft.com/office/drawing/2014/main" id="{04BCED1A-3495-434C-86CB-B44B1A71A336}"/>
            </a:ext>
          </a:extLst>
        </xdr:cNvPr>
        <xdr:cNvSpPr/>
      </xdr:nvSpPr>
      <xdr:spPr>
        <a:xfrm>
          <a:off x="3746500" y="656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57785</xdr:rowOff>
    </xdr:from>
    <xdr:to>
      <xdr:col>15</xdr:col>
      <xdr:colOff>101600</xdr:colOff>
      <xdr:row>38</xdr:row>
      <xdr:rowOff>159385</xdr:rowOff>
    </xdr:to>
    <xdr:sp macro="" textlink="">
      <xdr:nvSpPr>
        <xdr:cNvPr id="65" name="フローチャート: 判断 64">
          <a:extLst>
            <a:ext uri="{FF2B5EF4-FFF2-40B4-BE49-F238E27FC236}">
              <a16:creationId xmlns:a16="http://schemas.microsoft.com/office/drawing/2014/main" id="{9895B72D-FD0D-45DA-9EE0-E3A1D57C7D5D}"/>
            </a:ext>
          </a:extLst>
        </xdr:cNvPr>
        <xdr:cNvSpPr/>
      </xdr:nvSpPr>
      <xdr:spPr>
        <a:xfrm>
          <a:off x="2857500" y="657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31115</xdr:rowOff>
    </xdr:from>
    <xdr:to>
      <xdr:col>10</xdr:col>
      <xdr:colOff>165100</xdr:colOff>
      <xdr:row>38</xdr:row>
      <xdr:rowOff>132715</xdr:rowOff>
    </xdr:to>
    <xdr:sp macro="" textlink="">
      <xdr:nvSpPr>
        <xdr:cNvPr id="66" name="フローチャート: 判断 65">
          <a:extLst>
            <a:ext uri="{FF2B5EF4-FFF2-40B4-BE49-F238E27FC236}">
              <a16:creationId xmlns:a16="http://schemas.microsoft.com/office/drawing/2014/main" id="{8DFFA4EE-2347-45AF-BAD9-72C93FF5A855}"/>
            </a:ext>
          </a:extLst>
        </xdr:cNvPr>
        <xdr:cNvSpPr/>
      </xdr:nvSpPr>
      <xdr:spPr>
        <a:xfrm>
          <a:off x="1968500" y="654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143510</xdr:rowOff>
    </xdr:from>
    <xdr:to>
      <xdr:col>6</xdr:col>
      <xdr:colOff>38100</xdr:colOff>
      <xdr:row>38</xdr:row>
      <xdr:rowOff>73660</xdr:rowOff>
    </xdr:to>
    <xdr:sp macro="" textlink="">
      <xdr:nvSpPr>
        <xdr:cNvPr id="67" name="フローチャート: 判断 66">
          <a:extLst>
            <a:ext uri="{FF2B5EF4-FFF2-40B4-BE49-F238E27FC236}">
              <a16:creationId xmlns:a16="http://schemas.microsoft.com/office/drawing/2014/main" id="{A5636B1D-03DE-47CC-9856-6D28834F7D1B}"/>
            </a:ext>
          </a:extLst>
        </xdr:cNvPr>
        <xdr:cNvSpPr/>
      </xdr:nvSpPr>
      <xdr:spPr>
        <a:xfrm>
          <a:off x="1079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DEC3E10-81D5-44BA-A8BE-E4CA786C66B2}"/>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175714A-840C-44C9-BCCF-9CC856DD9C0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E6FCDF0-9119-4170-BCE9-F5FA916C91F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14BC37F-0A10-4577-BAFF-74148AE99E7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FA77814-D021-417E-AB37-A22AAC0C331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154940</xdr:rowOff>
    </xdr:from>
    <xdr:to>
      <xdr:col>24</xdr:col>
      <xdr:colOff>114300</xdr:colOff>
      <xdr:row>36</xdr:row>
      <xdr:rowOff>85090</xdr:rowOff>
    </xdr:to>
    <xdr:sp macro="" textlink="">
      <xdr:nvSpPr>
        <xdr:cNvPr id="73" name="楕円 72">
          <a:extLst>
            <a:ext uri="{FF2B5EF4-FFF2-40B4-BE49-F238E27FC236}">
              <a16:creationId xmlns:a16="http://schemas.microsoft.com/office/drawing/2014/main" id="{3013502E-9C0C-4166-95E0-03324B0DA33E}"/>
            </a:ext>
          </a:extLst>
        </xdr:cNvPr>
        <xdr:cNvSpPr/>
      </xdr:nvSpPr>
      <xdr:spPr>
        <a:xfrm>
          <a:off x="4584700" y="615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6367</xdr:rowOff>
    </xdr:from>
    <xdr:ext cx="405111" cy="259045"/>
    <xdr:sp macro="" textlink="">
      <xdr:nvSpPr>
        <xdr:cNvPr id="74" name="【道路】&#10;有形固定資産減価償却率該当値テキスト">
          <a:extLst>
            <a:ext uri="{FF2B5EF4-FFF2-40B4-BE49-F238E27FC236}">
              <a16:creationId xmlns:a16="http://schemas.microsoft.com/office/drawing/2014/main" id="{41D2ABE6-16BF-4ECD-8FA0-15D12D086D5C}"/>
            </a:ext>
          </a:extLst>
        </xdr:cNvPr>
        <xdr:cNvSpPr txBox="1"/>
      </xdr:nvSpPr>
      <xdr:spPr>
        <a:xfrm>
          <a:off x="4673600" y="60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118745</xdr:rowOff>
    </xdr:from>
    <xdr:to>
      <xdr:col>20</xdr:col>
      <xdr:colOff>38100</xdr:colOff>
      <xdr:row>36</xdr:row>
      <xdr:rowOff>48895</xdr:rowOff>
    </xdr:to>
    <xdr:sp macro="" textlink="">
      <xdr:nvSpPr>
        <xdr:cNvPr id="75" name="楕円 74">
          <a:extLst>
            <a:ext uri="{FF2B5EF4-FFF2-40B4-BE49-F238E27FC236}">
              <a16:creationId xmlns:a16="http://schemas.microsoft.com/office/drawing/2014/main" id="{1D0DAA55-B88E-44B0-A53F-F163187337AF}"/>
            </a:ext>
          </a:extLst>
        </xdr:cNvPr>
        <xdr:cNvSpPr/>
      </xdr:nvSpPr>
      <xdr:spPr>
        <a:xfrm>
          <a:off x="3746500" y="611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169545</xdr:rowOff>
    </xdr:from>
    <xdr:to>
      <xdr:col>24</xdr:col>
      <xdr:colOff>63500</xdr:colOff>
      <xdr:row>36</xdr:row>
      <xdr:rowOff>34290</xdr:rowOff>
    </xdr:to>
    <xdr:cxnSp macro="">
      <xdr:nvCxnSpPr>
        <xdr:cNvPr id="76" name="直線コネクタ 75">
          <a:extLst>
            <a:ext uri="{FF2B5EF4-FFF2-40B4-BE49-F238E27FC236}">
              <a16:creationId xmlns:a16="http://schemas.microsoft.com/office/drawing/2014/main" id="{9A54C0B2-BC53-445F-97C2-E80BAD2D6FA7}"/>
            </a:ext>
          </a:extLst>
        </xdr:cNvPr>
        <xdr:cNvCxnSpPr/>
      </xdr:nvCxnSpPr>
      <xdr:spPr>
        <a:xfrm>
          <a:off x="3797300" y="617029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84455</xdr:rowOff>
    </xdr:from>
    <xdr:to>
      <xdr:col>15</xdr:col>
      <xdr:colOff>101600</xdr:colOff>
      <xdr:row>36</xdr:row>
      <xdr:rowOff>14605</xdr:rowOff>
    </xdr:to>
    <xdr:sp macro="" textlink="">
      <xdr:nvSpPr>
        <xdr:cNvPr id="77" name="楕円 76">
          <a:extLst>
            <a:ext uri="{FF2B5EF4-FFF2-40B4-BE49-F238E27FC236}">
              <a16:creationId xmlns:a16="http://schemas.microsoft.com/office/drawing/2014/main" id="{914DC852-5A74-4EF8-84FB-B7841F64E080}"/>
            </a:ext>
          </a:extLst>
        </xdr:cNvPr>
        <xdr:cNvSpPr/>
      </xdr:nvSpPr>
      <xdr:spPr>
        <a:xfrm>
          <a:off x="2857500" y="608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135255</xdr:rowOff>
    </xdr:from>
    <xdr:to>
      <xdr:col>19</xdr:col>
      <xdr:colOff>177800</xdr:colOff>
      <xdr:row>35</xdr:row>
      <xdr:rowOff>169545</xdr:rowOff>
    </xdr:to>
    <xdr:cxnSp macro="">
      <xdr:nvCxnSpPr>
        <xdr:cNvPr id="78" name="直線コネクタ 77">
          <a:extLst>
            <a:ext uri="{FF2B5EF4-FFF2-40B4-BE49-F238E27FC236}">
              <a16:creationId xmlns:a16="http://schemas.microsoft.com/office/drawing/2014/main" id="{B3DF73D0-08B3-4F76-B3CE-382EF5F28F06}"/>
            </a:ext>
          </a:extLst>
        </xdr:cNvPr>
        <xdr:cNvCxnSpPr/>
      </xdr:nvCxnSpPr>
      <xdr:spPr>
        <a:xfrm>
          <a:off x="2908300" y="613600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48260</xdr:rowOff>
    </xdr:from>
    <xdr:to>
      <xdr:col>10</xdr:col>
      <xdr:colOff>165100</xdr:colOff>
      <xdr:row>35</xdr:row>
      <xdr:rowOff>149860</xdr:rowOff>
    </xdr:to>
    <xdr:sp macro="" textlink="">
      <xdr:nvSpPr>
        <xdr:cNvPr id="79" name="楕円 78">
          <a:extLst>
            <a:ext uri="{FF2B5EF4-FFF2-40B4-BE49-F238E27FC236}">
              <a16:creationId xmlns:a16="http://schemas.microsoft.com/office/drawing/2014/main" id="{D5CC85D1-1A1F-4CBD-8C75-879943FDFDEC}"/>
            </a:ext>
          </a:extLst>
        </xdr:cNvPr>
        <xdr:cNvSpPr/>
      </xdr:nvSpPr>
      <xdr:spPr>
        <a:xfrm>
          <a:off x="1968500" y="604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99060</xdr:rowOff>
    </xdr:from>
    <xdr:to>
      <xdr:col>15</xdr:col>
      <xdr:colOff>50800</xdr:colOff>
      <xdr:row>35</xdr:row>
      <xdr:rowOff>135255</xdr:rowOff>
    </xdr:to>
    <xdr:cxnSp macro="">
      <xdr:nvCxnSpPr>
        <xdr:cNvPr id="80" name="直線コネクタ 79">
          <a:extLst>
            <a:ext uri="{FF2B5EF4-FFF2-40B4-BE49-F238E27FC236}">
              <a16:creationId xmlns:a16="http://schemas.microsoft.com/office/drawing/2014/main" id="{9490094A-2118-4F4D-9472-317099522DAD}"/>
            </a:ext>
          </a:extLst>
        </xdr:cNvPr>
        <xdr:cNvCxnSpPr/>
      </xdr:nvCxnSpPr>
      <xdr:spPr>
        <a:xfrm>
          <a:off x="2019300" y="609981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132080</xdr:rowOff>
    </xdr:from>
    <xdr:to>
      <xdr:col>6</xdr:col>
      <xdr:colOff>38100</xdr:colOff>
      <xdr:row>35</xdr:row>
      <xdr:rowOff>62230</xdr:rowOff>
    </xdr:to>
    <xdr:sp macro="" textlink="">
      <xdr:nvSpPr>
        <xdr:cNvPr id="81" name="楕円 80">
          <a:extLst>
            <a:ext uri="{FF2B5EF4-FFF2-40B4-BE49-F238E27FC236}">
              <a16:creationId xmlns:a16="http://schemas.microsoft.com/office/drawing/2014/main" id="{2B00CD52-5AF7-4F80-B3C9-13D6B30E4A59}"/>
            </a:ext>
          </a:extLst>
        </xdr:cNvPr>
        <xdr:cNvSpPr/>
      </xdr:nvSpPr>
      <xdr:spPr>
        <a:xfrm>
          <a:off x="1079500" y="596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11430</xdr:rowOff>
    </xdr:from>
    <xdr:to>
      <xdr:col>10</xdr:col>
      <xdr:colOff>114300</xdr:colOff>
      <xdr:row>35</xdr:row>
      <xdr:rowOff>99060</xdr:rowOff>
    </xdr:to>
    <xdr:cxnSp macro="">
      <xdr:nvCxnSpPr>
        <xdr:cNvPr id="82" name="直線コネクタ 81">
          <a:extLst>
            <a:ext uri="{FF2B5EF4-FFF2-40B4-BE49-F238E27FC236}">
              <a16:creationId xmlns:a16="http://schemas.microsoft.com/office/drawing/2014/main" id="{CEBE57C4-E682-495E-9404-06B512C17840}"/>
            </a:ext>
          </a:extLst>
        </xdr:cNvPr>
        <xdr:cNvCxnSpPr/>
      </xdr:nvCxnSpPr>
      <xdr:spPr>
        <a:xfrm>
          <a:off x="1130300" y="601218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146702</xdr:rowOff>
    </xdr:from>
    <xdr:ext cx="405111" cy="259045"/>
    <xdr:sp macro="" textlink="">
      <xdr:nvSpPr>
        <xdr:cNvPr id="83" name="n_1aveValue【道路】&#10;有形固定資産減価償却率">
          <a:extLst>
            <a:ext uri="{FF2B5EF4-FFF2-40B4-BE49-F238E27FC236}">
              <a16:creationId xmlns:a16="http://schemas.microsoft.com/office/drawing/2014/main" id="{D0B06625-4866-495F-9B0D-79DC1E6207CF}"/>
            </a:ext>
          </a:extLst>
        </xdr:cNvPr>
        <xdr:cNvSpPr txBox="1"/>
      </xdr:nvSpPr>
      <xdr:spPr>
        <a:xfrm>
          <a:off x="3582044" y="666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150512</xdr:rowOff>
    </xdr:from>
    <xdr:ext cx="405111" cy="259045"/>
    <xdr:sp macro="" textlink="">
      <xdr:nvSpPr>
        <xdr:cNvPr id="84" name="n_2aveValue【道路】&#10;有形固定資産減価償却率">
          <a:extLst>
            <a:ext uri="{FF2B5EF4-FFF2-40B4-BE49-F238E27FC236}">
              <a16:creationId xmlns:a16="http://schemas.microsoft.com/office/drawing/2014/main" id="{6CCD9B26-0261-4B9A-9B5A-AE4377315C7C}"/>
            </a:ext>
          </a:extLst>
        </xdr:cNvPr>
        <xdr:cNvSpPr txBox="1"/>
      </xdr:nvSpPr>
      <xdr:spPr>
        <a:xfrm>
          <a:off x="2705744" y="666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123842</xdr:rowOff>
    </xdr:from>
    <xdr:ext cx="405111" cy="259045"/>
    <xdr:sp macro="" textlink="">
      <xdr:nvSpPr>
        <xdr:cNvPr id="85" name="n_3aveValue【道路】&#10;有形固定資産減価償却率">
          <a:extLst>
            <a:ext uri="{FF2B5EF4-FFF2-40B4-BE49-F238E27FC236}">
              <a16:creationId xmlns:a16="http://schemas.microsoft.com/office/drawing/2014/main" id="{7A0730C2-034C-44D9-B1D6-C75C45C30278}"/>
            </a:ext>
          </a:extLst>
        </xdr:cNvPr>
        <xdr:cNvSpPr txBox="1"/>
      </xdr:nvSpPr>
      <xdr:spPr>
        <a:xfrm>
          <a:off x="1816744" y="663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64787</xdr:rowOff>
    </xdr:from>
    <xdr:ext cx="405111" cy="259045"/>
    <xdr:sp macro="" textlink="">
      <xdr:nvSpPr>
        <xdr:cNvPr id="86" name="n_4aveValue【道路】&#10;有形固定資産減価償却率">
          <a:extLst>
            <a:ext uri="{FF2B5EF4-FFF2-40B4-BE49-F238E27FC236}">
              <a16:creationId xmlns:a16="http://schemas.microsoft.com/office/drawing/2014/main" id="{19800935-1A0F-4CA6-942C-9834A2FCD220}"/>
            </a:ext>
          </a:extLst>
        </xdr:cNvPr>
        <xdr:cNvSpPr txBox="1"/>
      </xdr:nvSpPr>
      <xdr:spPr>
        <a:xfrm>
          <a:off x="927744" y="657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65422</xdr:rowOff>
    </xdr:from>
    <xdr:ext cx="405111" cy="259045"/>
    <xdr:sp macro="" textlink="">
      <xdr:nvSpPr>
        <xdr:cNvPr id="87" name="n_1mainValue【道路】&#10;有形固定資産減価償却率">
          <a:extLst>
            <a:ext uri="{FF2B5EF4-FFF2-40B4-BE49-F238E27FC236}">
              <a16:creationId xmlns:a16="http://schemas.microsoft.com/office/drawing/2014/main" id="{9B40D38D-222A-479A-8E9B-61DF67233A54}"/>
            </a:ext>
          </a:extLst>
        </xdr:cNvPr>
        <xdr:cNvSpPr txBox="1"/>
      </xdr:nvSpPr>
      <xdr:spPr>
        <a:xfrm>
          <a:off x="3582044" y="589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31132</xdr:rowOff>
    </xdr:from>
    <xdr:ext cx="405111" cy="259045"/>
    <xdr:sp macro="" textlink="">
      <xdr:nvSpPr>
        <xdr:cNvPr id="88" name="n_2mainValue【道路】&#10;有形固定資産減価償却率">
          <a:extLst>
            <a:ext uri="{FF2B5EF4-FFF2-40B4-BE49-F238E27FC236}">
              <a16:creationId xmlns:a16="http://schemas.microsoft.com/office/drawing/2014/main" id="{A0D3CCCD-AD3E-4F1A-A30B-10DC3526C4D9}"/>
            </a:ext>
          </a:extLst>
        </xdr:cNvPr>
        <xdr:cNvSpPr txBox="1"/>
      </xdr:nvSpPr>
      <xdr:spPr>
        <a:xfrm>
          <a:off x="2705744" y="586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166387</xdr:rowOff>
    </xdr:from>
    <xdr:ext cx="405111" cy="259045"/>
    <xdr:sp macro="" textlink="">
      <xdr:nvSpPr>
        <xdr:cNvPr id="89" name="n_3mainValue【道路】&#10;有形固定資産減価償却率">
          <a:extLst>
            <a:ext uri="{FF2B5EF4-FFF2-40B4-BE49-F238E27FC236}">
              <a16:creationId xmlns:a16="http://schemas.microsoft.com/office/drawing/2014/main" id="{E317CB72-07A3-4BD8-AA37-1604C5EC0FA0}"/>
            </a:ext>
          </a:extLst>
        </xdr:cNvPr>
        <xdr:cNvSpPr txBox="1"/>
      </xdr:nvSpPr>
      <xdr:spPr>
        <a:xfrm>
          <a:off x="1816744" y="5824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78757</xdr:rowOff>
    </xdr:from>
    <xdr:ext cx="405111" cy="259045"/>
    <xdr:sp macro="" textlink="">
      <xdr:nvSpPr>
        <xdr:cNvPr id="90" name="n_4mainValue【道路】&#10;有形固定資産減価償却率">
          <a:extLst>
            <a:ext uri="{FF2B5EF4-FFF2-40B4-BE49-F238E27FC236}">
              <a16:creationId xmlns:a16="http://schemas.microsoft.com/office/drawing/2014/main" id="{63B1CB86-DA2F-4535-A3F7-0E5FC8C3B4B8}"/>
            </a:ext>
          </a:extLst>
        </xdr:cNvPr>
        <xdr:cNvSpPr txBox="1"/>
      </xdr:nvSpPr>
      <xdr:spPr>
        <a:xfrm>
          <a:off x="927744" y="573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8C96EC29-46DD-4B2C-A393-53D04FA5C2F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AAE24A20-A70D-468F-B90F-DFF3E2EF3BC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CD71F943-96E9-4FD3-AEE0-1677C1D7BC3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D5336056-E4D4-4B23-AE7F-8CB576C2116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958100CC-57D5-4B37-900C-2C9F6CF4A12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9058879-31CF-4C03-8CAD-5716E13937F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ED59E564-2E3F-40CC-9DF3-6D5A8790449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D32F0B81-9A16-47A3-BD17-FDA9C88FED3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62F0CB77-43D1-4272-B864-F6CFBC2F3218}"/>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14B08F7-4A9C-46E6-A578-77494C73633C}"/>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67CBC5F4-7D2E-4DE6-8238-609176E55056}"/>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54A66FB8-CFEB-4852-A1FD-A02EEEE62934}"/>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A304CA03-6FD9-473B-8ADC-32703FC8281F}"/>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406B3286-6406-4985-A527-886924E3AFD8}"/>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4E7D6A28-88E9-4A8E-A206-8EBE597465DB}"/>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BA45EA86-89C1-44B5-894B-CC8826357596}"/>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DCB381CC-D153-4850-8389-0FDB9F884E2F}"/>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EF750D2D-77AE-4529-B689-0303B7504AFE}"/>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9B6F2688-F733-4CE5-AC59-DE951F5134F2}"/>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DAC60EB0-D0FF-497F-877C-6A2B92B475BE}"/>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A0808F86-1318-4BD0-91AF-7D724EF8498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9D836E7A-6219-4765-8588-FA3F9ECA7836}"/>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BB59ED47-3EF4-41DB-A7DF-D8DC0C0AC3F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135974</xdr:rowOff>
    </xdr:from>
    <xdr:to>
      <xdr:col>54</xdr:col>
      <xdr:colOff>189865</xdr:colOff>
      <xdr:row>42</xdr:row>
      <xdr:rowOff>34420</xdr:rowOff>
    </xdr:to>
    <xdr:cxnSp macro="">
      <xdr:nvCxnSpPr>
        <xdr:cNvPr id="114" name="直線コネクタ 113">
          <a:extLst>
            <a:ext uri="{FF2B5EF4-FFF2-40B4-BE49-F238E27FC236}">
              <a16:creationId xmlns:a16="http://schemas.microsoft.com/office/drawing/2014/main" id="{89F2B583-8FFE-409B-BB2A-42C1775A9C75}"/>
            </a:ext>
          </a:extLst>
        </xdr:cNvPr>
        <xdr:cNvCxnSpPr/>
      </xdr:nvCxnSpPr>
      <xdr:spPr>
        <a:xfrm flipV="1">
          <a:off x="10476865" y="5965274"/>
          <a:ext cx="0" cy="1270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45819</xdr:rowOff>
    </xdr:from>
    <xdr:ext cx="469744" cy="259045"/>
    <xdr:sp macro="" textlink="">
      <xdr:nvSpPr>
        <xdr:cNvPr id="115" name="【道路】&#10;一人当たり延長最小値テキスト">
          <a:extLst>
            <a:ext uri="{FF2B5EF4-FFF2-40B4-BE49-F238E27FC236}">
              <a16:creationId xmlns:a16="http://schemas.microsoft.com/office/drawing/2014/main" id="{61261554-4F67-433D-85FD-D7538C334B10}"/>
            </a:ext>
          </a:extLst>
        </xdr:cNvPr>
        <xdr:cNvSpPr txBox="1"/>
      </xdr:nvSpPr>
      <xdr:spPr>
        <a:xfrm>
          <a:off x="10515600" y="7246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34420</xdr:rowOff>
    </xdr:from>
    <xdr:to>
      <xdr:col>55</xdr:col>
      <xdr:colOff>88900</xdr:colOff>
      <xdr:row>42</xdr:row>
      <xdr:rowOff>34420</xdr:rowOff>
    </xdr:to>
    <xdr:cxnSp macro="">
      <xdr:nvCxnSpPr>
        <xdr:cNvPr id="116" name="直線コネクタ 115">
          <a:extLst>
            <a:ext uri="{FF2B5EF4-FFF2-40B4-BE49-F238E27FC236}">
              <a16:creationId xmlns:a16="http://schemas.microsoft.com/office/drawing/2014/main" id="{01591F32-CBBA-4F69-B60D-6D5545732E33}"/>
            </a:ext>
          </a:extLst>
        </xdr:cNvPr>
        <xdr:cNvCxnSpPr/>
      </xdr:nvCxnSpPr>
      <xdr:spPr>
        <a:xfrm>
          <a:off x="10388600" y="7235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82651</xdr:rowOff>
    </xdr:from>
    <xdr:ext cx="690189" cy="259045"/>
    <xdr:sp macro="" textlink="">
      <xdr:nvSpPr>
        <xdr:cNvPr id="117" name="【道路】&#10;一人当たり延長最大値テキスト">
          <a:extLst>
            <a:ext uri="{FF2B5EF4-FFF2-40B4-BE49-F238E27FC236}">
              <a16:creationId xmlns:a16="http://schemas.microsoft.com/office/drawing/2014/main" id="{349848EA-F789-47DA-92C2-13D563ED9FD8}"/>
            </a:ext>
          </a:extLst>
        </xdr:cNvPr>
        <xdr:cNvSpPr txBox="1"/>
      </xdr:nvSpPr>
      <xdr:spPr>
        <a:xfrm>
          <a:off x="10515600" y="57405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135974</xdr:rowOff>
    </xdr:from>
    <xdr:to>
      <xdr:col>55</xdr:col>
      <xdr:colOff>88900</xdr:colOff>
      <xdr:row>34</xdr:row>
      <xdr:rowOff>135974</xdr:rowOff>
    </xdr:to>
    <xdr:cxnSp macro="">
      <xdr:nvCxnSpPr>
        <xdr:cNvPr id="118" name="直線コネクタ 117">
          <a:extLst>
            <a:ext uri="{FF2B5EF4-FFF2-40B4-BE49-F238E27FC236}">
              <a16:creationId xmlns:a16="http://schemas.microsoft.com/office/drawing/2014/main" id="{04B87EE0-08CC-4B69-B33B-11AB3EEDE2FC}"/>
            </a:ext>
          </a:extLst>
        </xdr:cNvPr>
        <xdr:cNvCxnSpPr/>
      </xdr:nvCxnSpPr>
      <xdr:spPr>
        <a:xfrm>
          <a:off x="10388600" y="5965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134718</xdr:rowOff>
    </xdr:from>
    <xdr:ext cx="534377" cy="259045"/>
    <xdr:sp macro="" textlink="">
      <xdr:nvSpPr>
        <xdr:cNvPr id="119" name="【道路】&#10;一人当たり延長平均値テキスト">
          <a:extLst>
            <a:ext uri="{FF2B5EF4-FFF2-40B4-BE49-F238E27FC236}">
              <a16:creationId xmlns:a16="http://schemas.microsoft.com/office/drawing/2014/main" id="{A184D5F2-6498-48C6-8F4E-77EC9CC93EDB}"/>
            </a:ext>
          </a:extLst>
        </xdr:cNvPr>
        <xdr:cNvSpPr txBox="1"/>
      </xdr:nvSpPr>
      <xdr:spPr>
        <a:xfrm>
          <a:off x="10515600" y="69927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111841</xdr:rowOff>
    </xdr:from>
    <xdr:to>
      <xdr:col>55</xdr:col>
      <xdr:colOff>50800</xdr:colOff>
      <xdr:row>42</xdr:row>
      <xdr:rowOff>41991</xdr:rowOff>
    </xdr:to>
    <xdr:sp macro="" textlink="">
      <xdr:nvSpPr>
        <xdr:cNvPr id="120" name="フローチャート: 判断 119">
          <a:extLst>
            <a:ext uri="{FF2B5EF4-FFF2-40B4-BE49-F238E27FC236}">
              <a16:creationId xmlns:a16="http://schemas.microsoft.com/office/drawing/2014/main" id="{222A3D00-9FCD-47C5-AC4C-E190B8598D27}"/>
            </a:ext>
          </a:extLst>
        </xdr:cNvPr>
        <xdr:cNvSpPr/>
      </xdr:nvSpPr>
      <xdr:spPr>
        <a:xfrm>
          <a:off x="10426700" y="714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112024</xdr:rowOff>
    </xdr:from>
    <xdr:to>
      <xdr:col>50</xdr:col>
      <xdr:colOff>165100</xdr:colOff>
      <xdr:row>42</xdr:row>
      <xdr:rowOff>42174</xdr:rowOff>
    </xdr:to>
    <xdr:sp macro="" textlink="">
      <xdr:nvSpPr>
        <xdr:cNvPr id="121" name="フローチャート: 判断 120">
          <a:extLst>
            <a:ext uri="{FF2B5EF4-FFF2-40B4-BE49-F238E27FC236}">
              <a16:creationId xmlns:a16="http://schemas.microsoft.com/office/drawing/2014/main" id="{CF19605B-D900-4BD3-A0F9-B9CAE220120E}"/>
            </a:ext>
          </a:extLst>
        </xdr:cNvPr>
        <xdr:cNvSpPr/>
      </xdr:nvSpPr>
      <xdr:spPr>
        <a:xfrm>
          <a:off x="9588500" y="714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99646</xdr:rowOff>
    </xdr:from>
    <xdr:to>
      <xdr:col>46</xdr:col>
      <xdr:colOff>38100</xdr:colOff>
      <xdr:row>42</xdr:row>
      <xdr:rowOff>29796</xdr:rowOff>
    </xdr:to>
    <xdr:sp macro="" textlink="">
      <xdr:nvSpPr>
        <xdr:cNvPr id="122" name="フローチャート: 判断 121">
          <a:extLst>
            <a:ext uri="{FF2B5EF4-FFF2-40B4-BE49-F238E27FC236}">
              <a16:creationId xmlns:a16="http://schemas.microsoft.com/office/drawing/2014/main" id="{13061AB9-3B72-4897-B736-87350ABE1966}"/>
            </a:ext>
          </a:extLst>
        </xdr:cNvPr>
        <xdr:cNvSpPr/>
      </xdr:nvSpPr>
      <xdr:spPr>
        <a:xfrm>
          <a:off x="8699500" y="7129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99969</xdr:rowOff>
    </xdr:from>
    <xdr:to>
      <xdr:col>41</xdr:col>
      <xdr:colOff>101600</xdr:colOff>
      <xdr:row>42</xdr:row>
      <xdr:rowOff>30119</xdr:rowOff>
    </xdr:to>
    <xdr:sp macro="" textlink="">
      <xdr:nvSpPr>
        <xdr:cNvPr id="123" name="フローチャート: 判断 122">
          <a:extLst>
            <a:ext uri="{FF2B5EF4-FFF2-40B4-BE49-F238E27FC236}">
              <a16:creationId xmlns:a16="http://schemas.microsoft.com/office/drawing/2014/main" id="{815D8CFF-456F-435A-A092-FCFDCC2F7A86}"/>
            </a:ext>
          </a:extLst>
        </xdr:cNvPr>
        <xdr:cNvSpPr/>
      </xdr:nvSpPr>
      <xdr:spPr>
        <a:xfrm>
          <a:off x="7810500" y="7129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95982</xdr:rowOff>
    </xdr:from>
    <xdr:to>
      <xdr:col>36</xdr:col>
      <xdr:colOff>165100</xdr:colOff>
      <xdr:row>42</xdr:row>
      <xdr:rowOff>26132</xdr:rowOff>
    </xdr:to>
    <xdr:sp macro="" textlink="">
      <xdr:nvSpPr>
        <xdr:cNvPr id="124" name="フローチャート: 判断 123">
          <a:extLst>
            <a:ext uri="{FF2B5EF4-FFF2-40B4-BE49-F238E27FC236}">
              <a16:creationId xmlns:a16="http://schemas.microsoft.com/office/drawing/2014/main" id="{B1830FFA-6137-485D-9122-1AF0973891E5}"/>
            </a:ext>
          </a:extLst>
        </xdr:cNvPr>
        <xdr:cNvSpPr/>
      </xdr:nvSpPr>
      <xdr:spPr>
        <a:xfrm>
          <a:off x="6921500" y="7125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957BA63-ED70-4753-BA9E-33A16729519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945B3CA-FC0E-4491-95F9-0D7FB35EF97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447EE70-F607-4928-A362-FD58188DCEB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D14E887-1FAF-4FBA-9E70-7DA4EC1D88C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70479EA3-145B-4D7E-AA4F-E528AADDDFB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129960</xdr:rowOff>
    </xdr:from>
    <xdr:to>
      <xdr:col>55</xdr:col>
      <xdr:colOff>50800</xdr:colOff>
      <xdr:row>42</xdr:row>
      <xdr:rowOff>60110</xdr:rowOff>
    </xdr:to>
    <xdr:sp macro="" textlink="">
      <xdr:nvSpPr>
        <xdr:cNvPr id="130" name="楕円 129">
          <a:extLst>
            <a:ext uri="{FF2B5EF4-FFF2-40B4-BE49-F238E27FC236}">
              <a16:creationId xmlns:a16="http://schemas.microsoft.com/office/drawing/2014/main" id="{C61D1E0A-CC78-4460-9F08-86B953DFBECC}"/>
            </a:ext>
          </a:extLst>
        </xdr:cNvPr>
        <xdr:cNvSpPr/>
      </xdr:nvSpPr>
      <xdr:spPr>
        <a:xfrm>
          <a:off x="10426700" y="7159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90268</xdr:rowOff>
    </xdr:from>
    <xdr:ext cx="534377" cy="259045"/>
    <xdr:sp macro="" textlink="">
      <xdr:nvSpPr>
        <xdr:cNvPr id="131" name="【道路】&#10;一人当たり延長該当値テキスト">
          <a:extLst>
            <a:ext uri="{FF2B5EF4-FFF2-40B4-BE49-F238E27FC236}">
              <a16:creationId xmlns:a16="http://schemas.microsoft.com/office/drawing/2014/main" id="{8D85FEF5-882A-48C5-B2AC-DC312B6EF9B5}"/>
            </a:ext>
          </a:extLst>
        </xdr:cNvPr>
        <xdr:cNvSpPr txBox="1"/>
      </xdr:nvSpPr>
      <xdr:spPr>
        <a:xfrm>
          <a:off x="10515600" y="7119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130372</xdr:rowOff>
    </xdr:from>
    <xdr:to>
      <xdr:col>50</xdr:col>
      <xdr:colOff>165100</xdr:colOff>
      <xdr:row>42</xdr:row>
      <xdr:rowOff>60522</xdr:rowOff>
    </xdr:to>
    <xdr:sp macro="" textlink="">
      <xdr:nvSpPr>
        <xdr:cNvPr id="132" name="楕円 131">
          <a:extLst>
            <a:ext uri="{FF2B5EF4-FFF2-40B4-BE49-F238E27FC236}">
              <a16:creationId xmlns:a16="http://schemas.microsoft.com/office/drawing/2014/main" id="{49008537-85EF-47A3-9CE7-C0050F7CD9A8}"/>
            </a:ext>
          </a:extLst>
        </xdr:cNvPr>
        <xdr:cNvSpPr/>
      </xdr:nvSpPr>
      <xdr:spPr>
        <a:xfrm>
          <a:off x="9588500" y="7159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9310</xdr:rowOff>
    </xdr:from>
    <xdr:to>
      <xdr:col>55</xdr:col>
      <xdr:colOff>0</xdr:colOff>
      <xdr:row>42</xdr:row>
      <xdr:rowOff>9722</xdr:rowOff>
    </xdr:to>
    <xdr:cxnSp macro="">
      <xdr:nvCxnSpPr>
        <xdr:cNvPr id="133" name="直線コネクタ 132">
          <a:extLst>
            <a:ext uri="{FF2B5EF4-FFF2-40B4-BE49-F238E27FC236}">
              <a16:creationId xmlns:a16="http://schemas.microsoft.com/office/drawing/2014/main" id="{00D481D7-089C-4C7D-A9F8-12CBB486F950}"/>
            </a:ext>
          </a:extLst>
        </xdr:cNvPr>
        <xdr:cNvCxnSpPr/>
      </xdr:nvCxnSpPr>
      <xdr:spPr>
        <a:xfrm flipV="1">
          <a:off x="9639300" y="7210210"/>
          <a:ext cx="838200" cy="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130587</xdr:rowOff>
    </xdr:from>
    <xdr:to>
      <xdr:col>46</xdr:col>
      <xdr:colOff>38100</xdr:colOff>
      <xdr:row>42</xdr:row>
      <xdr:rowOff>60737</xdr:rowOff>
    </xdr:to>
    <xdr:sp macro="" textlink="">
      <xdr:nvSpPr>
        <xdr:cNvPr id="134" name="楕円 133">
          <a:extLst>
            <a:ext uri="{FF2B5EF4-FFF2-40B4-BE49-F238E27FC236}">
              <a16:creationId xmlns:a16="http://schemas.microsoft.com/office/drawing/2014/main" id="{8C95A88F-446A-4929-9B91-D5B063DA2ACC}"/>
            </a:ext>
          </a:extLst>
        </xdr:cNvPr>
        <xdr:cNvSpPr/>
      </xdr:nvSpPr>
      <xdr:spPr>
        <a:xfrm>
          <a:off x="8699500" y="7160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9722</xdr:rowOff>
    </xdr:from>
    <xdr:to>
      <xdr:col>50</xdr:col>
      <xdr:colOff>114300</xdr:colOff>
      <xdr:row>42</xdr:row>
      <xdr:rowOff>9937</xdr:rowOff>
    </xdr:to>
    <xdr:cxnSp macro="">
      <xdr:nvCxnSpPr>
        <xdr:cNvPr id="135" name="直線コネクタ 134">
          <a:extLst>
            <a:ext uri="{FF2B5EF4-FFF2-40B4-BE49-F238E27FC236}">
              <a16:creationId xmlns:a16="http://schemas.microsoft.com/office/drawing/2014/main" id="{132622B6-5164-4AF8-85B0-5DBF419DF6BF}"/>
            </a:ext>
          </a:extLst>
        </xdr:cNvPr>
        <xdr:cNvCxnSpPr/>
      </xdr:nvCxnSpPr>
      <xdr:spPr>
        <a:xfrm flipV="1">
          <a:off x="8750300" y="7210622"/>
          <a:ext cx="889000" cy="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130760</xdr:rowOff>
    </xdr:from>
    <xdr:to>
      <xdr:col>41</xdr:col>
      <xdr:colOff>101600</xdr:colOff>
      <xdr:row>42</xdr:row>
      <xdr:rowOff>60910</xdr:rowOff>
    </xdr:to>
    <xdr:sp macro="" textlink="">
      <xdr:nvSpPr>
        <xdr:cNvPr id="136" name="楕円 135">
          <a:extLst>
            <a:ext uri="{FF2B5EF4-FFF2-40B4-BE49-F238E27FC236}">
              <a16:creationId xmlns:a16="http://schemas.microsoft.com/office/drawing/2014/main" id="{6F1A082C-D6D0-46C7-AEE4-3DE6562115F2}"/>
            </a:ext>
          </a:extLst>
        </xdr:cNvPr>
        <xdr:cNvSpPr/>
      </xdr:nvSpPr>
      <xdr:spPr>
        <a:xfrm>
          <a:off x="7810500" y="7160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9937</xdr:rowOff>
    </xdr:from>
    <xdr:to>
      <xdr:col>45</xdr:col>
      <xdr:colOff>177800</xdr:colOff>
      <xdr:row>42</xdr:row>
      <xdr:rowOff>10110</xdr:rowOff>
    </xdr:to>
    <xdr:cxnSp macro="">
      <xdr:nvCxnSpPr>
        <xdr:cNvPr id="137" name="直線コネクタ 136">
          <a:extLst>
            <a:ext uri="{FF2B5EF4-FFF2-40B4-BE49-F238E27FC236}">
              <a16:creationId xmlns:a16="http://schemas.microsoft.com/office/drawing/2014/main" id="{B36F9650-D3B1-4938-A66D-61181F37185D}"/>
            </a:ext>
          </a:extLst>
        </xdr:cNvPr>
        <xdr:cNvCxnSpPr/>
      </xdr:nvCxnSpPr>
      <xdr:spPr>
        <a:xfrm flipV="1">
          <a:off x="7861300" y="7210837"/>
          <a:ext cx="889000" cy="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129262</xdr:rowOff>
    </xdr:from>
    <xdr:to>
      <xdr:col>36</xdr:col>
      <xdr:colOff>165100</xdr:colOff>
      <xdr:row>42</xdr:row>
      <xdr:rowOff>59412</xdr:rowOff>
    </xdr:to>
    <xdr:sp macro="" textlink="">
      <xdr:nvSpPr>
        <xdr:cNvPr id="138" name="楕円 137">
          <a:extLst>
            <a:ext uri="{FF2B5EF4-FFF2-40B4-BE49-F238E27FC236}">
              <a16:creationId xmlns:a16="http://schemas.microsoft.com/office/drawing/2014/main" id="{1FA1CB24-6D63-44C9-BDF8-FB0A7BC6CD81}"/>
            </a:ext>
          </a:extLst>
        </xdr:cNvPr>
        <xdr:cNvSpPr/>
      </xdr:nvSpPr>
      <xdr:spPr>
        <a:xfrm>
          <a:off x="6921500" y="715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8612</xdr:rowOff>
    </xdr:from>
    <xdr:to>
      <xdr:col>41</xdr:col>
      <xdr:colOff>50800</xdr:colOff>
      <xdr:row>42</xdr:row>
      <xdr:rowOff>10110</xdr:rowOff>
    </xdr:to>
    <xdr:cxnSp macro="">
      <xdr:nvCxnSpPr>
        <xdr:cNvPr id="139" name="直線コネクタ 138">
          <a:extLst>
            <a:ext uri="{FF2B5EF4-FFF2-40B4-BE49-F238E27FC236}">
              <a16:creationId xmlns:a16="http://schemas.microsoft.com/office/drawing/2014/main" id="{B53A11C7-6DD7-41B0-8148-925C91930C2A}"/>
            </a:ext>
          </a:extLst>
        </xdr:cNvPr>
        <xdr:cNvCxnSpPr/>
      </xdr:nvCxnSpPr>
      <xdr:spPr>
        <a:xfrm>
          <a:off x="6972300" y="7209512"/>
          <a:ext cx="889000" cy="1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58701</xdr:rowOff>
    </xdr:from>
    <xdr:ext cx="534377" cy="259045"/>
    <xdr:sp macro="" textlink="">
      <xdr:nvSpPr>
        <xdr:cNvPr id="140" name="n_1aveValue【道路】&#10;一人当たり延長">
          <a:extLst>
            <a:ext uri="{FF2B5EF4-FFF2-40B4-BE49-F238E27FC236}">
              <a16:creationId xmlns:a16="http://schemas.microsoft.com/office/drawing/2014/main" id="{BE19EBFC-B524-44AA-A0D3-A3F82BCE4900}"/>
            </a:ext>
          </a:extLst>
        </xdr:cNvPr>
        <xdr:cNvSpPr txBox="1"/>
      </xdr:nvSpPr>
      <xdr:spPr>
        <a:xfrm>
          <a:off x="9359411" y="6916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46323</xdr:rowOff>
    </xdr:from>
    <xdr:ext cx="534377" cy="259045"/>
    <xdr:sp macro="" textlink="">
      <xdr:nvSpPr>
        <xdr:cNvPr id="141" name="n_2aveValue【道路】&#10;一人当たり延長">
          <a:extLst>
            <a:ext uri="{FF2B5EF4-FFF2-40B4-BE49-F238E27FC236}">
              <a16:creationId xmlns:a16="http://schemas.microsoft.com/office/drawing/2014/main" id="{FB3F5E67-81E2-414B-88D8-B5C56C5873CD}"/>
            </a:ext>
          </a:extLst>
        </xdr:cNvPr>
        <xdr:cNvSpPr txBox="1"/>
      </xdr:nvSpPr>
      <xdr:spPr>
        <a:xfrm>
          <a:off x="8483111" y="690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46646</xdr:rowOff>
    </xdr:from>
    <xdr:ext cx="534377" cy="259045"/>
    <xdr:sp macro="" textlink="">
      <xdr:nvSpPr>
        <xdr:cNvPr id="142" name="n_3aveValue【道路】&#10;一人当たり延長">
          <a:extLst>
            <a:ext uri="{FF2B5EF4-FFF2-40B4-BE49-F238E27FC236}">
              <a16:creationId xmlns:a16="http://schemas.microsoft.com/office/drawing/2014/main" id="{0DBE4866-90D3-406C-8F0E-B22B03952128}"/>
            </a:ext>
          </a:extLst>
        </xdr:cNvPr>
        <xdr:cNvSpPr txBox="1"/>
      </xdr:nvSpPr>
      <xdr:spPr>
        <a:xfrm>
          <a:off x="7594111" y="6904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42659</xdr:rowOff>
    </xdr:from>
    <xdr:ext cx="534377" cy="259045"/>
    <xdr:sp macro="" textlink="">
      <xdr:nvSpPr>
        <xdr:cNvPr id="143" name="n_4aveValue【道路】&#10;一人当たり延長">
          <a:extLst>
            <a:ext uri="{FF2B5EF4-FFF2-40B4-BE49-F238E27FC236}">
              <a16:creationId xmlns:a16="http://schemas.microsoft.com/office/drawing/2014/main" id="{A4A9ED6B-707B-46E3-9783-F9278C7C0B6E}"/>
            </a:ext>
          </a:extLst>
        </xdr:cNvPr>
        <xdr:cNvSpPr txBox="1"/>
      </xdr:nvSpPr>
      <xdr:spPr>
        <a:xfrm>
          <a:off x="6705111" y="6900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51649</xdr:rowOff>
    </xdr:from>
    <xdr:ext cx="534377" cy="259045"/>
    <xdr:sp macro="" textlink="">
      <xdr:nvSpPr>
        <xdr:cNvPr id="144" name="n_1mainValue【道路】&#10;一人当たり延長">
          <a:extLst>
            <a:ext uri="{FF2B5EF4-FFF2-40B4-BE49-F238E27FC236}">
              <a16:creationId xmlns:a16="http://schemas.microsoft.com/office/drawing/2014/main" id="{F46DC17E-3CDE-48C9-951D-6ECAA4C78D0F}"/>
            </a:ext>
          </a:extLst>
        </xdr:cNvPr>
        <xdr:cNvSpPr txBox="1"/>
      </xdr:nvSpPr>
      <xdr:spPr>
        <a:xfrm>
          <a:off x="9359411" y="7252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51864</xdr:rowOff>
    </xdr:from>
    <xdr:ext cx="534377" cy="259045"/>
    <xdr:sp macro="" textlink="">
      <xdr:nvSpPr>
        <xdr:cNvPr id="145" name="n_2mainValue【道路】&#10;一人当たり延長">
          <a:extLst>
            <a:ext uri="{FF2B5EF4-FFF2-40B4-BE49-F238E27FC236}">
              <a16:creationId xmlns:a16="http://schemas.microsoft.com/office/drawing/2014/main" id="{4C5BB206-A6FA-4F8F-92F3-F87B85C0CCD5}"/>
            </a:ext>
          </a:extLst>
        </xdr:cNvPr>
        <xdr:cNvSpPr txBox="1"/>
      </xdr:nvSpPr>
      <xdr:spPr>
        <a:xfrm>
          <a:off x="8483111" y="7252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52037</xdr:rowOff>
    </xdr:from>
    <xdr:ext cx="534377" cy="259045"/>
    <xdr:sp macro="" textlink="">
      <xdr:nvSpPr>
        <xdr:cNvPr id="146" name="n_3mainValue【道路】&#10;一人当たり延長">
          <a:extLst>
            <a:ext uri="{FF2B5EF4-FFF2-40B4-BE49-F238E27FC236}">
              <a16:creationId xmlns:a16="http://schemas.microsoft.com/office/drawing/2014/main" id="{E6BB9CBF-4FC4-4404-95E3-AE7254BF645C}"/>
            </a:ext>
          </a:extLst>
        </xdr:cNvPr>
        <xdr:cNvSpPr txBox="1"/>
      </xdr:nvSpPr>
      <xdr:spPr>
        <a:xfrm>
          <a:off x="7594111" y="7252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50539</xdr:rowOff>
    </xdr:from>
    <xdr:ext cx="534377" cy="259045"/>
    <xdr:sp macro="" textlink="">
      <xdr:nvSpPr>
        <xdr:cNvPr id="147" name="n_4mainValue【道路】&#10;一人当たり延長">
          <a:extLst>
            <a:ext uri="{FF2B5EF4-FFF2-40B4-BE49-F238E27FC236}">
              <a16:creationId xmlns:a16="http://schemas.microsoft.com/office/drawing/2014/main" id="{8ADDA726-A140-4E0A-BED2-B3FDBCBB8335}"/>
            </a:ext>
          </a:extLst>
        </xdr:cNvPr>
        <xdr:cNvSpPr txBox="1"/>
      </xdr:nvSpPr>
      <xdr:spPr>
        <a:xfrm>
          <a:off x="6705111" y="7251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6B306DD-2729-451E-9459-F3C73D67FAF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F42599D0-8EDC-4970-A7A8-260ED22134A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3394512E-806F-4ABE-9BD8-56DD6AB2B93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EF85A0FE-EDA0-4BE1-9B68-13C635A17F4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E903D7C3-AD1C-4F22-9A81-EFFB083E7D16}"/>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9CEDBD57-B207-4E1A-A3A8-CB4E76974D4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644EFE83-A31A-4E85-8DC1-EFD4A635E93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209D1D81-D16E-4EFA-98B2-3590256765B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D931229C-BF10-4F1E-9CD1-8C78E89D1F5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19B9CF40-DF9D-40D8-9C61-9C131C4549E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16E78A22-62ED-4A88-827A-DF7FEB7A9C6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A49A7349-1616-44FF-A838-424891CD9E02}"/>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9F37975B-EF58-4C59-9282-83777143441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AC79812F-8DF6-4C73-93CF-68C8DCF36CCE}"/>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09AA8726-5212-4E94-A8B5-5B753DACE57C}"/>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4A3D738A-FF16-4449-A6CA-C1E209C8F50F}"/>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162A8021-BFED-4BA0-B6D4-9F0B3810B06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663C7351-47D9-45FE-A3F5-95D634F2EE7E}"/>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2C48D296-6DCB-450E-926E-119950FB3513}"/>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35A19BAC-AA7A-42D1-BFD8-5D650FA7343D}"/>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A059650F-8BE6-4915-BE42-2E826B326C0D}"/>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7C272F41-FBC3-4D5C-B666-FD0F5757FDF8}"/>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6E087D8C-0CDE-4083-AD8C-C01B51F9FDA6}"/>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DF454B0E-5179-44FC-803A-20833453A11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32385</xdr:rowOff>
    </xdr:from>
    <xdr:to>
      <xdr:col>24</xdr:col>
      <xdr:colOff>62865</xdr:colOff>
      <xdr:row>64</xdr:row>
      <xdr:rowOff>28575</xdr:rowOff>
    </xdr:to>
    <xdr:cxnSp macro="">
      <xdr:nvCxnSpPr>
        <xdr:cNvPr id="172" name="直線コネクタ 171">
          <a:extLst>
            <a:ext uri="{FF2B5EF4-FFF2-40B4-BE49-F238E27FC236}">
              <a16:creationId xmlns:a16="http://schemas.microsoft.com/office/drawing/2014/main" id="{B9554F95-B3CD-487A-A626-3658BA4B3C7B}"/>
            </a:ext>
          </a:extLst>
        </xdr:cNvPr>
        <xdr:cNvCxnSpPr/>
      </xdr:nvCxnSpPr>
      <xdr:spPr>
        <a:xfrm flipV="1">
          <a:off x="4634865" y="9633585"/>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32402</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20052C42-33D1-427C-A619-7012415DCE00}"/>
            </a:ext>
          </a:extLst>
        </xdr:cNvPr>
        <xdr:cNvSpPr txBox="1"/>
      </xdr:nvSpPr>
      <xdr:spPr>
        <a:xfrm>
          <a:off x="4673600" y="1100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28575</xdr:rowOff>
    </xdr:from>
    <xdr:to>
      <xdr:col>24</xdr:col>
      <xdr:colOff>152400</xdr:colOff>
      <xdr:row>64</xdr:row>
      <xdr:rowOff>28575</xdr:rowOff>
    </xdr:to>
    <xdr:cxnSp macro="">
      <xdr:nvCxnSpPr>
        <xdr:cNvPr id="174" name="直線コネクタ 173">
          <a:extLst>
            <a:ext uri="{FF2B5EF4-FFF2-40B4-BE49-F238E27FC236}">
              <a16:creationId xmlns:a16="http://schemas.microsoft.com/office/drawing/2014/main" id="{611D73A3-7AA6-4B2D-9CBB-1850EE38D3CC}"/>
            </a:ext>
          </a:extLst>
        </xdr:cNvPr>
        <xdr:cNvCxnSpPr/>
      </xdr:nvCxnSpPr>
      <xdr:spPr>
        <a:xfrm>
          <a:off x="4546600" y="11001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150512</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FC75E29E-B0DB-40B7-AE7A-050E73B4DF10}"/>
            </a:ext>
          </a:extLst>
        </xdr:cNvPr>
        <xdr:cNvSpPr txBox="1"/>
      </xdr:nvSpPr>
      <xdr:spPr>
        <a:xfrm>
          <a:off x="4673600" y="9408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32385</xdr:rowOff>
    </xdr:from>
    <xdr:to>
      <xdr:col>24</xdr:col>
      <xdr:colOff>152400</xdr:colOff>
      <xdr:row>56</xdr:row>
      <xdr:rowOff>32385</xdr:rowOff>
    </xdr:to>
    <xdr:cxnSp macro="">
      <xdr:nvCxnSpPr>
        <xdr:cNvPr id="176" name="直線コネクタ 175">
          <a:extLst>
            <a:ext uri="{FF2B5EF4-FFF2-40B4-BE49-F238E27FC236}">
              <a16:creationId xmlns:a16="http://schemas.microsoft.com/office/drawing/2014/main" id="{5F026F75-8382-40D1-8DA7-EFE2D65EFA25}"/>
            </a:ext>
          </a:extLst>
        </xdr:cNvPr>
        <xdr:cNvCxnSpPr/>
      </xdr:nvCxnSpPr>
      <xdr:spPr>
        <a:xfrm>
          <a:off x="4546600" y="9633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158132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AE101E4C-04D2-4338-B7A4-245B6287636E}"/>
            </a:ext>
          </a:extLst>
        </xdr:cNvPr>
        <xdr:cNvSpPr txBox="1"/>
      </xdr:nvSpPr>
      <xdr:spPr>
        <a:xfrm>
          <a:off x="4673600" y="102736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178" name="フローチャート: 判断 177">
          <a:extLst>
            <a:ext uri="{FF2B5EF4-FFF2-40B4-BE49-F238E27FC236}">
              <a16:creationId xmlns:a16="http://schemas.microsoft.com/office/drawing/2014/main" id="{2D84867B-5CBB-4893-A06A-3391266A7FC8}"/>
            </a:ext>
          </a:extLst>
        </xdr:cNvPr>
        <xdr:cNvSpPr/>
      </xdr:nvSpPr>
      <xdr:spPr>
        <a:xfrm>
          <a:off x="45847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156845</xdr:rowOff>
    </xdr:from>
    <xdr:to>
      <xdr:col>20</xdr:col>
      <xdr:colOff>38100</xdr:colOff>
      <xdr:row>60</xdr:row>
      <xdr:rowOff>86995</xdr:rowOff>
    </xdr:to>
    <xdr:sp macro="" textlink="">
      <xdr:nvSpPr>
        <xdr:cNvPr id="179" name="フローチャート: 判断 178">
          <a:extLst>
            <a:ext uri="{FF2B5EF4-FFF2-40B4-BE49-F238E27FC236}">
              <a16:creationId xmlns:a16="http://schemas.microsoft.com/office/drawing/2014/main" id="{A9EC4184-0641-4794-8815-185CE62C21F2}"/>
            </a:ext>
          </a:extLst>
        </xdr:cNvPr>
        <xdr:cNvSpPr/>
      </xdr:nvSpPr>
      <xdr:spPr>
        <a:xfrm>
          <a:off x="3746500" y="1027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130175</xdr:rowOff>
    </xdr:from>
    <xdr:to>
      <xdr:col>15</xdr:col>
      <xdr:colOff>101600</xdr:colOff>
      <xdr:row>60</xdr:row>
      <xdr:rowOff>60325</xdr:rowOff>
    </xdr:to>
    <xdr:sp macro="" textlink="">
      <xdr:nvSpPr>
        <xdr:cNvPr id="180" name="フローチャート: 判断 179">
          <a:extLst>
            <a:ext uri="{FF2B5EF4-FFF2-40B4-BE49-F238E27FC236}">
              <a16:creationId xmlns:a16="http://schemas.microsoft.com/office/drawing/2014/main" id="{CF1450A7-332C-4F54-9A18-6354826BF1A0}"/>
            </a:ext>
          </a:extLst>
        </xdr:cNvPr>
        <xdr:cNvSpPr/>
      </xdr:nvSpPr>
      <xdr:spPr>
        <a:xfrm>
          <a:off x="2857500" y="1024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113030</xdr:rowOff>
    </xdr:from>
    <xdr:to>
      <xdr:col>10</xdr:col>
      <xdr:colOff>165100</xdr:colOff>
      <xdr:row>60</xdr:row>
      <xdr:rowOff>43180</xdr:rowOff>
    </xdr:to>
    <xdr:sp macro="" textlink="">
      <xdr:nvSpPr>
        <xdr:cNvPr id="181" name="フローチャート: 判断 180">
          <a:extLst>
            <a:ext uri="{FF2B5EF4-FFF2-40B4-BE49-F238E27FC236}">
              <a16:creationId xmlns:a16="http://schemas.microsoft.com/office/drawing/2014/main" id="{7825C014-7379-4F81-BDA3-9BDAAF2953AB}"/>
            </a:ext>
          </a:extLst>
        </xdr:cNvPr>
        <xdr:cNvSpPr/>
      </xdr:nvSpPr>
      <xdr:spPr>
        <a:xfrm>
          <a:off x="1968500" y="1022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95885</xdr:rowOff>
    </xdr:from>
    <xdr:to>
      <xdr:col>6</xdr:col>
      <xdr:colOff>38100</xdr:colOff>
      <xdr:row>60</xdr:row>
      <xdr:rowOff>26035</xdr:rowOff>
    </xdr:to>
    <xdr:sp macro="" textlink="">
      <xdr:nvSpPr>
        <xdr:cNvPr id="182" name="フローチャート: 判断 181">
          <a:extLst>
            <a:ext uri="{FF2B5EF4-FFF2-40B4-BE49-F238E27FC236}">
              <a16:creationId xmlns:a16="http://schemas.microsoft.com/office/drawing/2014/main" id="{DC4AFE60-D4B4-4691-9537-DE41B53B39B1}"/>
            </a:ext>
          </a:extLst>
        </xdr:cNvPr>
        <xdr:cNvSpPr/>
      </xdr:nvSpPr>
      <xdr:spPr>
        <a:xfrm>
          <a:off x="1079500" y="1021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99D1848-1A43-4D05-BC96-D076A47EDA7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5ECFB55-4E41-4201-9256-836D6ECCE35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A75E752-27F3-4F78-9AF3-F28ACBEDC0A3}"/>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0266222-593A-49F7-B356-CDCEF6B3CF1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533E887-6007-42DF-94D2-045FD7D9552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61595</xdr:rowOff>
    </xdr:from>
    <xdr:to>
      <xdr:col>24</xdr:col>
      <xdr:colOff>114300</xdr:colOff>
      <xdr:row>59</xdr:row>
      <xdr:rowOff>163195</xdr:rowOff>
    </xdr:to>
    <xdr:sp macro="" textlink="">
      <xdr:nvSpPr>
        <xdr:cNvPr id="188" name="楕円 187">
          <a:extLst>
            <a:ext uri="{FF2B5EF4-FFF2-40B4-BE49-F238E27FC236}">
              <a16:creationId xmlns:a16="http://schemas.microsoft.com/office/drawing/2014/main" id="{0DDC120D-270B-4AA9-8FD8-76EF196D64AF}"/>
            </a:ext>
          </a:extLst>
        </xdr:cNvPr>
        <xdr:cNvSpPr/>
      </xdr:nvSpPr>
      <xdr:spPr>
        <a:xfrm>
          <a:off x="4584700" y="1017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84472</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4F08D0A0-DDFE-4CC2-AB79-AE69EEDE5DD5}"/>
            </a:ext>
          </a:extLst>
        </xdr:cNvPr>
        <xdr:cNvSpPr txBox="1"/>
      </xdr:nvSpPr>
      <xdr:spPr>
        <a:xfrm>
          <a:off x="4673600" y="1002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27305</xdr:rowOff>
    </xdr:from>
    <xdr:to>
      <xdr:col>20</xdr:col>
      <xdr:colOff>38100</xdr:colOff>
      <xdr:row>59</xdr:row>
      <xdr:rowOff>128905</xdr:rowOff>
    </xdr:to>
    <xdr:sp macro="" textlink="">
      <xdr:nvSpPr>
        <xdr:cNvPr id="190" name="楕円 189">
          <a:extLst>
            <a:ext uri="{FF2B5EF4-FFF2-40B4-BE49-F238E27FC236}">
              <a16:creationId xmlns:a16="http://schemas.microsoft.com/office/drawing/2014/main" id="{5FA3A3D0-EFC6-4C9C-A9AD-F5776EA61A8B}"/>
            </a:ext>
          </a:extLst>
        </xdr:cNvPr>
        <xdr:cNvSpPr/>
      </xdr:nvSpPr>
      <xdr:spPr>
        <a:xfrm>
          <a:off x="3746500" y="1014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78105</xdr:rowOff>
    </xdr:from>
    <xdr:to>
      <xdr:col>24</xdr:col>
      <xdr:colOff>63500</xdr:colOff>
      <xdr:row>59</xdr:row>
      <xdr:rowOff>112395</xdr:rowOff>
    </xdr:to>
    <xdr:cxnSp macro="">
      <xdr:nvCxnSpPr>
        <xdr:cNvPr id="191" name="直線コネクタ 190">
          <a:extLst>
            <a:ext uri="{FF2B5EF4-FFF2-40B4-BE49-F238E27FC236}">
              <a16:creationId xmlns:a16="http://schemas.microsoft.com/office/drawing/2014/main" id="{912D10D0-4726-40D0-8506-7BCC37CE33EE}"/>
            </a:ext>
          </a:extLst>
        </xdr:cNvPr>
        <xdr:cNvCxnSpPr/>
      </xdr:nvCxnSpPr>
      <xdr:spPr>
        <a:xfrm>
          <a:off x="3797300" y="1019365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164465</xdr:rowOff>
    </xdr:from>
    <xdr:to>
      <xdr:col>15</xdr:col>
      <xdr:colOff>101600</xdr:colOff>
      <xdr:row>59</xdr:row>
      <xdr:rowOff>94615</xdr:rowOff>
    </xdr:to>
    <xdr:sp macro="" textlink="">
      <xdr:nvSpPr>
        <xdr:cNvPr id="192" name="楕円 191">
          <a:extLst>
            <a:ext uri="{FF2B5EF4-FFF2-40B4-BE49-F238E27FC236}">
              <a16:creationId xmlns:a16="http://schemas.microsoft.com/office/drawing/2014/main" id="{6D69A599-7B05-4F83-BEB9-D6B0F2A81130}"/>
            </a:ext>
          </a:extLst>
        </xdr:cNvPr>
        <xdr:cNvSpPr/>
      </xdr:nvSpPr>
      <xdr:spPr>
        <a:xfrm>
          <a:off x="2857500" y="1010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43815</xdr:rowOff>
    </xdr:from>
    <xdr:to>
      <xdr:col>19</xdr:col>
      <xdr:colOff>177800</xdr:colOff>
      <xdr:row>59</xdr:row>
      <xdr:rowOff>78105</xdr:rowOff>
    </xdr:to>
    <xdr:cxnSp macro="">
      <xdr:nvCxnSpPr>
        <xdr:cNvPr id="193" name="直線コネクタ 192">
          <a:extLst>
            <a:ext uri="{FF2B5EF4-FFF2-40B4-BE49-F238E27FC236}">
              <a16:creationId xmlns:a16="http://schemas.microsoft.com/office/drawing/2014/main" id="{031E75B2-9C0A-4534-A083-AC6705046BBF}"/>
            </a:ext>
          </a:extLst>
        </xdr:cNvPr>
        <xdr:cNvCxnSpPr/>
      </xdr:nvCxnSpPr>
      <xdr:spPr>
        <a:xfrm>
          <a:off x="2908300" y="1015936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128270</xdr:rowOff>
    </xdr:from>
    <xdr:to>
      <xdr:col>10</xdr:col>
      <xdr:colOff>165100</xdr:colOff>
      <xdr:row>59</xdr:row>
      <xdr:rowOff>58420</xdr:rowOff>
    </xdr:to>
    <xdr:sp macro="" textlink="">
      <xdr:nvSpPr>
        <xdr:cNvPr id="194" name="楕円 193">
          <a:extLst>
            <a:ext uri="{FF2B5EF4-FFF2-40B4-BE49-F238E27FC236}">
              <a16:creationId xmlns:a16="http://schemas.microsoft.com/office/drawing/2014/main" id="{4E0194BC-0D34-49C7-A8EF-33A195D1E028}"/>
            </a:ext>
          </a:extLst>
        </xdr:cNvPr>
        <xdr:cNvSpPr/>
      </xdr:nvSpPr>
      <xdr:spPr>
        <a:xfrm>
          <a:off x="1968500" y="1007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7620</xdr:rowOff>
    </xdr:from>
    <xdr:to>
      <xdr:col>15</xdr:col>
      <xdr:colOff>50800</xdr:colOff>
      <xdr:row>59</xdr:row>
      <xdr:rowOff>43815</xdr:rowOff>
    </xdr:to>
    <xdr:cxnSp macro="">
      <xdr:nvCxnSpPr>
        <xdr:cNvPr id="195" name="直線コネクタ 194">
          <a:extLst>
            <a:ext uri="{FF2B5EF4-FFF2-40B4-BE49-F238E27FC236}">
              <a16:creationId xmlns:a16="http://schemas.microsoft.com/office/drawing/2014/main" id="{03257D08-47A7-4773-956A-AFE5382BD119}"/>
            </a:ext>
          </a:extLst>
        </xdr:cNvPr>
        <xdr:cNvCxnSpPr/>
      </xdr:nvCxnSpPr>
      <xdr:spPr>
        <a:xfrm>
          <a:off x="2019300" y="1012317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67310</xdr:rowOff>
    </xdr:from>
    <xdr:to>
      <xdr:col>6</xdr:col>
      <xdr:colOff>38100</xdr:colOff>
      <xdr:row>58</xdr:row>
      <xdr:rowOff>168910</xdr:rowOff>
    </xdr:to>
    <xdr:sp macro="" textlink="">
      <xdr:nvSpPr>
        <xdr:cNvPr id="196" name="楕円 195">
          <a:extLst>
            <a:ext uri="{FF2B5EF4-FFF2-40B4-BE49-F238E27FC236}">
              <a16:creationId xmlns:a16="http://schemas.microsoft.com/office/drawing/2014/main" id="{D72D2059-C5BB-4D87-8BBF-6E21ED316A22}"/>
            </a:ext>
          </a:extLst>
        </xdr:cNvPr>
        <xdr:cNvSpPr/>
      </xdr:nvSpPr>
      <xdr:spPr>
        <a:xfrm>
          <a:off x="1079500" y="10011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118110</xdr:rowOff>
    </xdr:from>
    <xdr:to>
      <xdr:col>10</xdr:col>
      <xdr:colOff>114300</xdr:colOff>
      <xdr:row>59</xdr:row>
      <xdr:rowOff>7620</xdr:rowOff>
    </xdr:to>
    <xdr:cxnSp macro="">
      <xdr:nvCxnSpPr>
        <xdr:cNvPr id="197" name="直線コネクタ 196">
          <a:extLst>
            <a:ext uri="{FF2B5EF4-FFF2-40B4-BE49-F238E27FC236}">
              <a16:creationId xmlns:a16="http://schemas.microsoft.com/office/drawing/2014/main" id="{A4CA46C3-A8F3-426D-9088-09EEB2128836}"/>
            </a:ext>
          </a:extLst>
        </xdr:cNvPr>
        <xdr:cNvCxnSpPr/>
      </xdr:nvCxnSpPr>
      <xdr:spPr>
        <a:xfrm>
          <a:off x="1130300" y="1006221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78122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7408C3DB-2A7D-49BF-954F-2947B2D9B870}"/>
            </a:ext>
          </a:extLst>
        </xdr:cNvPr>
        <xdr:cNvSpPr txBox="1"/>
      </xdr:nvSpPr>
      <xdr:spPr>
        <a:xfrm>
          <a:off x="3582044" y="1036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51452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44EBECC1-116B-4499-8AE0-9A994D5773D3}"/>
            </a:ext>
          </a:extLst>
        </xdr:cNvPr>
        <xdr:cNvSpPr txBox="1"/>
      </xdr:nvSpPr>
      <xdr:spPr>
        <a:xfrm>
          <a:off x="2705744" y="1033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34307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5E591B68-CBA4-4055-A9F6-A9AD306DB39E}"/>
            </a:ext>
          </a:extLst>
        </xdr:cNvPr>
        <xdr:cNvSpPr txBox="1"/>
      </xdr:nvSpPr>
      <xdr:spPr>
        <a:xfrm>
          <a:off x="1816744" y="1032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17162</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D79C390C-25DB-4BFF-A43D-585A0C5CAC08}"/>
            </a:ext>
          </a:extLst>
        </xdr:cNvPr>
        <xdr:cNvSpPr txBox="1"/>
      </xdr:nvSpPr>
      <xdr:spPr>
        <a:xfrm>
          <a:off x="927744" y="1030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145432</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5CF08722-EAF3-4F98-AF41-F5CFC0585498}"/>
            </a:ext>
          </a:extLst>
        </xdr:cNvPr>
        <xdr:cNvSpPr txBox="1"/>
      </xdr:nvSpPr>
      <xdr:spPr>
        <a:xfrm>
          <a:off x="3582044" y="991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111142</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886757AB-D886-4D49-9C3D-05C1C8ADC0D4}"/>
            </a:ext>
          </a:extLst>
        </xdr:cNvPr>
        <xdr:cNvSpPr txBox="1"/>
      </xdr:nvSpPr>
      <xdr:spPr>
        <a:xfrm>
          <a:off x="2705744" y="9883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74947</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77C3B9A4-CDA7-4A89-A8B0-E338537BB97F}"/>
            </a:ext>
          </a:extLst>
        </xdr:cNvPr>
        <xdr:cNvSpPr txBox="1"/>
      </xdr:nvSpPr>
      <xdr:spPr>
        <a:xfrm>
          <a:off x="1816744" y="984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13987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8A9B20C7-548B-460B-B94F-CB03DC8D3FD2}"/>
            </a:ext>
          </a:extLst>
        </xdr:cNvPr>
        <xdr:cNvSpPr txBox="1"/>
      </xdr:nvSpPr>
      <xdr:spPr>
        <a:xfrm>
          <a:off x="927744" y="9786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2DC7E77F-B4C3-4817-9392-86748D1AE85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82FE7C50-FF97-40FE-9D56-64A18FCA4A6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7B6D6F85-29E3-4A07-919D-34A26C0573D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8AEE656E-4280-4205-840E-3F05BAD45B4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EE6BC175-4571-42C2-AB61-8A41BD705EE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E0744AFB-9951-49BA-8FB1-B405FDFA1FD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FAB4CC27-9246-4BF3-AF22-76C7F136C28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E5C566A4-C132-467B-8827-F2D5C43BC88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D4EA1B18-31BC-4235-81D9-59C49F7B0D0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9DBEE6F2-7AF1-4B47-B8B0-8A702FEEB44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8D51BA25-60EA-492B-B14B-A8C6137144F1}"/>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7" name="テキスト ボックス 216">
          <a:extLst>
            <a:ext uri="{FF2B5EF4-FFF2-40B4-BE49-F238E27FC236}">
              <a16:creationId xmlns:a16="http://schemas.microsoft.com/office/drawing/2014/main" id="{A43725FA-C29D-48E0-8DBC-AE4FB61B638A}"/>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4455F89D-2BB3-42C1-9652-8148307B0F53}"/>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19" name="テキスト ボックス 218">
          <a:extLst>
            <a:ext uri="{FF2B5EF4-FFF2-40B4-BE49-F238E27FC236}">
              <a16:creationId xmlns:a16="http://schemas.microsoft.com/office/drawing/2014/main" id="{766D4B62-7D30-48E0-B976-260C17F11675}"/>
            </a:ext>
          </a:extLst>
        </xdr:cNvPr>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54E898DA-2354-4FD3-91C1-71AC86363B09}"/>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1" name="テキスト ボックス 220">
          <a:extLst>
            <a:ext uri="{FF2B5EF4-FFF2-40B4-BE49-F238E27FC236}">
              <a16:creationId xmlns:a16="http://schemas.microsoft.com/office/drawing/2014/main" id="{D073D5DE-BB42-4A8C-B097-8969C7FDC1D4}"/>
            </a:ext>
          </a:extLst>
        </xdr:cNvPr>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1670B863-F9E6-4ECB-A326-0F56E3281CE8}"/>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3" name="テキスト ボックス 222">
          <a:extLst>
            <a:ext uri="{FF2B5EF4-FFF2-40B4-BE49-F238E27FC236}">
              <a16:creationId xmlns:a16="http://schemas.microsoft.com/office/drawing/2014/main" id="{A660285E-C606-4948-B2FF-AA6A3008702A}"/>
            </a:ext>
          </a:extLst>
        </xdr:cNvPr>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DF960885-08CC-48CF-A917-BC3A9D3DAE7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5" name="テキスト ボックス 224">
          <a:extLst>
            <a:ext uri="{FF2B5EF4-FFF2-40B4-BE49-F238E27FC236}">
              <a16:creationId xmlns:a16="http://schemas.microsoft.com/office/drawing/2014/main" id="{F6861FA9-FAF7-4073-902D-AEC6314D90DF}"/>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a:extLst>
            <a:ext uri="{FF2B5EF4-FFF2-40B4-BE49-F238E27FC236}">
              <a16:creationId xmlns:a16="http://schemas.microsoft.com/office/drawing/2014/main" id="{78AD633C-BFE7-4363-BBDE-BDD894DECC9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148742</xdr:rowOff>
    </xdr:from>
    <xdr:to>
      <xdr:col>54</xdr:col>
      <xdr:colOff>189865</xdr:colOff>
      <xdr:row>63</xdr:row>
      <xdr:rowOff>170687</xdr:rowOff>
    </xdr:to>
    <xdr:cxnSp macro="">
      <xdr:nvCxnSpPr>
        <xdr:cNvPr id="227" name="直線コネクタ 226">
          <a:extLst>
            <a:ext uri="{FF2B5EF4-FFF2-40B4-BE49-F238E27FC236}">
              <a16:creationId xmlns:a16="http://schemas.microsoft.com/office/drawing/2014/main" id="{F055106D-BB0D-4372-874A-AA0D75D63C39}"/>
            </a:ext>
          </a:extLst>
        </xdr:cNvPr>
        <xdr:cNvCxnSpPr/>
      </xdr:nvCxnSpPr>
      <xdr:spPr>
        <a:xfrm flipV="1">
          <a:off x="10476865" y="9749942"/>
          <a:ext cx="0" cy="12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3064</xdr:rowOff>
    </xdr:from>
    <xdr:ext cx="469744" cy="259045"/>
    <xdr:sp macro="" textlink="">
      <xdr:nvSpPr>
        <xdr:cNvPr id="228" name="【橋りょう・トンネル】&#10;一人当たり有形固定資産（償却資産）額最小値テキスト">
          <a:extLst>
            <a:ext uri="{FF2B5EF4-FFF2-40B4-BE49-F238E27FC236}">
              <a16:creationId xmlns:a16="http://schemas.microsoft.com/office/drawing/2014/main" id="{F1DEDE0E-4AF0-44D6-8F4F-7FB37645C99B}"/>
            </a:ext>
          </a:extLst>
        </xdr:cNvPr>
        <xdr:cNvSpPr txBox="1"/>
      </xdr:nvSpPr>
      <xdr:spPr>
        <a:xfrm>
          <a:off x="10515600" y="1097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170687</xdr:rowOff>
    </xdr:from>
    <xdr:to>
      <xdr:col>55</xdr:col>
      <xdr:colOff>88900</xdr:colOff>
      <xdr:row>63</xdr:row>
      <xdr:rowOff>170687</xdr:rowOff>
    </xdr:to>
    <xdr:cxnSp macro="">
      <xdr:nvCxnSpPr>
        <xdr:cNvPr id="229" name="直線コネクタ 228">
          <a:extLst>
            <a:ext uri="{FF2B5EF4-FFF2-40B4-BE49-F238E27FC236}">
              <a16:creationId xmlns:a16="http://schemas.microsoft.com/office/drawing/2014/main" id="{D1CED02E-0CE0-4FAD-9B1D-2744D0B5DFA1}"/>
            </a:ext>
          </a:extLst>
        </xdr:cNvPr>
        <xdr:cNvCxnSpPr/>
      </xdr:nvCxnSpPr>
      <xdr:spPr>
        <a:xfrm>
          <a:off x="10388600" y="10972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95419</xdr:rowOff>
    </xdr:from>
    <xdr:ext cx="690189" cy="259045"/>
    <xdr:sp macro="" textlink="">
      <xdr:nvSpPr>
        <xdr:cNvPr id="230" name="【橋りょう・トンネル】&#10;一人当たり有形固定資産（償却資産）額最大値テキスト">
          <a:extLst>
            <a:ext uri="{FF2B5EF4-FFF2-40B4-BE49-F238E27FC236}">
              <a16:creationId xmlns:a16="http://schemas.microsoft.com/office/drawing/2014/main" id="{C22A797B-850D-4E78-A260-886FCB6988C5}"/>
            </a:ext>
          </a:extLst>
        </xdr:cNvPr>
        <xdr:cNvSpPr txBox="1"/>
      </xdr:nvSpPr>
      <xdr:spPr>
        <a:xfrm>
          <a:off x="10515600" y="95251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5,349,335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148742</xdr:rowOff>
    </xdr:from>
    <xdr:to>
      <xdr:col>55</xdr:col>
      <xdr:colOff>88900</xdr:colOff>
      <xdr:row>56</xdr:row>
      <xdr:rowOff>148742</xdr:rowOff>
    </xdr:to>
    <xdr:cxnSp macro="">
      <xdr:nvCxnSpPr>
        <xdr:cNvPr id="231" name="直線コネクタ 230">
          <a:extLst>
            <a:ext uri="{FF2B5EF4-FFF2-40B4-BE49-F238E27FC236}">
              <a16:creationId xmlns:a16="http://schemas.microsoft.com/office/drawing/2014/main" id="{A7F154B3-C558-4387-A973-3A79DBF8AECC}"/>
            </a:ext>
          </a:extLst>
        </xdr:cNvPr>
        <xdr:cNvCxnSpPr/>
      </xdr:nvCxnSpPr>
      <xdr:spPr>
        <a:xfrm>
          <a:off x="10388600" y="9749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24431</xdr:rowOff>
    </xdr:from>
    <xdr:ext cx="599010" cy="259045"/>
    <xdr:sp macro="" textlink="">
      <xdr:nvSpPr>
        <xdr:cNvPr id="232" name="【橋りょう・トンネル】&#10;一人当たり有形固定資産（償却資産）額平均値テキスト">
          <a:extLst>
            <a:ext uri="{FF2B5EF4-FFF2-40B4-BE49-F238E27FC236}">
              <a16:creationId xmlns:a16="http://schemas.microsoft.com/office/drawing/2014/main" id="{9439C63C-EDAB-406F-B694-ADB45BF4CA49}"/>
            </a:ext>
          </a:extLst>
        </xdr:cNvPr>
        <xdr:cNvSpPr txBox="1"/>
      </xdr:nvSpPr>
      <xdr:spPr>
        <a:xfrm>
          <a:off x="10515600" y="106543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1554</xdr:rowOff>
    </xdr:from>
    <xdr:to>
      <xdr:col>55</xdr:col>
      <xdr:colOff>50800</xdr:colOff>
      <xdr:row>63</xdr:row>
      <xdr:rowOff>103154</xdr:rowOff>
    </xdr:to>
    <xdr:sp macro="" textlink="">
      <xdr:nvSpPr>
        <xdr:cNvPr id="233" name="フローチャート: 判断 232">
          <a:extLst>
            <a:ext uri="{FF2B5EF4-FFF2-40B4-BE49-F238E27FC236}">
              <a16:creationId xmlns:a16="http://schemas.microsoft.com/office/drawing/2014/main" id="{8C04DE08-DFF0-452A-A620-0B86ED6CC284}"/>
            </a:ext>
          </a:extLst>
        </xdr:cNvPr>
        <xdr:cNvSpPr/>
      </xdr:nvSpPr>
      <xdr:spPr>
        <a:xfrm>
          <a:off x="10426700" y="1080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730</xdr:rowOff>
    </xdr:from>
    <xdr:to>
      <xdr:col>50</xdr:col>
      <xdr:colOff>165100</xdr:colOff>
      <xdr:row>63</xdr:row>
      <xdr:rowOff>102330</xdr:rowOff>
    </xdr:to>
    <xdr:sp macro="" textlink="">
      <xdr:nvSpPr>
        <xdr:cNvPr id="234" name="フローチャート: 判断 233">
          <a:extLst>
            <a:ext uri="{FF2B5EF4-FFF2-40B4-BE49-F238E27FC236}">
              <a16:creationId xmlns:a16="http://schemas.microsoft.com/office/drawing/2014/main" id="{683EE65E-C60C-40E5-BAA2-A3179D88DE92}"/>
            </a:ext>
          </a:extLst>
        </xdr:cNvPr>
        <xdr:cNvSpPr/>
      </xdr:nvSpPr>
      <xdr:spPr>
        <a:xfrm>
          <a:off x="9588500" y="1080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3009</xdr:rowOff>
    </xdr:from>
    <xdr:to>
      <xdr:col>46</xdr:col>
      <xdr:colOff>38100</xdr:colOff>
      <xdr:row>63</xdr:row>
      <xdr:rowOff>104609</xdr:rowOff>
    </xdr:to>
    <xdr:sp macro="" textlink="">
      <xdr:nvSpPr>
        <xdr:cNvPr id="235" name="フローチャート: 判断 234">
          <a:extLst>
            <a:ext uri="{FF2B5EF4-FFF2-40B4-BE49-F238E27FC236}">
              <a16:creationId xmlns:a16="http://schemas.microsoft.com/office/drawing/2014/main" id="{595F8960-28D1-4A33-BF84-731D19ABD4E0}"/>
            </a:ext>
          </a:extLst>
        </xdr:cNvPr>
        <xdr:cNvSpPr/>
      </xdr:nvSpPr>
      <xdr:spPr>
        <a:xfrm>
          <a:off x="8699500" y="1080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7659</xdr:rowOff>
    </xdr:from>
    <xdr:to>
      <xdr:col>41</xdr:col>
      <xdr:colOff>101600</xdr:colOff>
      <xdr:row>63</xdr:row>
      <xdr:rowOff>109259</xdr:rowOff>
    </xdr:to>
    <xdr:sp macro="" textlink="">
      <xdr:nvSpPr>
        <xdr:cNvPr id="236" name="フローチャート: 判断 235">
          <a:extLst>
            <a:ext uri="{FF2B5EF4-FFF2-40B4-BE49-F238E27FC236}">
              <a16:creationId xmlns:a16="http://schemas.microsoft.com/office/drawing/2014/main" id="{55A64A57-B8A2-47ED-8DA1-D417040C3C73}"/>
            </a:ext>
          </a:extLst>
        </xdr:cNvPr>
        <xdr:cNvSpPr/>
      </xdr:nvSpPr>
      <xdr:spPr>
        <a:xfrm>
          <a:off x="7810500" y="10809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2306</xdr:rowOff>
    </xdr:from>
    <xdr:to>
      <xdr:col>36</xdr:col>
      <xdr:colOff>165100</xdr:colOff>
      <xdr:row>63</xdr:row>
      <xdr:rowOff>103906</xdr:rowOff>
    </xdr:to>
    <xdr:sp macro="" textlink="">
      <xdr:nvSpPr>
        <xdr:cNvPr id="237" name="フローチャート: 判断 236">
          <a:extLst>
            <a:ext uri="{FF2B5EF4-FFF2-40B4-BE49-F238E27FC236}">
              <a16:creationId xmlns:a16="http://schemas.microsoft.com/office/drawing/2014/main" id="{B268110B-6DBE-41DA-8911-56506E6E4317}"/>
            </a:ext>
          </a:extLst>
        </xdr:cNvPr>
        <xdr:cNvSpPr/>
      </xdr:nvSpPr>
      <xdr:spPr>
        <a:xfrm>
          <a:off x="6921500" y="10803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28D27C2A-1D5E-4DBE-8F2C-718652460FE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5EB20DD8-5812-43F1-BECD-437AF9EE95C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58E3FE81-106A-4924-A9E4-E4B1E781F7D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F2A8CCD-0C88-4656-BBBD-64056A78979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E30EC62B-7B5F-487F-85F7-ECF06F3C402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101190</xdr:rowOff>
    </xdr:from>
    <xdr:to>
      <xdr:col>55</xdr:col>
      <xdr:colOff>50800</xdr:colOff>
      <xdr:row>64</xdr:row>
      <xdr:rowOff>31340</xdr:rowOff>
    </xdr:to>
    <xdr:sp macro="" textlink="">
      <xdr:nvSpPr>
        <xdr:cNvPr id="243" name="楕円 242">
          <a:extLst>
            <a:ext uri="{FF2B5EF4-FFF2-40B4-BE49-F238E27FC236}">
              <a16:creationId xmlns:a16="http://schemas.microsoft.com/office/drawing/2014/main" id="{2486178A-8122-453E-A75A-1878F2183091}"/>
            </a:ext>
          </a:extLst>
        </xdr:cNvPr>
        <xdr:cNvSpPr/>
      </xdr:nvSpPr>
      <xdr:spPr>
        <a:xfrm>
          <a:off x="10426700" y="1090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16117</xdr:rowOff>
    </xdr:from>
    <xdr:ext cx="534377" cy="259045"/>
    <xdr:sp macro="" textlink="">
      <xdr:nvSpPr>
        <xdr:cNvPr id="244" name="【橋りょう・トンネル】&#10;一人当たり有形固定資産（償却資産）額該当値テキスト">
          <a:extLst>
            <a:ext uri="{FF2B5EF4-FFF2-40B4-BE49-F238E27FC236}">
              <a16:creationId xmlns:a16="http://schemas.microsoft.com/office/drawing/2014/main" id="{D953B10F-F2A3-4B5B-AF0E-E2494E2830D1}"/>
            </a:ext>
          </a:extLst>
        </xdr:cNvPr>
        <xdr:cNvSpPr txBox="1"/>
      </xdr:nvSpPr>
      <xdr:spPr>
        <a:xfrm>
          <a:off x="10515600" y="10817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101468</xdr:rowOff>
    </xdr:from>
    <xdr:to>
      <xdr:col>50</xdr:col>
      <xdr:colOff>165100</xdr:colOff>
      <xdr:row>64</xdr:row>
      <xdr:rowOff>31618</xdr:rowOff>
    </xdr:to>
    <xdr:sp macro="" textlink="">
      <xdr:nvSpPr>
        <xdr:cNvPr id="245" name="楕円 244">
          <a:extLst>
            <a:ext uri="{FF2B5EF4-FFF2-40B4-BE49-F238E27FC236}">
              <a16:creationId xmlns:a16="http://schemas.microsoft.com/office/drawing/2014/main" id="{D01DDC20-1E25-44AB-A176-1B79109B112F}"/>
            </a:ext>
          </a:extLst>
        </xdr:cNvPr>
        <xdr:cNvSpPr/>
      </xdr:nvSpPr>
      <xdr:spPr>
        <a:xfrm>
          <a:off x="9588500" y="10902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151990</xdr:rowOff>
    </xdr:from>
    <xdr:to>
      <xdr:col>55</xdr:col>
      <xdr:colOff>0</xdr:colOff>
      <xdr:row>63</xdr:row>
      <xdr:rowOff>152268</xdr:rowOff>
    </xdr:to>
    <xdr:cxnSp macro="">
      <xdr:nvCxnSpPr>
        <xdr:cNvPr id="246" name="直線コネクタ 245">
          <a:extLst>
            <a:ext uri="{FF2B5EF4-FFF2-40B4-BE49-F238E27FC236}">
              <a16:creationId xmlns:a16="http://schemas.microsoft.com/office/drawing/2014/main" id="{22243C6E-D08F-470C-8001-9DC8982413A0}"/>
            </a:ext>
          </a:extLst>
        </xdr:cNvPr>
        <xdr:cNvCxnSpPr/>
      </xdr:nvCxnSpPr>
      <xdr:spPr>
        <a:xfrm flipV="1">
          <a:off x="9639300" y="10953340"/>
          <a:ext cx="838200" cy="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101614</xdr:rowOff>
    </xdr:from>
    <xdr:to>
      <xdr:col>46</xdr:col>
      <xdr:colOff>38100</xdr:colOff>
      <xdr:row>64</xdr:row>
      <xdr:rowOff>31764</xdr:rowOff>
    </xdr:to>
    <xdr:sp macro="" textlink="">
      <xdr:nvSpPr>
        <xdr:cNvPr id="247" name="楕円 246">
          <a:extLst>
            <a:ext uri="{FF2B5EF4-FFF2-40B4-BE49-F238E27FC236}">
              <a16:creationId xmlns:a16="http://schemas.microsoft.com/office/drawing/2014/main" id="{EE004460-676E-4794-BA1C-96EF150F4A79}"/>
            </a:ext>
          </a:extLst>
        </xdr:cNvPr>
        <xdr:cNvSpPr/>
      </xdr:nvSpPr>
      <xdr:spPr>
        <a:xfrm>
          <a:off x="8699500" y="10902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152268</xdr:rowOff>
    </xdr:from>
    <xdr:to>
      <xdr:col>50</xdr:col>
      <xdr:colOff>114300</xdr:colOff>
      <xdr:row>63</xdr:row>
      <xdr:rowOff>152414</xdr:rowOff>
    </xdr:to>
    <xdr:cxnSp macro="">
      <xdr:nvCxnSpPr>
        <xdr:cNvPr id="248" name="直線コネクタ 247">
          <a:extLst>
            <a:ext uri="{FF2B5EF4-FFF2-40B4-BE49-F238E27FC236}">
              <a16:creationId xmlns:a16="http://schemas.microsoft.com/office/drawing/2014/main" id="{EB74D6F6-49CB-44B5-9200-66A1AEA6B496}"/>
            </a:ext>
          </a:extLst>
        </xdr:cNvPr>
        <xdr:cNvCxnSpPr/>
      </xdr:nvCxnSpPr>
      <xdr:spPr>
        <a:xfrm flipV="1">
          <a:off x="8750300" y="10953618"/>
          <a:ext cx="889000" cy="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101732</xdr:rowOff>
    </xdr:from>
    <xdr:to>
      <xdr:col>41</xdr:col>
      <xdr:colOff>101600</xdr:colOff>
      <xdr:row>64</xdr:row>
      <xdr:rowOff>31882</xdr:rowOff>
    </xdr:to>
    <xdr:sp macro="" textlink="">
      <xdr:nvSpPr>
        <xdr:cNvPr id="249" name="楕円 248">
          <a:extLst>
            <a:ext uri="{FF2B5EF4-FFF2-40B4-BE49-F238E27FC236}">
              <a16:creationId xmlns:a16="http://schemas.microsoft.com/office/drawing/2014/main" id="{E3A13ECF-747C-4769-ACB0-569F7372E876}"/>
            </a:ext>
          </a:extLst>
        </xdr:cNvPr>
        <xdr:cNvSpPr/>
      </xdr:nvSpPr>
      <xdr:spPr>
        <a:xfrm>
          <a:off x="7810500" y="10903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152414</xdr:rowOff>
    </xdr:from>
    <xdr:to>
      <xdr:col>45</xdr:col>
      <xdr:colOff>177800</xdr:colOff>
      <xdr:row>63</xdr:row>
      <xdr:rowOff>152532</xdr:rowOff>
    </xdr:to>
    <xdr:cxnSp macro="">
      <xdr:nvCxnSpPr>
        <xdr:cNvPr id="250" name="直線コネクタ 249">
          <a:extLst>
            <a:ext uri="{FF2B5EF4-FFF2-40B4-BE49-F238E27FC236}">
              <a16:creationId xmlns:a16="http://schemas.microsoft.com/office/drawing/2014/main" id="{795ADDAB-D104-4D3D-9AAE-6CC8AA2E246F}"/>
            </a:ext>
          </a:extLst>
        </xdr:cNvPr>
        <xdr:cNvCxnSpPr/>
      </xdr:nvCxnSpPr>
      <xdr:spPr>
        <a:xfrm flipV="1">
          <a:off x="7861300" y="10953764"/>
          <a:ext cx="889000" cy="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102818</xdr:rowOff>
    </xdr:from>
    <xdr:to>
      <xdr:col>36</xdr:col>
      <xdr:colOff>165100</xdr:colOff>
      <xdr:row>64</xdr:row>
      <xdr:rowOff>32968</xdr:rowOff>
    </xdr:to>
    <xdr:sp macro="" textlink="">
      <xdr:nvSpPr>
        <xdr:cNvPr id="251" name="楕円 250">
          <a:extLst>
            <a:ext uri="{FF2B5EF4-FFF2-40B4-BE49-F238E27FC236}">
              <a16:creationId xmlns:a16="http://schemas.microsoft.com/office/drawing/2014/main" id="{DA512907-3158-436E-8613-FD9EE4B5E978}"/>
            </a:ext>
          </a:extLst>
        </xdr:cNvPr>
        <xdr:cNvSpPr/>
      </xdr:nvSpPr>
      <xdr:spPr>
        <a:xfrm>
          <a:off x="6921500" y="10904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152532</xdr:rowOff>
    </xdr:from>
    <xdr:to>
      <xdr:col>41</xdr:col>
      <xdr:colOff>50800</xdr:colOff>
      <xdr:row>63</xdr:row>
      <xdr:rowOff>153618</xdr:rowOff>
    </xdr:to>
    <xdr:cxnSp macro="">
      <xdr:nvCxnSpPr>
        <xdr:cNvPr id="252" name="直線コネクタ 251">
          <a:extLst>
            <a:ext uri="{FF2B5EF4-FFF2-40B4-BE49-F238E27FC236}">
              <a16:creationId xmlns:a16="http://schemas.microsoft.com/office/drawing/2014/main" id="{C16EDC96-8416-42F7-8352-7071AE312D82}"/>
            </a:ext>
          </a:extLst>
        </xdr:cNvPr>
        <xdr:cNvCxnSpPr/>
      </xdr:nvCxnSpPr>
      <xdr:spPr>
        <a:xfrm flipV="1">
          <a:off x="6972300" y="10953882"/>
          <a:ext cx="889000" cy="1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118857</xdr:rowOff>
    </xdr:from>
    <xdr:ext cx="599010" cy="259045"/>
    <xdr:sp macro="" textlink="">
      <xdr:nvSpPr>
        <xdr:cNvPr id="253" name="n_1aveValue【橋りょう・トンネル】&#10;一人当たり有形固定資産（償却資産）額">
          <a:extLst>
            <a:ext uri="{FF2B5EF4-FFF2-40B4-BE49-F238E27FC236}">
              <a16:creationId xmlns:a16="http://schemas.microsoft.com/office/drawing/2014/main" id="{11FD97BF-C514-496E-9D5D-3C14BD4C6F54}"/>
            </a:ext>
          </a:extLst>
        </xdr:cNvPr>
        <xdr:cNvSpPr txBox="1"/>
      </xdr:nvSpPr>
      <xdr:spPr>
        <a:xfrm>
          <a:off x="9327095" y="10577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121136</xdr:rowOff>
    </xdr:from>
    <xdr:ext cx="599010" cy="259045"/>
    <xdr:sp macro="" textlink="">
      <xdr:nvSpPr>
        <xdr:cNvPr id="254" name="n_2aveValue【橋りょう・トンネル】&#10;一人当たり有形固定資産（償却資産）額">
          <a:extLst>
            <a:ext uri="{FF2B5EF4-FFF2-40B4-BE49-F238E27FC236}">
              <a16:creationId xmlns:a16="http://schemas.microsoft.com/office/drawing/2014/main" id="{F4778B5D-8926-4038-9644-EC1A51C98597}"/>
            </a:ext>
          </a:extLst>
        </xdr:cNvPr>
        <xdr:cNvSpPr txBox="1"/>
      </xdr:nvSpPr>
      <xdr:spPr>
        <a:xfrm>
          <a:off x="8450795" y="10579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125786</xdr:rowOff>
    </xdr:from>
    <xdr:ext cx="599010" cy="259045"/>
    <xdr:sp macro="" textlink="">
      <xdr:nvSpPr>
        <xdr:cNvPr id="255" name="n_3aveValue【橋りょう・トンネル】&#10;一人当たり有形固定資産（償却資産）額">
          <a:extLst>
            <a:ext uri="{FF2B5EF4-FFF2-40B4-BE49-F238E27FC236}">
              <a16:creationId xmlns:a16="http://schemas.microsoft.com/office/drawing/2014/main" id="{CA37044A-D493-45C3-BAE5-5DAA7CF4439D}"/>
            </a:ext>
          </a:extLst>
        </xdr:cNvPr>
        <xdr:cNvSpPr txBox="1"/>
      </xdr:nvSpPr>
      <xdr:spPr>
        <a:xfrm>
          <a:off x="7561795" y="10584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120433</xdr:rowOff>
    </xdr:from>
    <xdr:ext cx="599010" cy="259045"/>
    <xdr:sp macro="" textlink="">
      <xdr:nvSpPr>
        <xdr:cNvPr id="256" name="n_4aveValue【橋りょう・トンネル】&#10;一人当たり有形固定資産（償却資産）額">
          <a:extLst>
            <a:ext uri="{FF2B5EF4-FFF2-40B4-BE49-F238E27FC236}">
              <a16:creationId xmlns:a16="http://schemas.microsoft.com/office/drawing/2014/main" id="{DCDAFEEF-A175-408C-B8B1-8DD486E0248B}"/>
            </a:ext>
          </a:extLst>
        </xdr:cNvPr>
        <xdr:cNvSpPr txBox="1"/>
      </xdr:nvSpPr>
      <xdr:spPr>
        <a:xfrm>
          <a:off x="6672795" y="10578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22745</xdr:rowOff>
    </xdr:from>
    <xdr:ext cx="534377" cy="259045"/>
    <xdr:sp macro="" textlink="">
      <xdr:nvSpPr>
        <xdr:cNvPr id="257" name="n_1mainValue【橋りょう・トンネル】&#10;一人当たり有形固定資産（償却資産）額">
          <a:extLst>
            <a:ext uri="{FF2B5EF4-FFF2-40B4-BE49-F238E27FC236}">
              <a16:creationId xmlns:a16="http://schemas.microsoft.com/office/drawing/2014/main" id="{0C74276B-F089-41D0-80D1-ADC8F0C48D78}"/>
            </a:ext>
          </a:extLst>
        </xdr:cNvPr>
        <xdr:cNvSpPr txBox="1"/>
      </xdr:nvSpPr>
      <xdr:spPr>
        <a:xfrm>
          <a:off x="9359411" y="10995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22891</xdr:rowOff>
    </xdr:from>
    <xdr:ext cx="534377" cy="259045"/>
    <xdr:sp macro="" textlink="">
      <xdr:nvSpPr>
        <xdr:cNvPr id="258" name="n_2mainValue【橋りょう・トンネル】&#10;一人当たり有形固定資産（償却資産）額">
          <a:extLst>
            <a:ext uri="{FF2B5EF4-FFF2-40B4-BE49-F238E27FC236}">
              <a16:creationId xmlns:a16="http://schemas.microsoft.com/office/drawing/2014/main" id="{244D480E-E164-472B-80E4-33EC37E6A7C4}"/>
            </a:ext>
          </a:extLst>
        </xdr:cNvPr>
        <xdr:cNvSpPr txBox="1"/>
      </xdr:nvSpPr>
      <xdr:spPr>
        <a:xfrm>
          <a:off x="8483111" y="10995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23009</xdr:rowOff>
    </xdr:from>
    <xdr:ext cx="534377" cy="259045"/>
    <xdr:sp macro="" textlink="">
      <xdr:nvSpPr>
        <xdr:cNvPr id="259" name="n_3mainValue【橋りょう・トンネル】&#10;一人当たり有形固定資産（償却資産）額">
          <a:extLst>
            <a:ext uri="{FF2B5EF4-FFF2-40B4-BE49-F238E27FC236}">
              <a16:creationId xmlns:a16="http://schemas.microsoft.com/office/drawing/2014/main" id="{1D52780E-1126-485C-BB49-848510AA3E88}"/>
            </a:ext>
          </a:extLst>
        </xdr:cNvPr>
        <xdr:cNvSpPr txBox="1"/>
      </xdr:nvSpPr>
      <xdr:spPr>
        <a:xfrm>
          <a:off x="7594111" y="10995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24095</xdr:rowOff>
    </xdr:from>
    <xdr:ext cx="534377" cy="259045"/>
    <xdr:sp macro="" textlink="">
      <xdr:nvSpPr>
        <xdr:cNvPr id="260" name="n_4mainValue【橋りょう・トンネル】&#10;一人当たり有形固定資産（償却資産）額">
          <a:extLst>
            <a:ext uri="{FF2B5EF4-FFF2-40B4-BE49-F238E27FC236}">
              <a16:creationId xmlns:a16="http://schemas.microsoft.com/office/drawing/2014/main" id="{5EB9574C-AFFF-4642-8F20-56153522703D}"/>
            </a:ext>
          </a:extLst>
        </xdr:cNvPr>
        <xdr:cNvSpPr txBox="1"/>
      </xdr:nvSpPr>
      <xdr:spPr>
        <a:xfrm>
          <a:off x="6705111" y="10996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3955C046-0A2C-4CE6-9A6F-D71C07DE9F6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AA422A15-1BE1-4655-926F-750EDF3C59C9}"/>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0CA56D9C-C0FA-4DC0-9696-C0629F02241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4782C30A-2E23-41BE-AACF-79BDD476B22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1BAA7C3F-0E9A-47F3-88AD-276450876AE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74FBB246-80D8-4652-82F1-10B5D37B426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BA698E10-D622-427B-8AE2-19A8A247F48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BC6D719F-F889-49EE-B702-6F07EEA0A62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8C49E4C0-6BF7-4E34-96A9-9DF7159F56A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72FCBD1A-EADE-4EF6-85B5-5DD163D330E3}"/>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4B80901B-1A53-456C-BE80-A14B4089772F}"/>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111BE4C6-F932-4C40-8556-6D368AFE8A14}"/>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D62213D7-63A5-44F8-BD34-959E1C24C487}"/>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2B8EE87E-5E83-487E-8AF0-4BF30EDBC6AE}"/>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10F959AC-E3C5-45A9-A60F-8792BD0C81BA}"/>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EEC61D30-FA3A-4ED4-AA56-1665F2283544}"/>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7F135985-B9B0-482B-8474-E81EA718FE52}"/>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5BC7A175-C8CF-44AA-B289-3D5AA6552B46}"/>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8B80C39F-FA70-4387-A510-19898DCEE051}"/>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951BBAA0-5A85-4640-9339-58038FA0EC11}"/>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CF81C10E-E31A-49CE-82D5-1A0956636086}"/>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FEAE732D-9F8B-48F8-B65A-E1F0B080088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648D137F-AFA1-4F14-8B8C-F5712D3A7D92}"/>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D920CCDF-32F5-4CEE-B5ED-3D5469C8EE6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26670</xdr:rowOff>
    </xdr:from>
    <xdr:to>
      <xdr:col>24</xdr:col>
      <xdr:colOff>62865</xdr:colOff>
      <xdr:row>86</xdr:row>
      <xdr:rowOff>114300</xdr:rowOff>
    </xdr:to>
    <xdr:cxnSp macro="">
      <xdr:nvCxnSpPr>
        <xdr:cNvPr id="285" name="直線コネクタ 284">
          <a:extLst>
            <a:ext uri="{FF2B5EF4-FFF2-40B4-BE49-F238E27FC236}">
              <a16:creationId xmlns:a16="http://schemas.microsoft.com/office/drawing/2014/main" id="{EEFBB6EB-0E6D-4B40-9C63-2C953EA5C624}"/>
            </a:ext>
          </a:extLst>
        </xdr:cNvPr>
        <xdr:cNvCxnSpPr/>
      </xdr:nvCxnSpPr>
      <xdr:spPr>
        <a:xfrm flipV="1">
          <a:off x="4634865" y="13399770"/>
          <a:ext cx="0" cy="1459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B855E370-6C8C-437A-8962-4B6EC94E4976}"/>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7" name="直線コネクタ 286">
          <a:extLst>
            <a:ext uri="{FF2B5EF4-FFF2-40B4-BE49-F238E27FC236}">
              <a16:creationId xmlns:a16="http://schemas.microsoft.com/office/drawing/2014/main" id="{A69AEABE-D960-49FC-AEE9-998425D340B6}"/>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144797</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1DA6FCD7-AA41-486A-86AC-38846A11A4DE}"/>
            </a:ext>
          </a:extLst>
        </xdr:cNvPr>
        <xdr:cNvSpPr txBox="1"/>
      </xdr:nvSpPr>
      <xdr:spPr>
        <a:xfrm>
          <a:off x="4673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26670</xdr:rowOff>
    </xdr:from>
    <xdr:to>
      <xdr:col>24</xdr:col>
      <xdr:colOff>152400</xdr:colOff>
      <xdr:row>78</xdr:row>
      <xdr:rowOff>26670</xdr:rowOff>
    </xdr:to>
    <xdr:cxnSp macro="">
      <xdr:nvCxnSpPr>
        <xdr:cNvPr id="289" name="直線コネクタ 288">
          <a:extLst>
            <a:ext uri="{FF2B5EF4-FFF2-40B4-BE49-F238E27FC236}">
              <a16:creationId xmlns:a16="http://schemas.microsoft.com/office/drawing/2014/main" id="{5ED5F3B4-8651-460B-A920-9E52700BB2FC}"/>
            </a:ext>
          </a:extLst>
        </xdr:cNvPr>
        <xdr:cNvCxnSpPr/>
      </xdr:nvCxnSpPr>
      <xdr:spPr>
        <a:xfrm>
          <a:off x="4546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95266</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5FA191D2-7D0B-4215-B746-31995927CB42}"/>
            </a:ext>
          </a:extLst>
        </xdr:cNvPr>
        <xdr:cNvSpPr txBox="1"/>
      </xdr:nvSpPr>
      <xdr:spPr>
        <a:xfrm>
          <a:off x="4673600" y="143256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116839</xdr:rowOff>
    </xdr:from>
    <xdr:to>
      <xdr:col>24</xdr:col>
      <xdr:colOff>114300</xdr:colOff>
      <xdr:row>84</xdr:row>
      <xdr:rowOff>46989</xdr:rowOff>
    </xdr:to>
    <xdr:sp macro="" textlink="">
      <xdr:nvSpPr>
        <xdr:cNvPr id="291" name="フローチャート: 判断 290">
          <a:extLst>
            <a:ext uri="{FF2B5EF4-FFF2-40B4-BE49-F238E27FC236}">
              <a16:creationId xmlns:a16="http://schemas.microsoft.com/office/drawing/2014/main" id="{FFE6AA93-E72D-475F-81AB-BA56879DBCF6}"/>
            </a:ext>
          </a:extLst>
        </xdr:cNvPr>
        <xdr:cNvSpPr/>
      </xdr:nvSpPr>
      <xdr:spPr>
        <a:xfrm>
          <a:off x="4584700" y="14347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105411</xdr:rowOff>
    </xdr:from>
    <xdr:to>
      <xdr:col>20</xdr:col>
      <xdr:colOff>38100</xdr:colOff>
      <xdr:row>84</xdr:row>
      <xdr:rowOff>35561</xdr:rowOff>
    </xdr:to>
    <xdr:sp macro="" textlink="">
      <xdr:nvSpPr>
        <xdr:cNvPr id="292" name="フローチャート: 判断 291">
          <a:extLst>
            <a:ext uri="{FF2B5EF4-FFF2-40B4-BE49-F238E27FC236}">
              <a16:creationId xmlns:a16="http://schemas.microsoft.com/office/drawing/2014/main" id="{7D29C662-36AE-4879-BA71-7D6939B88D55}"/>
            </a:ext>
          </a:extLst>
        </xdr:cNvPr>
        <xdr:cNvSpPr/>
      </xdr:nvSpPr>
      <xdr:spPr>
        <a:xfrm>
          <a:off x="3746500" y="1433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88264</xdr:rowOff>
    </xdr:from>
    <xdr:to>
      <xdr:col>15</xdr:col>
      <xdr:colOff>101600</xdr:colOff>
      <xdr:row>84</xdr:row>
      <xdr:rowOff>18414</xdr:rowOff>
    </xdr:to>
    <xdr:sp macro="" textlink="">
      <xdr:nvSpPr>
        <xdr:cNvPr id="293" name="フローチャート: 判断 292">
          <a:extLst>
            <a:ext uri="{FF2B5EF4-FFF2-40B4-BE49-F238E27FC236}">
              <a16:creationId xmlns:a16="http://schemas.microsoft.com/office/drawing/2014/main" id="{E79334A0-4953-42A6-9B7D-CC4130BAF259}"/>
            </a:ext>
          </a:extLst>
        </xdr:cNvPr>
        <xdr:cNvSpPr/>
      </xdr:nvSpPr>
      <xdr:spPr>
        <a:xfrm>
          <a:off x="2857500" y="14318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61595</xdr:rowOff>
    </xdr:from>
    <xdr:to>
      <xdr:col>10</xdr:col>
      <xdr:colOff>165100</xdr:colOff>
      <xdr:row>83</xdr:row>
      <xdr:rowOff>163195</xdr:rowOff>
    </xdr:to>
    <xdr:sp macro="" textlink="">
      <xdr:nvSpPr>
        <xdr:cNvPr id="294" name="フローチャート: 判断 293">
          <a:extLst>
            <a:ext uri="{FF2B5EF4-FFF2-40B4-BE49-F238E27FC236}">
              <a16:creationId xmlns:a16="http://schemas.microsoft.com/office/drawing/2014/main" id="{D9852568-6B8E-4733-959D-17765B0356F1}"/>
            </a:ext>
          </a:extLst>
        </xdr:cNvPr>
        <xdr:cNvSpPr/>
      </xdr:nvSpPr>
      <xdr:spPr>
        <a:xfrm>
          <a:off x="1968500" y="1429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137795</xdr:rowOff>
    </xdr:from>
    <xdr:to>
      <xdr:col>6</xdr:col>
      <xdr:colOff>38100</xdr:colOff>
      <xdr:row>83</xdr:row>
      <xdr:rowOff>67945</xdr:rowOff>
    </xdr:to>
    <xdr:sp macro="" textlink="">
      <xdr:nvSpPr>
        <xdr:cNvPr id="295" name="フローチャート: 判断 294">
          <a:extLst>
            <a:ext uri="{FF2B5EF4-FFF2-40B4-BE49-F238E27FC236}">
              <a16:creationId xmlns:a16="http://schemas.microsoft.com/office/drawing/2014/main" id="{B153E71A-0355-4998-806A-CA522207FE19}"/>
            </a:ext>
          </a:extLst>
        </xdr:cNvPr>
        <xdr:cNvSpPr/>
      </xdr:nvSpPr>
      <xdr:spPr>
        <a:xfrm>
          <a:off x="1079500" y="1419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BF3DD568-DE32-4DF1-8F0F-CFD6EBA4B54C}"/>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5B803BB3-5BDB-4D5F-9FA4-D7CF8D3A2B7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1E8FA28D-86FD-4795-BEBD-E690FF79E901}"/>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B39A5337-8EFD-47E2-8DCB-8A5AF877C50A}"/>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6EF02DB-75F0-47C0-B748-D4D3536FF71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153036</xdr:rowOff>
    </xdr:from>
    <xdr:to>
      <xdr:col>24</xdr:col>
      <xdr:colOff>114300</xdr:colOff>
      <xdr:row>82</xdr:row>
      <xdr:rowOff>83186</xdr:rowOff>
    </xdr:to>
    <xdr:sp macro="" textlink="">
      <xdr:nvSpPr>
        <xdr:cNvPr id="301" name="楕円 300">
          <a:extLst>
            <a:ext uri="{FF2B5EF4-FFF2-40B4-BE49-F238E27FC236}">
              <a16:creationId xmlns:a16="http://schemas.microsoft.com/office/drawing/2014/main" id="{CDB782E7-9733-4AF4-8683-ED7E545F78D8}"/>
            </a:ext>
          </a:extLst>
        </xdr:cNvPr>
        <xdr:cNvSpPr/>
      </xdr:nvSpPr>
      <xdr:spPr>
        <a:xfrm>
          <a:off x="4584700" y="14040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4463</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C1B42346-7BF8-4F9D-B579-3D4D75D4AF92}"/>
            </a:ext>
          </a:extLst>
        </xdr:cNvPr>
        <xdr:cNvSpPr txBox="1"/>
      </xdr:nvSpPr>
      <xdr:spPr>
        <a:xfrm>
          <a:off x="4673600" y="1389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111125</xdr:rowOff>
    </xdr:from>
    <xdr:to>
      <xdr:col>20</xdr:col>
      <xdr:colOff>38100</xdr:colOff>
      <xdr:row>82</xdr:row>
      <xdr:rowOff>41275</xdr:rowOff>
    </xdr:to>
    <xdr:sp macro="" textlink="">
      <xdr:nvSpPr>
        <xdr:cNvPr id="303" name="楕円 302">
          <a:extLst>
            <a:ext uri="{FF2B5EF4-FFF2-40B4-BE49-F238E27FC236}">
              <a16:creationId xmlns:a16="http://schemas.microsoft.com/office/drawing/2014/main" id="{8682A088-4E13-4B9C-B615-4B851A67BBE5}"/>
            </a:ext>
          </a:extLst>
        </xdr:cNvPr>
        <xdr:cNvSpPr/>
      </xdr:nvSpPr>
      <xdr:spPr>
        <a:xfrm>
          <a:off x="3746500" y="1399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161925</xdr:rowOff>
    </xdr:from>
    <xdr:to>
      <xdr:col>24</xdr:col>
      <xdr:colOff>63500</xdr:colOff>
      <xdr:row>82</xdr:row>
      <xdr:rowOff>32386</xdr:rowOff>
    </xdr:to>
    <xdr:cxnSp macro="">
      <xdr:nvCxnSpPr>
        <xdr:cNvPr id="304" name="直線コネクタ 303">
          <a:extLst>
            <a:ext uri="{FF2B5EF4-FFF2-40B4-BE49-F238E27FC236}">
              <a16:creationId xmlns:a16="http://schemas.microsoft.com/office/drawing/2014/main" id="{B18EA592-C99D-4CEB-BF48-795232FC084E}"/>
            </a:ext>
          </a:extLst>
        </xdr:cNvPr>
        <xdr:cNvCxnSpPr/>
      </xdr:nvCxnSpPr>
      <xdr:spPr>
        <a:xfrm>
          <a:off x="3797300" y="14049375"/>
          <a:ext cx="8382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71120</xdr:rowOff>
    </xdr:from>
    <xdr:to>
      <xdr:col>15</xdr:col>
      <xdr:colOff>101600</xdr:colOff>
      <xdr:row>82</xdr:row>
      <xdr:rowOff>1270</xdr:rowOff>
    </xdr:to>
    <xdr:sp macro="" textlink="">
      <xdr:nvSpPr>
        <xdr:cNvPr id="305" name="楕円 304">
          <a:extLst>
            <a:ext uri="{FF2B5EF4-FFF2-40B4-BE49-F238E27FC236}">
              <a16:creationId xmlns:a16="http://schemas.microsoft.com/office/drawing/2014/main" id="{44DE1939-F15C-4A81-BF3F-BE70B6422AD8}"/>
            </a:ext>
          </a:extLst>
        </xdr:cNvPr>
        <xdr:cNvSpPr/>
      </xdr:nvSpPr>
      <xdr:spPr>
        <a:xfrm>
          <a:off x="2857500" y="1395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121920</xdr:rowOff>
    </xdr:from>
    <xdr:to>
      <xdr:col>19</xdr:col>
      <xdr:colOff>177800</xdr:colOff>
      <xdr:row>81</xdr:row>
      <xdr:rowOff>161925</xdr:rowOff>
    </xdr:to>
    <xdr:cxnSp macro="">
      <xdr:nvCxnSpPr>
        <xdr:cNvPr id="306" name="直線コネクタ 305">
          <a:extLst>
            <a:ext uri="{FF2B5EF4-FFF2-40B4-BE49-F238E27FC236}">
              <a16:creationId xmlns:a16="http://schemas.microsoft.com/office/drawing/2014/main" id="{16432BD6-4BC7-4959-A89C-9F0A914F9982}"/>
            </a:ext>
          </a:extLst>
        </xdr:cNvPr>
        <xdr:cNvCxnSpPr/>
      </xdr:nvCxnSpPr>
      <xdr:spPr>
        <a:xfrm>
          <a:off x="2908300" y="1400937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29211</xdr:rowOff>
    </xdr:from>
    <xdr:to>
      <xdr:col>10</xdr:col>
      <xdr:colOff>165100</xdr:colOff>
      <xdr:row>81</xdr:row>
      <xdr:rowOff>130811</xdr:rowOff>
    </xdr:to>
    <xdr:sp macro="" textlink="">
      <xdr:nvSpPr>
        <xdr:cNvPr id="307" name="楕円 306">
          <a:extLst>
            <a:ext uri="{FF2B5EF4-FFF2-40B4-BE49-F238E27FC236}">
              <a16:creationId xmlns:a16="http://schemas.microsoft.com/office/drawing/2014/main" id="{0DFDAE1B-AAF1-44D0-A6E0-C4545EC1A05D}"/>
            </a:ext>
          </a:extLst>
        </xdr:cNvPr>
        <xdr:cNvSpPr/>
      </xdr:nvSpPr>
      <xdr:spPr>
        <a:xfrm>
          <a:off x="1968500" y="13916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80011</xdr:rowOff>
    </xdr:from>
    <xdr:to>
      <xdr:col>15</xdr:col>
      <xdr:colOff>50800</xdr:colOff>
      <xdr:row>81</xdr:row>
      <xdr:rowOff>121920</xdr:rowOff>
    </xdr:to>
    <xdr:cxnSp macro="">
      <xdr:nvCxnSpPr>
        <xdr:cNvPr id="308" name="直線コネクタ 307">
          <a:extLst>
            <a:ext uri="{FF2B5EF4-FFF2-40B4-BE49-F238E27FC236}">
              <a16:creationId xmlns:a16="http://schemas.microsoft.com/office/drawing/2014/main" id="{CB79B0CF-156A-4DD8-8384-1AB71D7BF761}"/>
            </a:ext>
          </a:extLst>
        </xdr:cNvPr>
        <xdr:cNvCxnSpPr/>
      </xdr:nvCxnSpPr>
      <xdr:spPr>
        <a:xfrm>
          <a:off x="2019300" y="1396746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158750</xdr:rowOff>
    </xdr:from>
    <xdr:to>
      <xdr:col>6</xdr:col>
      <xdr:colOff>38100</xdr:colOff>
      <xdr:row>81</xdr:row>
      <xdr:rowOff>88900</xdr:rowOff>
    </xdr:to>
    <xdr:sp macro="" textlink="">
      <xdr:nvSpPr>
        <xdr:cNvPr id="309" name="楕円 308">
          <a:extLst>
            <a:ext uri="{FF2B5EF4-FFF2-40B4-BE49-F238E27FC236}">
              <a16:creationId xmlns:a16="http://schemas.microsoft.com/office/drawing/2014/main" id="{9F2E1602-842D-4D17-BD82-3CCF97F6EEE5}"/>
            </a:ext>
          </a:extLst>
        </xdr:cNvPr>
        <xdr:cNvSpPr/>
      </xdr:nvSpPr>
      <xdr:spPr>
        <a:xfrm>
          <a:off x="1079500" y="1387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38100</xdr:rowOff>
    </xdr:from>
    <xdr:to>
      <xdr:col>10</xdr:col>
      <xdr:colOff>114300</xdr:colOff>
      <xdr:row>81</xdr:row>
      <xdr:rowOff>80011</xdr:rowOff>
    </xdr:to>
    <xdr:cxnSp macro="">
      <xdr:nvCxnSpPr>
        <xdr:cNvPr id="310" name="直線コネクタ 309">
          <a:extLst>
            <a:ext uri="{FF2B5EF4-FFF2-40B4-BE49-F238E27FC236}">
              <a16:creationId xmlns:a16="http://schemas.microsoft.com/office/drawing/2014/main" id="{F02A6B84-D661-46D0-91EA-17365F7482E3}"/>
            </a:ext>
          </a:extLst>
        </xdr:cNvPr>
        <xdr:cNvCxnSpPr/>
      </xdr:nvCxnSpPr>
      <xdr:spPr>
        <a:xfrm>
          <a:off x="1130300" y="1392555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26688</xdr:rowOff>
    </xdr:from>
    <xdr:ext cx="405111" cy="259045"/>
    <xdr:sp macro="" textlink="">
      <xdr:nvSpPr>
        <xdr:cNvPr id="311" name="n_1aveValue【公営住宅】&#10;有形固定資産減価償却率">
          <a:extLst>
            <a:ext uri="{FF2B5EF4-FFF2-40B4-BE49-F238E27FC236}">
              <a16:creationId xmlns:a16="http://schemas.microsoft.com/office/drawing/2014/main" id="{5893D146-F263-4051-9178-DC7A9C0B18E0}"/>
            </a:ext>
          </a:extLst>
        </xdr:cNvPr>
        <xdr:cNvSpPr txBox="1"/>
      </xdr:nvSpPr>
      <xdr:spPr>
        <a:xfrm>
          <a:off x="3582044" y="14428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9541</xdr:rowOff>
    </xdr:from>
    <xdr:ext cx="405111" cy="259045"/>
    <xdr:sp macro="" textlink="">
      <xdr:nvSpPr>
        <xdr:cNvPr id="312" name="n_2aveValue【公営住宅】&#10;有形固定資産減価償却率">
          <a:extLst>
            <a:ext uri="{FF2B5EF4-FFF2-40B4-BE49-F238E27FC236}">
              <a16:creationId xmlns:a16="http://schemas.microsoft.com/office/drawing/2014/main" id="{48E6D3A0-64C0-42AE-99B0-2866F1639584}"/>
            </a:ext>
          </a:extLst>
        </xdr:cNvPr>
        <xdr:cNvSpPr txBox="1"/>
      </xdr:nvSpPr>
      <xdr:spPr>
        <a:xfrm>
          <a:off x="2705744" y="14411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154322</xdr:rowOff>
    </xdr:from>
    <xdr:ext cx="405111" cy="259045"/>
    <xdr:sp macro="" textlink="">
      <xdr:nvSpPr>
        <xdr:cNvPr id="313" name="n_3aveValue【公営住宅】&#10;有形固定資産減価償却率">
          <a:extLst>
            <a:ext uri="{FF2B5EF4-FFF2-40B4-BE49-F238E27FC236}">
              <a16:creationId xmlns:a16="http://schemas.microsoft.com/office/drawing/2014/main" id="{642F43F1-A0BA-4BD1-BF49-8BC89D1DA420}"/>
            </a:ext>
          </a:extLst>
        </xdr:cNvPr>
        <xdr:cNvSpPr txBox="1"/>
      </xdr:nvSpPr>
      <xdr:spPr>
        <a:xfrm>
          <a:off x="1816744" y="1438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59072</xdr:rowOff>
    </xdr:from>
    <xdr:ext cx="405111" cy="259045"/>
    <xdr:sp macro="" textlink="">
      <xdr:nvSpPr>
        <xdr:cNvPr id="314" name="n_4aveValue【公営住宅】&#10;有形固定資産減価償却率">
          <a:extLst>
            <a:ext uri="{FF2B5EF4-FFF2-40B4-BE49-F238E27FC236}">
              <a16:creationId xmlns:a16="http://schemas.microsoft.com/office/drawing/2014/main" id="{824BD46B-D9CC-4B78-84BA-4BDC08DF73DB}"/>
            </a:ext>
          </a:extLst>
        </xdr:cNvPr>
        <xdr:cNvSpPr txBox="1"/>
      </xdr:nvSpPr>
      <xdr:spPr>
        <a:xfrm>
          <a:off x="927744" y="1428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57802</xdr:rowOff>
    </xdr:from>
    <xdr:ext cx="405111" cy="259045"/>
    <xdr:sp macro="" textlink="">
      <xdr:nvSpPr>
        <xdr:cNvPr id="315" name="n_1mainValue【公営住宅】&#10;有形固定資産減価償却率">
          <a:extLst>
            <a:ext uri="{FF2B5EF4-FFF2-40B4-BE49-F238E27FC236}">
              <a16:creationId xmlns:a16="http://schemas.microsoft.com/office/drawing/2014/main" id="{190494A9-1304-46AA-8B8A-4C90D0FE9EA3}"/>
            </a:ext>
          </a:extLst>
        </xdr:cNvPr>
        <xdr:cNvSpPr txBox="1"/>
      </xdr:nvSpPr>
      <xdr:spPr>
        <a:xfrm>
          <a:off x="3582044" y="1377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17797</xdr:rowOff>
    </xdr:from>
    <xdr:ext cx="405111" cy="259045"/>
    <xdr:sp macro="" textlink="">
      <xdr:nvSpPr>
        <xdr:cNvPr id="316" name="n_2mainValue【公営住宅】&#10;有形固定資産減価償却率">
          <a:extLst>
            <a:ext uri="{FF2B5EF4-FFF2-40B4-BE49-F238E27FC236}">
              <a16:creationId xmlns:a16="http://schemas.microsoft.com/office/drawing/2014/main" id="{A6D4A90B-02A2-4423-9625-8A6E7A58E6B9}"/>
            </a:ext>
          </a:extLst>
        </xdr:cNvPr>
        <xdr:cNvSpPr txBox="1"/>
      </xdr:nvSpPr>
      <xdr:spPr>
        <a:xfrm>
          <a:off x="2705744" y="1373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147338</xdr:rowOff>
    </xdr:from>
    <xdr:ext cx="405111" cy="259045"/>
    <xdr:sp macro="" textlink="">
      <xdr:nvSpPr>
        <xdr:cNvPr id="317" name="n_3mainValue【公営住宅】&#10;有形固定資産減価償却率">
          <a:extLst>
            <a:ext uri="{FF2B5EF4-FFF2-40B4-BE49-F238E27FC236}">
              <a16:creationId xmlns:a16="http://schemas.microsoft.com/office/drawing/2014/main" id="{CCE2AF10-653C-4A15-9D64-5AE484E7567C}"/>
            </a:ext>
          </a:extLst>
        </xdr:cNvPr>
        <xdr:cNvSpPr txBox="1"/>
      </xdr:nvSpPr>
      <xdr:spPr>
        <a:xfrm>
          <a:off x="1816744" y="13691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105427</xdr:rowOff>
    </xdr:from>
    <xdr:ext cx="405111" cy="259045"/>
    <xdr:sp macro="" textlink="">
      <xdr:nvSpPr>
        <xdr:cNvPr id="318" name="n_4mainValue【公営住宅】&#10;有形固定資産減価償却率">
          <a:extLst>
            <a:ext uri="{FF2B5EF4-FFF2-40B4-BE49-F238E27FC236}">
              <a16:creationId xmlns:a16="http://schemas.microsoft.com/office/drawing/2014/main" id="{F0C6290A-0D38-40B2-888D-F160ADDB19B2}"/>
            </a:ext>
          </a:extLst>
        </xdr:cNvPr>
        <xdr:cNvSpPr txBox="1"/>
      </xdr:nvSpPr>
      <xdr:spPr>
        <a:xfrm>
          <a:off x="927744" y="1364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AFBBAC9A-F9E0-4047-8278-C3BE20F5E48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E38A224D-EA61-40A6-B090-068FEF96DAA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B87CD793-8753-4B94-9761-AC160B518B9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F0D5911D-ED51-44E9-B908-E988F56ADDE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173C73CC-651B-4FF0-88B2-A347FF321C5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905783BD-5A11-467B-BF2B-12B46085994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727DDC9D-8327-4E16-A0B0-8C918B80CB1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93C5B3E2-7291-4E2D-BD9D-B8A43A8CB66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D4B57ED4-2736-459C-8A92-F1D802E2684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9B4A9F85-EE26-4BD2-A462-FB1DB27D3EB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1EBCBC77-18F8-4E48-B8F0-90A2051DC7DC}"/>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3F767D92-4506-4A22-BD76-B8553C2075DC}"/>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025F61DB-238C-457B-8804-D0D727AD307D}"/>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DFD1295B-BC9D-466D-9712-6B68A16C3478}"/>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C005EE97-BA02-4E7A-8186-345CB51904A9}"/>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E730CCEC-D5FC-40FC-92B8-96D399D627F8}"/>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0D57771D-2267-4101-80B4-8FEABF94BF8E}"/>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9E4C69D0-4BA2-4CC0-815F-7CB239BB24C7}"/>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CC5326B7-3356-4CB2-948D-0E933F1702B4}"/>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B780B2CB-0097-45D0-9EF3-1AD6853187ED}"/>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2F7A349C-E832-4FC4-AB86-3C183EF58A01}"/>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0" name="テキスト ボックス 339">
          <a:extLst>
            <a:ext uri="{FF2B5EF4-FFF2-40B4-BE49-F238E27FC236}">
              <a16:creationId xmlns:a16="http://schemas.microsoft.com/office/drawing/2014/main" id="{E92C048B-9FB3-42F9-9C9F-5D993E10E401}"/>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4121F0BE-2606-4F6A-B05B-F361063ADA9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6A817127-CC43-444F-9300-47AC3ADA0C2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7CD0355D-EB19-4666-B0CE-E54CD8E2CD24}"/>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152073</xdr:rowOff>
    </xdr:from>
    <xdr:to>
      <xdr:col>54</xdr:col>
      <xdr:colOff>189865</xdr:colOff>
      <xdr:row>86</xdr:row>
      <xdr:rowOff>166443</xdr:rowOff>
    </xdr:to>
    <xdr:cxnSp macro="">
      <xdr:nvCxnSpPr>
        <xdr:cNvPr id="344" name="直線コネクタ 343">
          <a:extLst>
            <a:ext uri="{FF2B5EF4-FFF2-40B4-BE49-F238E27FC236}">
              <a16:creationId xmlns:a16="http://schemas.microsoft.com/office/drawing/2014/main" id="{7AC8129E-F628-4F09-8FDD-13860222C5EF}"/>
            </a:ext>
          </a:extLst>
        </xdr:cNvPr>
        <xdr:cNvCxnSpPr/>
      </xdr:nvCxnSpPr>
      <xdr:spPr>
        <a:xfrm flipV="1">
          <a:off x="10476865" y="13353723"/>
          <a:ext cx="0" cy="1557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170270</xdr:rowOff>
    </xdr:from>
    <xdr:ext cx="469744" cy="259045"/>
    <xdr:sp macro="" textlink="">
      <xdr:nvSpPr>
        <xdr:cNvPr id="345" name="【公営住宅】&#10;一人当たり面積最小値テキスト">
          <a:extLst>
            <a:ext uri="{FF2B5EF4-FFF2-40B4-BE49-F238E27FC236}">
              <a16:creationId xmlns:a16="http://schemas.microsoft.com/office/drawing/2014/main" id="{C0E89821-DB3C-4713-A1F1-1EB27FF60AAF}"/>
            </a:ext>
          </a:extLst>
        </xdr:cNvPr>
        <xdr:cNvSpPr txBox="1"/>
      </xdr:nvSpPr>
      <xdr:spPr>
        <a:xfrm>
          <a:off x="10515600" y="1491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166443</xdr:rowOff>
    </xdr:from>
    <xdr:to>
      <xdr:col>55</xdr:col>
      <xdr:colOff>88900</xdr:colOff>
      <xdr:row>86</xdr:row>
      <xdr:rowOff>166443</xdr:rowOff>
    </xdr:to>
    <xdr:cxnSp macro="">
      <xdr:nvCxnSpPr>
        <xdr:cNvPr id="346" name="直線コネクタ 345">
          <a:extLst>
            <a:ext uri="{FF2B5EF4-FFF2-40B4-BE49-F238E27FC236}">
              <a16:creationId xmlns:a16="http://schemas.microsoft.com/office/drawing/2014/main" id="{CF32D089-74AD-4C28-833B-B5F61A70060C}"/>
            </a:ext>
          </a:extLst>
        </xdr:cNvPr>
        <xdr:cNvCxnSpPr/>
      </xdr:nvCxnSpPr>
      <xdr:spPr>
        <a:xfrm>
          <a:off x="10388600" y="14911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98750</xdr:rowOff>
    </xdr:from>
    <xdr:ext cx="469744" cy="259045"/>
    <xdr:sp macro="" textlink="">
      <xdr:nvSpPr>
        <xdr:cNvPr id="347" name="【公営住宅】&#10;一人当たり面積最大値テキスト">
          <a:extLst>
            <a:ext uri="{FF2B5EF4-FFF2-40B4-BE49-F238E27FC236}">
              <a16:creationId xmlns:a16="http://schemas.microsoft.com/office/drawing/2014/main" id="{60D14DD9-531B-4425-A8CC-15D892ECB3A1}"/>
            </a:ext>
          </a:extLst>
        </xdr:cNvPr>
        <xdr:cNvSpPr txBox="1"/>
      </xdr:nvSpPr>
      <xdr:spPr>
        <a:xfrm>
          <a:off x="10515600" y="13128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152073</xdr:rowOff>
    </xdr:from>
    <xdr:to>
      <xdr:col>55</xdr:col>
      <xdr:colOff>88900</xdr:colOff>
      <xdr:row>77</xdr:row>
      <xdr:rowOff>152073</xdr:rowOff>
    </xdr:to>
    <xdr:cxnSp macro="">
      <xdr:nvCxnSpPr>
        <xdr:cNvPr id="348" name="直線コネクタ 347">
          <a:extLst>
            <a:ext uri="{FF2B5EF4-FFF2-40B4-BE49-F238E27FC236}">
              <a16:creationId xmlns:a16="http://schemas.microsoft.com/office/drawing/2014/main" id="{3668B6BB-CE2A-424C-A833-56A524CC4432}"/>
            </a:ext>
          </a:extLst>
        </xdr:cNvPr>
        <xdr:cNvCxnSpPr/>
      </xdr:nvCxnSpPr>
      <xdr:spPr>
        <a:xfrm>
          <a:off x="10388600" y="13353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92147</xdr:rowOff>
    </xdr:from>
    <xdr:ext cx="469744" cy="259045"/>
    <xdr:sp macro="" textlink="">
      <xdr:nvSpPr>
        <xdr:cNvPr id="349" name="【公営住宅】&#10;一人当たり面積平均値テキスト">
          <a:extLst>
            <a:ext uri="{FF2B5EF4-FFF2-40B4-BE49-F238E27FC236}">
              <a16:creationId xmlns:a16="http://schemas.microsoft.com/office/drawing/2014/main" id="{067D9585-E443-4927-885C-BC1F2A91E719}"/>
            </a:ext>
          </a:extLst>
        </xdr:cNvPr>
        <xdr:cNvSpPr txBox="1"/>
      </xdr:nvSpPr>
      <xdr:spPr>
        <a:xfrm>
          <a:off x="10515600" y="14493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69270</xdr:rowOff>
    </xdr:from>
    <xdr:to>
      <xdr:col>55</xdr:col>
      <xdr:colOff>50800</xdr:colOff>
      <xdr:row>85</xdr:row>
      <xdr:rowOff>170870</xdr:rowOff>
    </xdr:to>
    <xdr:sp macro="" textlink="">
      <xdr:nvSpPr>
        <xdr:cNvPr id="350" name="フローチャート: 判断 349">
          <a:extLst>
            <a:ext uri="{FF2B5EF4-FFF2-40B4-BE49-F238E27FC236}">
              <a16:creationId xmlns:a16="http://schemas.microsoft.com/office/drawing/2014/main" id="{338E9BF0-48E6-40F7-A70D-54DFD94F432B}"/>
            </a:ext>
          </a:extLst>
        </xdr:cNvPr>
        <xdr:cNvSpPr/>
      </xdr:nvSpPr>
      <xdr:spPr>
        <a:xfrm>
          <a:off x="10426700" y="1464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68943</xdr:rowOff>
    </xdr:from>
    <xdr:to>
      <xdr:col>50</xdr:col>
      <xdr:colOff>165100</xdr:colOff>
      <xdr:row>85</xdr:row>
      <xdr:rowOff>170543</xdr:rowOff>
    </xdr:to>
    <xdr:sp macro="" textlink="">
      <xdr:nvSpPr>
        <xdr:cNvPr id="351" name="フローチャート: 判断 350">
          <a:extLst>
            <a:ext uri="{FF2B5EF4-FFF2-40B4-BE49-F238E27FC236}">
              <a16:creationId xmlns:a16="http://schemas.microsoft.com/office/drawing/2014/main" id="{AE622ABB-F18E-41B4-AFBF-1C3C85D6BB9C}"/>
            </a:ext>
          </a:extLst>
        </xdr:cNvPr>
        <xdr:cNvSpPr/>
      </xdr:nvSpPr>
      <xdr:spPr>
        <a:xfrm>
          <a:off x="9588500" y="14642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66167</xdr:rowOff>
    </xdr:from>
    <xdr:to>
      <xdr:col>46</xdr:col>
      <xdr:colOff>38100</xdr:colOff>
      <xdr:row>85</xdr:row>
      <xdr:rowOff>167767</xdr:rowOff>
    </xdr:to>
    <xdr:sp macro="" textlink="">
      <xdr:nvSpPr>
        <xdr:cNvPr id="352" name="フローチャート: 判断 351">
          <a:extLst>
            <a:ext uri="{FF2B5EF4-FFF2-40B4-BE49-F238E27FC236}">
              <a16:creationId xmlns:a16="http://schemas.microsoft.com/office/drawing/2014/main" id="{4A2309B0-1D23-421E-901B-CE75DC74D46D}"/>
            </a:ext>
          </a:extLst>
        </xdr:cNvPr>
        <xdr:cNvSpPr/>
      </xdr:nvSpPr>
      <xdr:spPr>
        <a:xfrm>
          <a:off x="8699500" y="14639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74332</xdr:rowOff>
    </xdr:from>
    <xdr:to>
      <xdr:col>41</xdr:col>
      <xdr:colOff>101600</xdr:colOff>
      <xdr:row>86</xdr:row>
      <xdr:rowOff>4482</xdr:rowOff>
    </xdr:to>
    <xdr:sp macro="" textlink="">
      <xdr:nvSpPr>
        <xdr:cNvPr id="353" name="フローチャート: 判断 352">
          <a:extLst>
            <a:ext uri="{FF2B5EF4-FFF2-40B4-BE49-F238E27FC236}">
              <a16:creationId xmlns:a16="http://schemas.microsoft.com/office/drawing/2014/main" id="{D90C5F8B-0898-41C8-ABDA-54C42D41A87A}"/>
            </a:ext>
          </a:extLst>
        </xdr:cNvPr>
        <xdr:cNvSpPr/>
      </xdr:nvSpPr>
      <xdr:spPr>
        <a:xfrm>
          <a:off x="7810500" y="14647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95231</xdr:rowOff>
    </xdr:from>
    <xdr:to>
      <xdr:col>36</xdr:col>
      <xdr:colOff>165100</xdr:colOff>
      <xdr:row>86</xdr:row>
      <xdr:rowOff>25381</xdr:rowOff>
    </xdr:to>
    <xdr:sp macro="" textlink="">
      <xdr:nvSpPr>
        <xdr:cNvPr id="354" name="フローチャート: 判断 353">
          <a:extLst>
            <a:ext uri="{FF2B5EF4-FFF2-40B4-BE49-F238E27FC236}">
              <a16:creationId xmlns:a16="http://schemas.microsoft.com/office/drawing/2014/main" id="{CF9B4544-1759-4023-9CA6-1DEDE4EBEE14}"/>
            </a:ext>
          </a:extLst>
        </xdr:cNvPr>
        <xdr:cNvSpPr/>
      </xdr:nvSpPr>
      <xdr:spPr>
        <a:xfrm>
          <a:off x="6921500" y="1466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8F715641-2E9E-4CEE-9979-91D3F65D07B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EBA5AB2-3FC4-4CF3-B27A-F8735EF5830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6E5949C1-2173-483F-8CD8-5AED20B228C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AE09758F-7EF4-408D-B222-C0008AE833A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9A71E883-2EDD-4819-9EF4-CB314FDA630A}"/>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13753</xdr:rowOff>
    </xdr:from>
    <xdr:to>
      <xdr:col>55</xdr:col>
      <xdr:colOff>50800</xdr:colOff>
      <xdr:row>86</xdr:row>
      <xdr:rowOff>115353</xdr:rowOff>
    </xdr:to>
    <xdr:sp macro="" textlink="">
      <xdr:nvSpPr>
        <xdr:cNvPr id="360" name="楕円 359">
          <a:extLst>
            <a:ext uri="{FF2B5EF4-FFF2-40B4-BE49-F238E27FC236}">
              <a16:creationId xmlns:a16="http://schemas.microsoft.com/office/drawing/2014/main" id="{87CD2C5C-2804-4199-A22D-2CB078D1E210}"/>
            </a:ext>
          </a:extLst>
        </xdr:cNvPr>
        <xdr:cNvSpPr/>
      </xdr:nvSpPr>
      <xdr:spPr>
        <a:xfrm>
          <a:off x="10426700" y="14758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100130</xdr:rowOff>
    </xdr:from>
    <xdr:ext cx="469744" cy="259045"/>
    <xdr:sp macro="" textlink="">
      <xdr:nvSpPr>
        <xdr:cNvPr id="361" name="【公営住宅】&#10;一人当たり面積該当値テキスト">
          <a:extLst>
            <a:ext uri="{FF2B5EF4-FFF2-40B4-BE49-F238E27FC236}">
              <a16:creationId xmlns:a16="http://schemas.microsoft.com/office/drawing/2014/main" id="{55351B7E-61AB-4813-859B-17E6A4F805BE}"/>
            </a:ext>
          </a:extLst>
        </xdr:cNvPr>
        <xdr:cNvSpPr txBox="1"/>
      </xdr:nvSpPr>
      <xdr:spPr>
        <a:xfrm>
          <a:off x="10515600" y="14673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15385</xdr:rowOff>
    </xdr:from>
    <xdr:to>
      <xdr:col>50</xdr:col>
      <xdr:colOff>165100</xdr:colOff>
      <xdr:row>86</xdr:row>
      <xdr:rowOff>116985</xdr:rowOff>
    </xdr:to>
    <xdr:sp macro="" textlink="">
      <xdr:nvSpPr>
        <xdr:cNvPr id="362" name="楕円 361">
          <a:extLst>
            <a:ext uri="{FF2B5EF4-FFF2-40B4-BE49-F238E27FC236}">
              <a16:creationId xmlns:a16="http://schemas.microsoft.com/office/drawing/2014/main" id="{1B02FDEA-BE09-459F-8255-DA20FF33DAAB}"/>
            </a:ext>
          </a:extLst>
        </xdr:cNvPr>
        <xdr:cNvSpPr/>
      </xdr:nvSpPr>
      <xdr:spPr>
        <a:xfrm>
          <a:off x="9588500" y="14760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64553</xdr:rowOff>
    </xdr:from>
    <xdr:to>
      <xdr:col>55</xdr:col>
      <xdr:colOff>0</xdr:colOff>
      <xdr:row>86</xdr:row>
      <xdr:rowOff>66185</xdr:rowOff>
    </xdr:to>
    <xdr:cxnSp macro="">
      <xdr:nvCxnSpPr>
        <xdr:cNvPr id="363" name="直線コネクタ 362">
          <a:extLst>
            <a:ext uri="{FF2B5EF4-FFF2-40B4-BE49-F238E27FC236}">
              <a16:creationId xmlns:a16="http://schemas.microsoft.com/office/drawing/2014/main" id="{F4F1FF75-FF2A-404A-829E-810F5492C825}"/>
            </a:ext>
          </a:extLst>
        </xdr:cNvPr>
        <xdr:cNvCxnSpPr/>
      </xdr:nvCxnSpPr>
      <xdr:spPr>
        <a:xfrm flipV="1">
          <a:off x="9639300" y="14809253"/>
          <a:ext cx="8382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16038</xdr:rowOff>
    </xdr:from>
    <xdr:to>
      <xdr:col>46</xdr:col>
      <xdr:colOff>38100</xdr:colOff>
      <xdr:row>86</xdr:row>
      <xdr:rowOff>117638</xdr:rowOff>
    </xdr:to>
    <xdr:sp macro="" textlink="">
      <xdr:nvSpPr>
        <xdr:cNvPr id="364" name="楕円 363">
          <a:extLst>
            <a:ext uri="{FF2B5EF4-FFF2-40B4-BE49-F238E27FC236}">
              <a16:creationId xmlns:a16="http://schemas.microsoft.com/office/drawing/2014/main" id="{7118C8AF-8EA5-4299-89CA-AF4821794305}"/>
            </a:ext>
          </a:extLst>
        </xdr:cNvPr>
        <xdr:cNvSpPr/>
      </xdr:nvSpPr>
      <xdr:spPr>
        <a:xfrm>
          <a:off x="8699500" y="14760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66185</xdr:rowOff>
    </xdr:from>
    <xdr:to>
      <xdr:col>50</xdr:col>
      <xdr:colOff>114300</xdr:colOff>
      <xdr:row>86</xdr:row>
      <xdr:rowOff>66838</xdr:rowOff>
    </xdr:to>
    <xdr:cxnSp macro="">
      <xdr:nvCxnSpPr>
        <xdr:cNvPr id="365" name="直線コネクタ 364">
          <a:extLst>
            <a:ext uri="{FF2B5EF4-FFF2-40B4-BE49-F238E27FC236}">
              <a16:creationId xmlns:a16="http://schemas.microsoft.com/office/drawing/2014/main" id="{9FC9D438-2ACD-432B-9278-5FE1A9BB2E58}"/>
            </a:ext>
          </a:extLst>
        </xdr:cNvPr>
        <xdr:cNvCxnSpPr/>
      </xdr:nvCxnSpPr>
      <xdr:spPr>
        <a:xfrm flipV="1">
          <a:off x="8750300" y="14810885"/>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16692</xdr:rowOff>
    </xdr:from>
    <xdr:to>
      <xdr:col>41</xdr:col>
      <xdr:colOff>101600</xdr:colOff>
      <xdr:row>86</xdr:row>
      <xdr:rowOff>118292</xdr:rowOff>
    </xdr:to>
    <xdr:sp macro="" textlink="">
      <xdr:nvSpPr>
        <xdr:cNvPr id="366" name="楕円 365">
          <a:extLst>
            <a:ext uri="{FF2B5EF4-FFF2-40B4-BE49-F238E27FC236}">
              <a16:creationId xmlns:a16="http://schemas.microsoft.com/office/drawing/2014/main" id="{D7512C07-8AFF-4337-8E66-C01E8A4F1251}"/>
            </a:ext>
          </a:extLst>
        </xdr:cNvPr>
        <xdr:cNvSpPr/>
      </xdr:nvSpPr>
      <xdr:spPr>
        <a:xfrm>
          <a:off x="7810500" y="14761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66838</xdr:rowOff>
    </xdr:from>
    <xdr:to>
      <xdr:col>45</xdr:col>
      <xdr:colOff>177800</xdr:colOff>
      <xdr:row>86</xdr:row>
      <xdr:rowOff>67492</xdr:rowOff>
    </xdr:to>
    <xdr:cxnSp macro="">
      <xdr:nvCxnSpPr>
        <xdr:cNvPr id="367" name="直線コネクタ 366">
          <a:extLst>
            <a:ext uri="{FF2B5EF4-FFF2-40B4-BE49-F238E27FC236}">
              <a16:creationId xmlns:a16="http://schemas.microsoft.com/office/drawing/2014/main" id="{1533B595-1A1A-46D4-9F9F-96572786A338}"/>
            </a:ext>
          </a:extLst>
        </xdr:cNvPr>
        <xdr:cNvCxnSpPr/>
      </xdr:nvCxnSpPr>
      <xdr:spPr>
        <a:xfrm flipV="1">
          <a:off x="7861300" y="14811538"/>
          <a:ext cx="889000" cy="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17672</xdr:rowOff>
    </xdr:from>
    <xdr:to>
      <xdr:col>36</xdr:col>
      <xdr:colOff>165100</xdr:colOff>
      <xdr:row>86</xdr:row>
      <xdr:rowOff>119272</xdr:rowOff>
    </xdr:to>
    <xdr:sp macro="" textlink="">
      <xdr:nvSpPr>
        <xdr:cNvPr id="368" name="楕円 367">
          <a:extLst>
            <a:ext uri="{FF2B5EF4-FFF2-40B4-BE49-F238E27FC236}">
              <a16:creationId xmlns:a16="http://schemas.microsoft.com/office/drawing/2014/main" id="{FC710637-D64D-4229-9C92-756D264F6037}"/>
            </a:ext>
          </a:extLst>
        </xdr:cNvPr>
        <xdr:cNvSpPr/>
      </xdr:nvSpPr>
      <xdr:spPr>
        <a:xfrm>
          <a:off x="6921500" y="14762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67492</xdr:rowOff>
    </xdr:from>
    <xdr:to>
      <xdr:col>41</xdr:col>
      <xdr:colOff>50800</xdr:colOff>
      <xdr:row>86</xdr:row>
      <xdr:rowOff>68472</xdr:rowOff>
    </xdr:to>
    <xdr:cxnSp macro="">
      <xdr:nvCxnSpPr>
        <xdr:cNvPr id="369" name="直線コネクタ 368">
          <a:extLst>
            <a:ext uri="{FF2B5EF4-FFF2-40B4-BE49-F238E27FC236}">
              <a16:creationId xmlns:a16="http://schemas.microsoft.com/office/drawing/2014/main" id="{EACA31D9-85A1-44C2-8A11-2028F93C06AC}"/>
            </a:ext>
          </a:extLst>
        </xdr:cNvPr>
        <xdr:cNvCxnSpPr/>
      </xdr:nvCxnSpPr>
      <xdr:spPr>
        <a:xfrm flipV="1">
          <a:off x="6972300" y="14812192"/>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15620</xdr:rowOff>
    </xdr:from>
    <xdr:ext cx="469744" cy="259045"/>
    <xdr:sp macro="" textlink="">
      <xdr:nvSpPr>
        <xdr:cNvPr id="370" name="n_1aveValue【公営住宅】&#10;一人当たり面積">
          <a:extLst>
            <a:ext uri="{FF2B5EF4-FFF2-40B4-BE49-F238E27FC236}">
              <a16:creationId xmlns:a16="http://schemas.microsoft.com/office/drawing/2014/main" id="{788A0ABE-CBC6-4917-B812-72C4EC357575}"/>
            </a:ext>
          </a:extLst>
        </xdr:cNvPr>
        <xdr:cNvSpPr txBox="1"/>
      </xdr:nvSpPr>
      <xdr:spPr>
        <a:xfrm>
          <a:off x="9391727" y="14417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12844</xdr:rowOff>
    </xdr:from>
    <xdr:ext cx="469744" cy="259045"/>
    <xdr:sp macro="" textlink="">
      <xdr:nvSpPr>
        <xdr:cNvPr id="371" name="n_2aveValue【公営住宅】&#10;一人当たり面積">
          <a:extLst>
            <a:ext uri="{FF2B5EF4-FFF2-40B4-BE49-F238E27FC236}">
              <a16:creationId xmlns:a16="http://schemas.microsoft.com/office/drawing/2014/main" id="{7DD1EE28-CDFE-476E-9B51-0B9B92243BDB}"/>
            </a:ext>
          </a:extLst>
        </xdr:cNvPr>
        <xdr:cNvSpPr txBox="1"/>
      </xdr:nvSpPr>
      <xdr:spPr>
        <a:xfrm>
          <a:off x="8515427" y="14414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21009</xdr:rowOff>
    </xdr:from>
    <xdr:ext cx="469744" cy="259045"/>
    <xdr:sp macro="" textlink="">
      <xdr:nvSpPr>
        <xdr:cNvPr id="372" name="n_3aveValue【公営住宅】&#10;一人当たり面積">
          <a:extLst>
            <a:ext uri="{FF2B5EF4-FFF2-40B4-BE49-F238E27FC236}">
              <a16:creationId xmlns:a16="http://schemas.microsoft.com/office/drawing/2014/main" id="{9756E864-C7D6-4BD5-9446-0652FEDBD97F}"/>
            </a:ext>
          </a:extLst>
        </xdr:cNvPr>
        <xdr:cNvSpPr txBox="1"/>
      </xdr:nvSpPr>
      <xdr:spPr>
        <a:xfrm>
          <a:off x="7626427" y="14422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41908</xdr:rowOff>
    </xdr:from>
    <xdr:ext cx="469744" cy="259045"/>
    <xdr:sp macro="" textlink="">
      <xdr:nvSpPr>
        <xdr:cNvPr id="373" name="n_4aveValue【公営住宅】&#10;一人当たり面積">
          <a:extLst>
            <a:ext uri="{FF2B5EF4-FFF2-40B4-BE49-F238E27FC236}">
              <a16:creationId xmlns:a16="http://schemas.microsoft.com/office/drawing/2014/main" id="{F7860444-5B6A-447B-9DF5-5D3AA500303E}"/>
            </a:ext>
          </a:extLst>
        </xdr:cNvPr>
        <xdr:cNvSpPr txBox="1"/>
      </xdr:nvSpPr>
      <xdr:spPr>
        <a:xfrm>
          <a:off x="6737427" y="14443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108112</xdr:rowOff>
    </xdr:from>
    <xdr:ext cx="469744" cy="259045"/>
    <xdr:sp macro="" textlink="">
      <xdr:nvSpPr>
        <xdr:cNvPr id="374" name="n_1mainValue【公営住宅】&#10;一人当たり面積">
          <a:extLst>
            <a:ext uri="{FF2B5EF4-FFF2-40B4-BE49-F238E27FC236}">
              <a16:creationId xmlns:a16="http://schemas.microsoft.com/office/drawing/2014/main" id="{7DC6AA41-676F-4322-AABB-25C34ADAA653}"/>
            </a:ext>
          </a:extLst>
        </xdr:cNvPr>
        <xdr:cNvSpPr txBox="1"/>
      </xdr:nvSpPr>
      <xdr:spPr>
        <a:xfrm>
          <a:off x="9391727" y="14852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108765</xdr:rowOff>
    </xdr:from>
    <xdr:ext cx="469744" cy="259045"/>
    <xdr:sp macro="" textlink="">
      <xdr:nvSpPr>
        <xdr:cNvPr id="375" name="n_2mainValue【公営住宅】&#10;一人当たり面積">
          <a:extLst>
            <a:ext uri="{FF2B5EF4-FFF2-40B4-BE49-F238E27FC236}">
              <a16:creationId xmlns:a16="http://schemas.microsoft.com/office/drawing/2014/main" id="{72FC7CA8-4805-47BC-AA47-91C08892579A}"/>
            </a:ext>
          </a:extLst>
        </xdr:cNvPr>
        <xdr:cNvSpPr txBox="1"/>
      </xdr:nvSpPr>
      <xdr:spPr>
        <a:xfrm>
          <a:off x="8515427" y="14853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109419</xdr:rowOff>
    </xdr:from>
    <xdr:ext cx="469744" cy="259045"/>
    <xdr:sp macro="" textlink="">
      <xdr:nvSpPr>
        <xdr:cNvPr id="376" name="n_3mainValue【公営住宅】&#10;一人当たり面積">
          <a:extLst>
            <a:ext uri="{FF2B5EF4-FFF2-40B4-BE49-F238E27FC236}">
              <a16:creationId xmlns:a16="http://schemas.microsoft.com/office/drawing/2014/main" id="{B396F526-024B-4D27-8130-61E5A9A237FC}"/>
            </a:ext>
          </a:extLst>
        </xdr:cNvPr>
        <xdr:cNvSpPr txBox="1"/>
      </xdr:nvSpPr>
      <xdr:spPr>
        <a:xfrm>
          <a:off x="7626427" y="14854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110399</xdr:rowOff>
    </xdr:from>
    <xdr:ext cx="469744" cy="259045"/>
    <xdr:sp macro="" textlink="">
      <xdr:nvSpPr>
        <xdr:cNvPr id="377" name="n_4mainValue【公営住宅】&#10;一人当たり面積">
          <a:extLst>
            <a:ext uri="{FF2B5EF4-FFF2-40B4-BE49-F238E27FC236}">
              <a16:creationId xmlns:a16="http://schemas.microsoft.com/office/drawing/2014/main" id="{6851A13F-3022-4B5C-9F42-44FBB1391358}"/>
            </a:ext>
          </a:extLst>
        </xdr:cNvPr>
        <xdr:cNvSpPr txBox="1"/>
      </xdr:nvSpPr>
      <xdr:spPr>
        <a:xfrm>
          <a:off x="6737427" y="14855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C43723A7-A831-4E15-B3CD-2C568D014F9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D4592488-94E2-4431-9E62-3948F961B1C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31F7A755-D776-496D-A829-9CB0F60169C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2DDAD620-8287-4625-A371-6E3BBFA14C1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07F3CB66-B68A-47CE-96C5-CA6CB8088DB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207ABD96-A23B-4A32-8C57-6D427A6FC07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0C024149-8A99-4DBB-A45F-25D3E477EF9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ADC24E11-C543-416C-948A-414C05F1DB5A}"/>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BAF1ABA8-481E-44D8-A750-4F9416BCB32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F9BF2FF4-2EF2-49C1-861D-DF5C96A6AC25}"/>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42636852-6C46-49B3-A54B-B37F2C2029C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783373CF-766B-4878-B25C-5995C98AB87C}"/>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6620F96A-0FF1-4A23-BFBD-7C8C27EB28A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4A365908-052E-4F5D-8247-F2CC12AD34C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F7CD5D01-5A3B-4381-94A5-82CEB99163F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3DCFA010-F5E4-4337-84D7-569448AEE534}"/>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67CB4BA5-84E9-4F15-A818-5A8B6DB8F55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5BE366B7-E987-4275-9593-FA3BA7151D44}"/>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DAC8E38D-4145-45EC-8667-8650E4AA36E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596A5C50-108E-4FE0-AFFB-AD166A1C2EE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FA484082-A0CD-4D2C-A073-C90493CE01E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41EC3E0B-FA00-4C72-8A18-F9A4CB37745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58C32AA6-55CC-44F7-9C53-D7319D9ADDC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CF1295E1-57F3-4EA2-ABC4-4FA53F836432}"/>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1DA89AF4-8AD3-4C0E-8E91-2546B393194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1D144002-E2E1-48DC-B4E4-037F6C945BCD}"/>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548D4ADF-EC28-4D4F-865C-C670640AC07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E383B953-D254-4104-9320-368205787C2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781B7630-E6B3-4DA7-BE55-438FFC0AD49B}"/>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F150B96F-AE25-4C1B-98E5-69A3E9D7172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E7196A2B-8843-42C8-8454-A52794FBDECE}"/>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02EBDD7A-114F-4408-96FC-B74165E3241F}"/>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45F0823A-C6B5-4CAE-B5D6-E06280F03F9D}"/>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77D8BC7D-1ABB-483C-97C4-773C7B787C0F}"/>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9CAC9017-C390-48F1-BF00-420A672ADBA2}"/>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387357DD-CFB7-49FC-8537-0D3A56F78418}"/>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a:extLst>
            <a:ext uri="{FF2B5EF4-FFF2-40B4-BE49-F238E27FC236}">
              <a16:creationId xmlns:a16="http://schemas.microsoft.com/office/drawing/2014/main" id="{C4B70551-DF88-4A53-B906-26A17139D166}"/>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942B2825-A062-4DE4-91BE-2B3319918278}"/>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352A38E2-765D-4C88-8303-BB688CB055A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認定こども園・幼稚園・保育所】&#10;有形固定資産減価償却率グラフ枠">
          <a:extLst>
            <a:ext uri="{FF2B5EF4-FFF2-40B4-BE49-F238E27FC236}">
              <a16:creationId xmlns:a16="http://schemas.microsoft.com/office/drawing/2014/main" id="{22510A27-153A-436A-AB4E-2B5A66DF2464}"/>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163830</xdr:rowOff>
    </xdr:from>
    <xdr:to>
      <xdr:col>85</xdr:col>
      <xdr:colOff>126364</xdr:colOff>
      <xdr:row>42</xdr:row>
      <xdr:rowOff>38100</xdr:rowOff>
    </xdr:to>
    <xdr:cxnSp macro="">
      <xdr:nvCxnSpPr>
        <xdr:cNvPr id="418" name="直線コネクタ 417">
          <a:extLst>
            <a:ext uri="{FF2B5EF4-FFF2-40B4-BE49-F238E27FC236}">
              <a16:creationId xmlns:a16="http://schemas.microsoft.com/office/drawing/2014/main" id="{3A25FE73-2305-4254-A482-13F11066F6E3}"/>
            </a:ext>
          </a:extLst>
        </xdr:cNvPr>
        <xdr:cNvCxnSpPr/>
      </xdr:nvCxnSpPr>
      <xdr:spPr>
        <a:xfrm flipV="1">
          <a:off x="16318864" y="5650230"/>
          <a:ext cx="0" cy="1588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9" name="【認定こども園・幼稚園・保育所】&#10;有形固定資産減価償却率最小値テキスト">
          <a:extLst>
            <a:ext uri="{FF2B5EF4-FFF2-40B4-BE49-F238E27FC236}">
              <a16:creationId xmlns:a16="http://schemas.microsoft.com/office/drawing/2014/main" id="{D746EC36-E29F-44C3-95C9-6443710D7C50}"/>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0" name="直線コネクタ 419">
          <a:extLst>
            <a:ext uri="{FF2B5EF4-FFF2-40B4-BE49-F238E27FC236}">
              <a16:creationId xmlns:a16="http://schemas.microsoft.com/office/drawing/2014/main" id="{EC1501AB-A46F-47FA-8FF8-F9CC612F5094}"/>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110507</xdr:rowOff>
    </xdr:from>
    <xdr:ext cx="405111" cy="259045"/>
    <xdr:sp macro="" textlink="">
      <xdr:nvSpPr>
        <xdr:cNvPr id="421" name="【認定こども園・幼稚園・保育所】&#10;有形固定資産減価償却率最大値テキスト">
          <a:extLst>
            <a:ext uri="{FF2B5EF4-FFF2-40B4-BE49-F238E27FC236}">
              <a16:creationId xmlns:a16="http://schemas.microsoft.com/office/drawing/2014/main" id="{3A27E831-D733-4343-A8A1-7D766E222425}"/>
            </a:ext>
          </a:extLst>
        </xdr:cNvPr>
        <xdr:cNvSpPr txBox="1"/>
      </xdr:nvSpPr>
      <xdr:spPr>
        <a:xfrm>
          <a:off x="16357600" y="5425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163830</xdr:rowOff>
    </xdr:from>
    <xdr:to>
      <xdr:col>86</xdr:col>
      <xdr:colOff>25400</xdr:colOff>
      <xdr:row>32</xdr:row>
      <xdr:rowOff>163830</xdr:rowOff>
    </xdr:to>
    <xdr:cxnSp macro="">
      <xdr:nvCxnSpPr>
        <xdr:cNvPr id="422" name="直線コネクタ 421">
          <a:extLst>
            <a:ext uri="{FF2B5EF4-FFF2-40B4-BE49-F238E27FC236}">
              <a16:creationId xmlns:a16="http://schemas.microsoft.com/office/drawing/2014/main" id="{6D66C65D-D2FB-46EF-8381-1AF0A3E138E5}"/>
            </a:ext>
          </a:extLst>
        </xdr:cNvPr>
        <xdr:cNvCxnSpPr/>
      </xdr:nvCxnSpPr>
      <xdr:spPr>
        <a:xfrm>
          <a:off x="16230600" y="5650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50182</xdr:rowOff>
    </xdr:from>
    <xdr:ext cx="405111" cy="259045"/>
    <xdr:sp macro="" textlink="">
      <xdr:nvSpPr>
        <xdr:cNvPr id="423" name="【認定こども園・幼稚園・保育所】&#10;有形固定資産減価償却率平均値テキスト">
          <a:extLst>
            <a:ext uri="{FF2B5EF4-FFF2-40B4-BE49-F238E27FC236}">
              <a16:creationId xmlns:a16="http://schemas.microsoft.com/office/drawing/2014/main" id="{8D939467-181C-4201-A0F4-CF23F86E0F25}"/>
            </a:ext>
          </a:extLst>
        </xdr:cNvPr>
        <xdr:cNvSpPr txBox="1"/>
      </xdr:nvSpPr>
      <xdr:spPr>
        <a:xfrm>
          <a:off x="16357600" y="6222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27305</xdr:rowOff>
    </xdr:from>
    <xdr:to>
      <xdr:col>85</xdr:col>
      <xdr:colOff>177800</xdr:colOff>
      <xdr:row>37</xdr:row>
      <xdr:rowOff>128905</xdr:rowOff>
    </xdr:to>
    <xdr:sp macro="" textlink="">
      <xdr:nvSpPr>
        <xdr:cNvPr id="424" name="フローチャート: 判断 423">
          <a:extLst>
            <a:ext uri="{FF2B5EF4-FFF2-40B4-BE49-F238E27FC236}">
              <a16:creationId xmlns:a16="http://schemas.microsoft.com/office/drawing/2014/main" id="{0924460B-0D79-4A7E-ACCB-437D87170306}"/>
            </a:ext>
          </a:extLst>
        </xdr:cNvPr>
        <xdr:cNvSpPr/>
      </xdr:nvSpPr>
      <xdr:spPr>
        <a:xfrm>
          <a:off x="162687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44450</xdr:rowOff>
    </xdr:from>
    <xdr:to>
      <xdr:col>81</xdr:col>
      <xdr:colOff>101600</xdr:colOff>
      <xdr:row>37</xdr:row>
      <xdr:rowOff>146050</xdr:rowOff>
    </xdr:to>
    <xdr:sp macro="" textlink="">
      <xdr:nvSpPr>
        <xdr:cNvPr id="425" name="フローチャート: 判断 424">
          <a:extLst>
            <a:ext uri="{FF2B5EF4-FFF2-40B4-BE49-F238E27FC236}">
              <a16:creationId xmlns:a16="http://schemas.microsoft.com/office/drawing/2014/main" id="{A46517DD-319C-4327-95A1-A8AA386B14D7}"/>
            </a:ext>
          </a:extLst>
        </xdr:cNvPr>
        <xdr:cNvSpPr/>
      </xdr:nvSpPr>
      <xdr:spPr>
        <a:xfrm>
          <a:off x="15430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84455</xdr:rowOff>
    </xdr:from>
    <xdr:to>
      <xdr:col>76</xdr:col>
      <xdr:colOff>165100</xdr:colOff>
      <xdr:row>38</xdr:row>
      <xdr:rowOff>14605</xdr:rowOff>
    </xdr:to>
    <xdr:sp macro="" textlink="">
      <xdr:nvSpPr>
        <xdr:cNvPr id="426" name="フローチャート: 判断 425">
          <a:extLst>
            <a:ext uri="{FF2B5EF4-FFF2-40B4-BE49-F238E27FC236}">
              <a16:creationId xmlns:a16="http://schemas.microsoft.com/office/drawing/2014/main" id="{7594EF17-B0C4-4946-8250-2050F1A40316}"/>
            </a:ext>
          </a:extLst>
        </xdr:cNvPr>
        <xdr:cNvSpPr/>
      </xdr:nvSpPr>
      <xdr:spPr>
        <a:xfrm>
          <a:off x="14541500" y="642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103505</xdr:rowOff>
    </xdr:from>
    <xdr:to>
      <xdr:col>72</xdr:col>
      <xdr:colOff>38100</xdr:colOff>
      <xdr:row>38</xdr:row>
      <xdr:rowOff>33655</xdr:rowOff>
    </xdr:to>
    <xdr:sp macro="" textlink="">
      <xdr:nvSpPr>
        <xdr:cNvPr id="427" name="フローチャート: 判断 426">
          <a:extLst>
            <a:ext uri="{FF2B5EF4-FFF2-40B4-BE49-F238E27FC236}">
              <a16:creationId xmlns:a16="http://schemas.microsoft.com/office/drawing/2014/main" id="{6D9B22BF-7BBF-4DBB-A48C-45F19DD7057D}"/>
            </a:ext>
          </a:extLst>
        </xdr:cNvPr>
        <xdr:cNvSpPr/>
      </xdr:nvSpPr>
      <xdr:spPr>
        <a:xfrm>
          <a:off x="13652500" y="644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23495</xdr:rowOff>
    </xdr:from>
    <xdr:to>
      <xdr:col>67</xdr:col>
      <xdr:colOff>101600</xdr:colOff>
      <xdr:row>37</xdr:row>
      <xdr:rowOff>125095</xdr:rowOff>
    </xdr:to>
    <xdr:sp macro="" textlink="">
      <xdr:nvSpPr>
        <xdr:cNvPr id="428" name="フローチャート: 判断 427">
          <a:extLst>
            <a:ext uri="{FF2B5EF4-FFF2-40B4-BE49-F238E27FC236}">
              <a16:creationId xmlns:a16="http://schemas.microsoft.com/office/drawing/2014/main" id="{F2A1E4E5-3252-4D54-988B-61107AD1140B}"/>
            </a:ext>
          </a:extLst>
        </xdr:cNvPr>
        <xdr:cNvSpPr/>
      </xdr:nvSpPr>
      <xdr:spPr>
        <a:xfrm>
          <a:off x="12763500" y="636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6F17DC2F-AF4D-4198-8DCF-B371866AB6B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6E023800-6900-4806-8CB7-DCA38795900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FCBA4DB3-8D43-4F26-8B10-13A292ABAB1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45A22439-1A97-4315-BF8B-3FD8D078E75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8B332E58-4C5F-40A7-9CA3-CCC6CFA0547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139700</xdr:rowOff>
    </xdr:from>
    <xdr:to>
      <xdr:col>85</xdr:col>
      <xdr:colOff>177800</xdr:colOff>
      <xdr:row>39</xdr:row>
      <xdr:rowOff>69850</xdr:rowOff>
    </xdr:to>
    <xdr:sp macro="" textlink="">
      <xdr:nvSpPr>
        <xdr:cNvPr id="434" name="楕円 433">
          <a:extLst>
            <a:ext uri="{FF2B5EF4-FFF2-40B4-BE49-F238E27FC236}">
              <a16:creationId xmlns:a16="http://schemas.microsoft.com/office/drawing/2014/main" id="{CE24CC7A-8CC6-4840-BC65-24AE5F7FB16D}"/>
            </a:ext>
          </a:extLst>
        </xdr:cNvPr>
        <xdr:cNvSpPr/>
      </xdr:nvSpPr>
      <xdr:spPr>
        <a:xfrm>
          <a:off x="162687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118127</xdr:rowOff>
    </xdr:from>
    <xdr:ext cx="405111" cy="259045"/>
    <xdr:sp macro="" textlink="">
      <xdr:nvSpPr>
        <xdr:cNvPr id="435" name="【認定こども園・幼稚園・保育所】&#10;有形固定資産減価償却率該当値テキスト">
          <a:extLst>
            <a:ext uri="{FF2B5EF4-FFF2-40B4-BE49-F238E27FC236}">
              <a16:creationId xmlns:a16="http://schemas.microsoft.com/office/drawing/2014/main" id="{7212A252-3520-4D36-8E75-D8B3A267DDDA}"/>
            </a:ext>
          </a:extLst>
        </xdr:cNvPr>
        <xdr:cNvSpPr txBox="1"/>
      </xdr:nvSpPr>
      <xdr:spPr>
        <a:xfrm>
          <a:off x="16357600" y="663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103505</xdr:rowOff>
    </xdr:from>
    <xdr:to>
      <xdr:col>81</xdr:col>
      <xdr:colOff>101600</xdr:colOff>
      <xdr:row>39</xdr:row>
      <xdr:rowOff>33655</xdr:rowOff>
    </xdr:to>
    <xdr:sp macro="" textlink="">
      <xdr:nvSpPr>
        <xdr:cNvPr id="436" name="楕円 435">
          <a:extLst>
            <a:ext uri="{FF2B5EF4-FFF2-40B4-BE49-F238E27FC236}">
              <a16:creationId xmlns:a16="http://schemas.microsoft.com/office/drawing/2014/main" id="{C9287985-FE8F-4FF7-A553-12EBBF338F23}"/>
            </a:ext>
          </a:extLst>
        </xdr:cNvPr>
        <xdr:cNvSpPr/>
      </xdr:nvSpPr>
      <xdr:spPr>
        <a:xfrm>
          <a:off x="15430500" y="661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154305</xdr:rowOff>
    </xdr:from>
    <xdr:to>
      <xdr:col>85</xdr:col>
      <xdr:colOff>127000</xdr:colOff>
      <xdr:row>39</xdr:row>
      <xdr:rowOff>19050</xdr:rowOff>
    </xdr:to>
    <xdr:cxnSp macro="">
      <xdr:nvCxnSpPr>
        <xdr:cNvPr id="437" name="直線コネクタ 436">
          <a:extLst>
            <a:ext uri="{FF2B5EF4-FFF2-40B4-BE49-F238E27FC236}">
              <a16:creationId xmlns:a16="http://schemas.microsoft.com/office/drawing/2014/main" id="{B4B258E8-3D12-4F6F-B463-B15CD89B92A4}"/>
            </a:ext>
          </a:extLst>
        </xdr:cNvPr>
        <xdr:cNvCxnSpPr/>
      </xdr:nvCxnSpPr>
      <xdr:spPr>
        <a:xfrm>
          <a:off x="15481300" y="666940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130175</xdr:rowOff>
    </xdr:from>
    <xdr:to>
      <xdr:col>76</xdr:col>
      <xdr:colOff>165100</xdr:colOff>
      <xdr:row>39</xdr:row>
      <xdr:rowOff>60325</xdr:rowOff>
    </xdr:to>
    <xdr:sp macro="" textlink="">
      <xdr:nvSpPr>
        <xdr:cNvPr id="438" name="楕円 437">
          <a:extLst>
            <a:ext uri="{FF2B5EF4-FFF2-40B4-BE49-F238E27FC236}">
              <a16:creationId xmlns:a16="http://schemas.microsoft.com/office/drawing/2014/main" id="{A3CE9B9B-D535-4146-B971-C0A277CFF463}"/>
            </a:ext>
          </a:extLst>
        </xdr:cNvPr>
        <xdr:cNvSpPr/>
      </xdr:nvSpPr>
      <xdr:spPr>
        <a:xfrm>
          <a:off x="14541500" y="664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154305</xdr:rowOff>
    </xdr:from>
    <xdr:to>
      <xdr:col>81</xdr:col>
      <xdr:colOff>50800</xdr:colOff>
      <xdr:row>39</xdr:row>
      <xdr:rowOff>9525</xdr:rowOff>
    </xdr:to>
    <xdr:cxnSp macro="">
      <xdr:nvCxnSpPr>
        <xdr:cNvPr id="439" name="直線コネクタ 438">
          <a:extLst>
            <a:ext uri="{FF2B5EF4-FFF2-40B4-BE49-F238E27FC236}">
              <a16:creationId xmlns:a16="http://schemas.microsoft.com/office/drawing/2014/main" id="{EEBCE608-92F9-40F1-9648-76636D1BD351}"/>
            </a:ext>
          </a:extLst>
        </xdr:cNvPr>
        <xdr:cNvCxnSpPr/>
      </xdr:nvCxnSpPr>
      <xdr:spPr>
        <a:xfrm flipV="1">
          <a:off x="14592300" y="666940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168275</xdr:rowOff>
    </xdr:from>
    <xdr:to>
      <xdr:col>72</xdr:col>
      <xdr:colOff>38100</xdr:colOff>
      <xdr:row>39</xdr:row>
      <xdr:rowOff>98425</xdr:rowOff>
    </xdr:to>
    <xdr:sp macro="" textlink="">
      <xdr:nvSpPr>
        <xdr:cNvPr id="440" name="楕円 439">
          <a:extLst>
            <a:ext uri="{FF2B5EF4-FFF2-40B4-BE49-F238E27FC236}">
              <a16:creationId xmlns:a16="http://schemas.microsoft.com/office/drawing/2014/main" id="{0DC0B317-B3EB-4F9F-B25D-8AD594933518}"/>
            </a:ext>
          </a:extLst>
        </xdr:cNvPr>
        <xdr:cNvSpPr/>
      </xdr:nvSpPr>
      <xdr:spPr>
        <a:xfrm>
          <a:off x="13652500" y="668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9525</xdr:rowOff>
    </xdr:from>
    <xdr:to>
      <xdr:col>76</xdr:col>
      <xdr:colOff>114300</xdr:colOff>
      <xdr:row>39</xdr:row>
      <xdr:rowOff>47625</xdr:rowOff>
    </xdr:to>
    <xdr:cxnSp macro="">
      <xdr:nvCxnSpPr>
        <xdr:cNvPr id="441" name="直線コネクタ 440">
          <a:extLst>
            <a:ext uri="{FF2B5EF4-FFF2-40B4-BE49-F238E27FC236}">
              <a16:creationId xmlns:a16="http://schemas.microsoft.com/office/drawing/2014/main" id="{DDF70F23-8A2A-4371-9180-2E5FA6E5004A}"/>
            </a:ext>
          </a:extLst>
        </xdr:cNvPr>
        <xdr:cNvCxnSpPr/>
      </xdr:nvCxnSpPr>
      <xdr:spPr>
        <a:xfrm flipV="1">
          <a:off x="13703300" y="66960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17780</xdr:rowOff>
    </xdr:from>
    <xdr:to>
      <xdr:col>67</xdr:col>
      <xdr:colOff>101600</xdr:colOff>
      <xdr:row>39</xdr:row>
      <xdr:rowOff>119380</xdr:rowOff>
    </xdr:to>
    <xdr:sp macro="" textlink="">
      <xdr:nvSpPr>
        <xdr:cNvPr id="442" name="楕円 441">
          <a:extLst>
            <a:ext uri="{FF2B5EF4-FFF2-40B4-BE49-F238E27FC236}">
              <a16:creationId xmlns:a16="http://schemas.microsoft.com/office/drawing/2014/main" id="{9EC1C979-0B59-47B7-8CD8-75A9E4B1F9F8}"/>
            </a:ext>
          </a:extLst>
        </xdr:cNvPr>
        <xdr:cNvSpPr/>
      </xdr:nvSpPr>
      <xdr:spPr>
        <a:xfrm>
          <a:off x="12763500" y="670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47625</xdr:rowOff>
    </xdr:from>
    <xdr:to>
      <xdr:col>71</xdr:col>
      <xdr:colOff>177800</xdr:colOff>
      <xdr:row>39</xdr:row>
      <xdr:rowOff>68580</xdr:rowOff>
    </xdr:to>
    <xdr:cxnSp macro="">
      <xdr:nvCxnSpPr>
        <xdr:cNvPr id="443" name="直線コネクタ 442">
          <a:extLst>
            <a:ext uri="{FF2B5EF4-FFF2-40B4-BE49-F238E27FC236}">
              <a16:creationId xmlns:a16="http://schemas.microsoft.com/office/drawing/2014/main" id="{C47E1C74-E155-4C08-A698-8DBF8CB8E040}"/>
            </a:ext>
          </a:extLst>
        </xdr:cNvPr>
        <xdr:cNvCxnSpPr/>
      </xdr:nvCxnSpPr>
      <xdr:spPr>
        <a:xfrm flipV="1">
          <a:off x="12814300" y="673417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162577</xdr:rowOff>
    </xdr:from>
    <xdr:ext cx="405111" cy="259045"/>
    <xdr:sp macro="" textlink="">
      <xdr:nvSpPr>
        <xdr:cNvPr id="444" name="n_1aveValue【認定こども園・幼稚園・保育所】&#10;有形固定資産減価償却率">
          <a:extLst>
            <a:ext uri="{FF2B5EF4-FFF2-40B4-BE49-F238E27FC236}">
              <a16:creationId xmlns:a16="http://schemas.microsoft.com/office/drawing/2014/main" id="{FD255F08-BFD7-4631-B6CE-7916F45B0DD8}"/>
            </a:ext>
          </a:extLst>
        </xdr:cNvPr>
        <xdr:cNvSpPr txBox="1"/>
      </xdr:nvSpPr>
      <xdr:spPr>
        <a:xfrm>
          <a:off x="1526604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31132</xdr:rowOff>
    </xdr:from>
    <xdr:ext cx="405111" cy="259045"/>
    <xdr:sp macro="" textlink="">
      <xdr:nvSpPr>
        <xdr:cNvPr id="445" name="n_2aveValue【認定こども園・幼稚園・保育所】&#10;有形固定資産減価償却率">
          <a:extLst>
            <a:ext uri="{FF2B5EF4-FFF2-40B4-BE49-F238E27FC236}">
              <a16:creationId xmlns:a16="http://schemas.microsoft.com/office/drawing/2014/main" id="{A282ED62-9FF6-45DC-BF63-85AFCD254F46}"/>
            </a:ext>
          </a:extLst>
        </xdr:cNvPr>
        <xdr:cNvSpPr txBox="1"/>
      </xdr:nvSpPr>
      <xdr:spPr>
        <a:xfrm>
          <a:off x="14389744" y="620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50182</xdr:rowOff>
    </xdr:from>
    <xdr:ext cx="405111" cy="259045"/>
    <xdr:sp macro="" textlink="">
      <xdr:nvSpPr>
        <xdr:cNvPr id="446" name="n_3aveValue【認定こども園・幼稚園・保育所】&#10;有形固定資産減価償却率">
          <a:extLst>
            <a:ext uri="{FF2B5EF4-FFF2-40B4-BE49-F238E27FC236}">
              <a16:creationId xmlns:a16="http://schemas.microsoft.com/office/drawing/2014/main" id="{EE8BE6CA-60D8-4BFD-BB79-3D03FFB5B82A}"/>
            </a:ext>
          </a:extLst>
        </xdr:cNvPr>
        <xdr:cNvSpPr txBox="1"/>
      </xdr:nvSpPr>
      <xdr:spPr>
        <a:xfrm>
          <a:off x="13500744" y="622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141622</xdr:rowOff>
    </xdr:from>
    <xdr:ext cx="405111" cy="259045"/>
    <xdr:sp macro="" textlink="">
      <xdr:nvSpPr>
        <xdr:cNvPr id="447" name="n_4aveValue【認定こども園・幼稚園・保育所】&#10;有形固定資産減価償却率">
          <a:extLst>
            <a:ext uri="{FF2B5EF4-FFF2-40B4-BE49-F238E27FC236}">
              <a16:creationId xmlns:a16="http://schemas.microsoft.com/office/drawing/2014/main" id="{0A8C8CD4-F7E7-43CA-A408-F83686E2DF45}"/>
            </a:ext>
          </a:extLst>
        </xdr:cNvPr>
        <xdr:cNvSpPr txBox="1"/>
      </xdr:nvSpPr>
      <xdr:spPr>
        <a:xfrm>
          <a:off x="12611744" y="614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24782</xdr:rowOff>
    </xdr:from>
    <xdr:ext cx="405111" cy="259045"/>
    <xdr:sp macro="" textlink="">
      <xdr:nvSpPr>
        <xdr:cNvPr id="448" name="n_1mainValue【認定こども園・幼稚園・保育所】&#10;有形固定資産減価償却率">
          <a:extLst>
            <a:ext uri="{FF2B5EF4-FFF2-40B4-BE49-F238E27FC236}">
              <a16:creationId xmlns:a16="http://schemas.microsoft.com/office/drawing/2014/main" id="{8057CE87-7D00-4055-B01E-550D4ADA93FB}"/>
            </a:ext>
          </a:extLst>
        </xdr:cNvPr>
        <xdr:cNvSpPr txBox="1"/>
      </xdr:nvSpPr>
      <xdr:spPr>
        <a:xfrm>
          <a:off x="15266044" y="671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51452</xdr:rowOff>
    </xdr:from>
    <xdr:ext cx="405111" cy="259045"/>
    <xdr:sp macro="" textlink="">
      <xdr:nvSpPr>
        <xdr:cNvPr id="449" name="n_2mainValue【認定こども園・幼稚園・保育所】&#10;有形固定資産減価償却率">
          <a:extLst>
            <a:ext uri="{FF2B5EF4-FFF2-40B4-BE49-F238E27FC236}">
              <a16:creationId xmlns:a16="http://schemas.microsoft.com/office/drawing/2014/main" id="{80319399-F3AF-4D76-83B5-BF7D47BCA5F5}"/>
            </a:ext>
          </a:extLst>
        </xdr:cNvPr>
        <xdr:cNvSpPr txBox="1"/>
      </xdr:nvSpPr>
      <xdr:spPr>
        <a:xfrm>
          <a:off x="14389744" y="673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89552</xdr:rowOff>
    </xdr:from>
    <xdr:ext cx="405111" cy="259045"/>
    <xdr:sp macro="" textlink="">
      <xdr:nvSpPr>
        <xdr:cNvPr id="450" name="n_3mainValue【認定こども園・幼稚園・保育所】&#10;有形固定資産減価償却率">
          <a:extLst>
            <a:ext uri="{FF2B5EF4-FFF2-40B4-BE49-F238E27FC236}">
              <a16:creationId xmlns:a16="http://schemas.microsoft.com/office/drawing/2014/main" id="{9D6D0B2B-E62C-40AB-B92D-24E3F6C3801B}"/>
            </a:ext>
          </a:extLst>
        </xdr:cNvPr>
        <xdr:cNvSpPr txBox="1"/>
      </xdr:nvSpPr>
      <xdr:spPr>
        <a:xfrm>
          <a:off x="13500744" y="677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110507</xdr:rowOff>
    </xdr:from>
    <xdr:ext cx="405111" cy="259045"/>
    <xdr:sp macro="" textlink="">
      <xdr:nvSpPr>
        <xdr:cNvPr id="451" name="n_4mainValue【認定こども園・幼稚園・保育所】&#10;有形固定資産減価償却率">
          <a:extLst>
            <a:ext uri="{FF2B5EF4-FFF2-40B4-BE49-F238E27FC236}">
              <a16:creationId xmlns:a16="http://schemas.microsoft.com/office/drawing/2014/main" id="{69234A33-D4BD-44D2-833D-7E2261D3680D}"/>
            </a:ext>
          </a:extLst>
        </xdr:cNvPr>
        <xdr:cNvSpPr txBox="1"/>
      </xdr:nvSpPr>
      <xdr:spPr>
        <a:xfrm>
          <a:off x="12611744" y="679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BBC7F81C-8873-4A12-ABE2-1CC2DC0FB7A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C72356A6-ECAB-4A76-AC6A-A19AF0B5F73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DD0D3CAF-4227-41DF-86A1-FD9D4884D99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4E1A871B-7E42-4467-8758-79179BC575B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5B139355-B09E-49ED-8A12-26F5448E1D4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C56ED6C1-7188-4A93-9DEC-C24B95D87C4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0C9AC618-2C4A-4B12-BC82-E2752CA80A2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5EF587E8-96FA-483F-BA59-F3B7EC41125D}"/>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CF2C8D1D-9694-480C-B10A-403884A4ECA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2EA6BBA5-ACEB-4EA6-A35B-48C6CD66EEB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2" name="直線コネクタ 461">
          <a:extLst>
            <a:ext uri="{FF2B5EF4-FFF2-40B4-BE49-F238E27FC236}">
              <a16:creationId xmlns:a16="http://schemas.microsoft.com/office/drawing/2014/main" id="{E37FAD05-81A9-4174-8F3D-32692BD58921}"/>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3" name="テキスト ボックス 462">
          <a:extLst>
            <a:ext uri="{FF2B5EF4-FFF2-40B4-BE49-F238E27FC236}">
              <a16:creationId xmlns:a16="http://schemas.microsoft.com/office/drawing/2014/main" id="{7986DD28-3707-4D7F-AE13-BEC652761864}"/>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4" name="直線コネクタ 463">
          <a:extLst>
            <a:ext uri="{FF2B5EF4-FFF2-40B4-BE49-F238E27FC236}">
              <a16:creationId xmlns:a16="http://schemas.microsoft.com/office/drawing/2014/main" id="{DCA9E230-A3CD-4E41-949E-F25FD4068A2E}"/>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5" name="テキスト ボックス 464">
          <a:extLst>
            <a:ext uri="{FF2B5EF4-FFF2-40B4-BE49-F238E27FC236}">
              <a16:creationId xmlns:a16="http://schemas.microsoft.com/office/drawing/2014/main" id="{B44F7E63-FA21-4B61-822F-2C27041278F6}"/>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6" name="直線コネクタ 465">
          <a:extLst>
            <a:ext uri="{FF2B5EF4-FFF2-40B4-BE49-F238E27FC236}">
              <a16:creationId xmlns:a16="http://schemas.microsoft.com/office/drawing/2014/main" id="{E68E7298-D628-433A-88D5-6F6F1AC4E14C}"/>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7" name="テキスト ボックス 466">
          <a:extLst>
            <a:ext uri="{FF2B5EF4-FFF2-40B4-BE49-F238E27FC236}">
              <a16:creationId xmlns:a16="http://schemas.microsoft.com/office/drawing/2014/main" id="{ADCAE912-04BB-4282-980D-DB42D4256675}"/>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8" name="直線コネクタ 467">
          <a:extLst>
            <a:ext uri="{FF2B5EF4-FFF2-40B4-BE49-F238E27FC236}">
              <a16:creationId xmlns:a16="http://schemas.microsoft.com/office/drawing/2014/main" id="{4C1FA882-99F7-4854-937B-330BF2354963}"/>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9" name="テキスト ボックス 468">
          <a:extLst>
            <a:ext uri="{FF2B5EF4-FFF2-40B4-BE49-F238E27FC236}">
              <a16:creationId xmlns:a16="http://schemas.microsoft.com/office/drawing/2014/main" id="{57339F41-7DA9-4B5B-A152-5BDE55308694}"/>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134C2DEF-2E67-47AA-A5DB-44C8322E36C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1" name="テキスト ボックス 470">
          <a:extLst>
            <a:ext uri="{FF2B5EF4-FFF2-40B4-BE49-F238E27FC236}">
              <a16:creationId xmlns:a16="http://schemas.microsoft.com/office/drawing/2014/main" id="{092BEF68-6F6E-4B58-A51D-83D83DF3E203}"/>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認定こども園・幼稚園・保育所】&#10;一人当たり面積グラフ枠">
          <a:extLst>
            <a:ext uri="{FF2B5EF4-FFF2-40B4-BE49-F238E27FC236}">
              <a16:creationId xmlns:a16="http://schemas.microsoft.com/office/drawing/2014/main" id="{807CFB92-990D-4D7B-B459-89233CCD395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99060</xdr:rowOff>
    </xdr:from>
    <xdr:to>
      <xdr:col>116</xdr:col>
      <xdr:colOff>62864</xdr:colOff>
      <xdr:row>41</xdr:row>
      <xdr:rowOff>83058</xdr:rowOff>
    </xdr:to>
    <xdr:cxnSp macro="">
      <xdr:nvCxnSpPr>
        <xdr:cNvPr id="473" name="直線コネクタ 472">
          <a:extLst>
            <a:ext uri="{FF2B5EF4-FFF2-40B4-BE49-F238E27FC236}">
              <a16:creationId xmlns:a16="http://schemas.microsoft.com/office/drawing/2014/main" id="{66BA2EAA-497C-4AE6-AB11-9343EEDB81BF}"/>
            </a:ext>
          </a:extLst>
        </xdr:cNvPr>
        <xdr:cNvCxnSpPr/>
      </xdr:nvCxnSpPr>
      <xdr:spPr>
        <a:xfrm flipV="1">
          <a:off x="22160864" y="5928360"/>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474" name="【認定こども園・幼稚園・保育所】&#10;一人当たり面積最小値テキスト">
          <a:extLst>
            <a:ext uri="{FF2B5EF4-FFF2-40B4-BE49-F238E27FC236}">
              <a16:creationId xmlns:a16="http://schemas.microsoft.com/office/drawing/2014/main" id="{5BC0B11A-DFB7-4BEF-ABB7-D8954DCB5B65}"/>
            </a:ext>
          </a:extLst>
        </xdr:cNvPr>
        <xdr:cNvSpPr txBox="1"/>
      </xdr:nvSpPr>
      <xdr:spPr>
        <a:xfrm>
          <a:off x="22199600" y="71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475" name="直線コネクタ 474">
          <a:extLst>
            <a:ext uri="{FF2B5EF4-FFF2-40B4-BE49-F238E27FC236}">
              <a16:creationId xmlns:a16="http://schemas.microsoft.com/office/drawing/2014/main" id="{EB0A4697-E39C-44E6-8D63-91A842FA761F}"/>
            </a:ext>
          </a:extLst>
        </xdr:cNvPr>
        <xdr:cNvCxnSpPr/>
      </xdr:nvCxnSpPr>
      <xdr:spPr>
        <a:xfrm>
          <a:off x="22072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45737</xdr:rowOff>
    </xdr:from>
    <xdr:ext cx="469744" cy="259045"/>
    <xdr:sp macro="" textlink="">
      <xdr:nvSpPr>
        <xdr:cNvPr id="476" name="【認定こども園・幼稚園・保育所】&#10;一人当たり面積最大値テキスト">
          <a:extLst>
            <a:ext uri="{FF2B5EF4-FFF2-40B4-BE49-F238E27FC236}">
              <a16:creationId xmlns:a16="http://schemas.microsoft.com/office/drawing/2014/main" id="{81E3261A-DFDE-4C3C-87C4-0C03B53298B4}"/>
            </a:ext>
          </a:extLst>
        </xdr:cNvPr>
        <xdr:cNvSpPr txBox="1"/>
      </xdr:nvSpPr>
      <xdr:spPr>
        <a:xfrm>
          <a:off x="22199600" y="5703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99060</xdr:rowOff>
    </xdr:from>
    <xdr:to>
      <xdr:col>116</xdr:col>
      <xdr:colOff>152400</xdr:colOff>
      <xdr:row>34</xdr:row>
      <xdr:rowOff>99060</xdr:rowOff>
    </xdr:to>
    <xdr:cxnSp macro="">
      <xdr:nvCxnSpPr>
        <xdr:cNvPr id="477" name="直線コネクタ 476">
          <a:extLst>
            <a:ext uri="{FF2B5EF4-FFF2-40B4-BE49-F238E27FC236}">
              <a16:creationId xmlns:a16="http://schemas.microsoft.com/office/drawing/2014/main" id="{73D044D3-6EFE-48DB-B58B-CCEB04595946}"/>
            </a:ext>
          </a:extLst>
        </xdr:cNvPr>
        <xdr:cNvCxnSpPr/>
      </xdr:nvCxnSpPr>
      <xdr:spPr>
        <a:xfrm>
          <a:off x="22072600" y="5928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10685</xdr:rowOff>
    </xdr:from>
    <xdr:ext cx="469744" cy="259045"/>
    <xdr:sp macro="" textlink="">
      <xdr:nvSpPr>
        <xdr:cNvPr id="478" name="【認定こども園・幼稚園・保育所】&#10;一人当たり面積平均値テキスト">
          <a:extLst>
            <a:ext uri="{FF2B5EF4-FFF2-40B4-BE49-F238E27FC236}">
              <a16:creationId xmlns:a16="http://schemas.microsoft.com/office/drawing/2014/main" id="{A42340AB-F31D-47C1-B48E-8199B2E1A3EF}"/>
            </a:ext>
          </a:extLst>
        </xdr:cNvPr>
        <xdr:cNvSpPr txBox="1"/>
      </xdr:nvSpPr>
      <xdr:spPr>
        <a:xfrm>
          <a:off x="22199600" y="6697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479" name="フローチャート: 判断 478">
          <a:extLst>
            <a:ext uri="{FF2B5EF4-FFF2-40B4-BE49-F238E27FC236}">
              <a16:creationId xmlns:a16="http://schemas.microsoft.com/office/drawing/2014/main" id="{B4A6BBAC-235A-47CE-A3FF-BCACB4C65AC0}"/>
            </a:ext>
          </a:extLst>
        </xdr:cNvPr>
        <xdr:cNvSpPr/>
      </xdr:nvSpPr>
      <xdr:spPr>
        <a:xfrm>
          <a:off x="22110700" y="671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48260</xdr:rowOff>
    </xdr:from>
    <xdr:to>
      <xdr:col>112</xdr:col>
      <xdr:colOff>38100</xdr:colOff>
      <xdr:row>39</xdr:row>
      <xdr:rowOff>149860</xdr:rowOff>
    </xdr:to>
    <xdr:sp macro="" textlink="">
      <xdr:nvSpPr>
        <xdr:cNvPr id="480" name="フローチャート: 判断 479">
          <a:extLst>
            <a:ext uri="{FF2B5EF4-FFF2-40B4-BE49-F238E27FC236}">
              <a16:creationId xmlns:a16="http://schemas.microsoft.com/office/drawing/2014/main" id="{292C648E-ABC6-41FC-BC3A-5ABD554F3155}"/>
            </a:ext>
          </a:extLst>
        </xdr:cNvPr>
        <xdr:cNvSpPr/>
      </xdr:nvSpPr>
      <xdr:spPr>
        <a:xfrm>
          <a:off x="21272500" y="673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25400</xdr:rowOff>
    </xdr:from>
    <xdr:to>
      <xdr:col>107</xdr:col>
      <xdr:colOff>101600</xdr:colOff>
      <xdr:row>39</xdr:row>
      <xdr:rowOff>127000</xdr:rowOff>
    </xdr:to>
    <xdr:sp macro="" textlink="">
      <xdr:nvSpPr>
        <xdr:cNvPr id="481" name="フローチャート: 判断 480">
          <a:extLst>
            <a:ext uri="{FF2B5EF4-FFF2-40B4-BE49-F238E27FC236}">
              <a16:creationId xmlns:a16="http://schemas.microsoft.com/office/drawing/2014/main" id="{CCE6792A-F699-4BE8-883C-87D405A102BD}"/>
            </a:ext>
          </a:extLst>
        </xdr:cNvPr>
        <xdr:cNvSpPr/>
      </xdr:nvSpPr>
      <xdr:spPr>
        <a:xfrm>
          <a:off x="20383500" y="671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9398</xdr:rowOff>
    </xdr:from>
    <xdr:to>
      <xdr:col>102</xdr:col>
      <xdr:colOff>165100</xdr:colOff>
      <xdr:row>39</xdr:row>
      <xdr:rowOff>110998</xdr:rowOff>
    </xdr:to>
    <xdr:sp macro="" textlink="">
      <xdr:nvSpPr>
        <xdr:cNvPr id="482" name="フローチャート: 判断 481">
          <a:extLst>
            <a:ext uri="{FF2B5EF4-FFF2-40B4-BE49-F238E27FC236}">
              <a16:creationId xmlns:a16="http://schemas.microsoft.com/office/drawing/2014/main" id="{16A9705D-0656-41F2-841A-F93A44373499}"/>
            </a:ext>
          </a:extLst>
        </xdr:cNvPr>
        <xdr:cNvSpPr/>
      </xdr:nvSpPr>
      <xdr:spPr>
        <a:xfrm>
          <a:off x="19494500" y="669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254</xdr:rowOff>
    </xdr:from>
    <xdr:to>
      <xdr:col>98</xdr:col>
      <xdr:colOff>38100</xdr:colOff>
      <xdr:row>39</xdr:row>
      <xdr:rowOff>101854</xdr:rowOff>
    </xdr:to>
    <xdr:sp macro="" textlink="">
      <xdr:nvSpPr>
        <xdr:cNvPr id="483" name="フローチャート: 判断 482">
          <a:extLst>
            <a:ext uri="{FF2B5EF4-FFF2-40B4-BE49-F238E27FC236}">
              <a16:creationId xmlns:a16="http://schemas.microsoft.com/office/drawing/2014/main" id="{5402229F-089F-41DB-B459-B9F67F79FF87}"/>
            </a:ext>
          </a:extLst>
        </xdr:cNvPr>
        <xdr:cNvSpPr/>
      </xdr:nvSpPr>
      <xdr:spPr>
        <a:xfrm>
          <a:off x="18605500" y="668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AA54E73-4A93-45CE-B90A-7D1BF3AD6277}"/>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CE4F5F87-86A3-429C-A14E-7BDD6F3D6BB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54ABC38-7EB4-412D-8BF2-53322A6453DF}"/>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B79C73A7-A052-4E52-A2DA-0658CEF2CFB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1B5FA523-30C8-49D9-A9DD-CB432E36553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128270</xdr:rowOff>
    </xdr:from>
    <xdr:to>
      <xdr:col>116</xdr:col>
      <xdr:colOff>114300</xdr:colOff>
      <xdr:row>37</xdr:row>
      <xdr:rowOff>58420</xdr:rowOff>
    </xdr:to>
    <xdr:sp macro="" textlink="">
      <xdr:nvSpPr>
        <xdr:cNvPr id="489" name="楕円 488">
          <a:extLst>
            <a:ext uri="{FF2B5EF4-FFF2-40B4-BE49-F238E27FC236}">
              <a16:creationId xmlns:a16="http://schemas.microsoft.com/office/drawing/2014/main" id="{3061D177-2AD0-4D15-A39B-1397C64FE64D}"/>
            </a:ext>
          </a:extLst>
        </xdr:cNvPr>
        <xdr:cNvSpPr/>
      </xdr:nvSpPr>
      <xdr:spPr>
        <a:xfrm>
          <a:off x="22110700" y="630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151147</xdr:rowOff>
    </xdr:from>
    <xdr:ext cx="469744" cy="259045"/>
    <xdr:sp macro="" textlink="">
      <xdr:nvSpPr>
        <xdr:cNvPr id="490" name="【認定こども園・幼稚園・保育所】&#10;一人当たり面積該当値テキスト">
          <a:extLst>
            <a:ext uri="{FF2B5EF4-FFF2-40B4-BE49-F238E27FC236}">
              <a16:creationId xmlns:a16="http://schemas.microsoft.com/office/drawing/2014/main" id="{79736655-844D-40FD-8ADC-C0EECC45027A}"/>
            </a:ext>
          </a:extLst>
        </xdr:cNvPr>
        <xdr:cNvSpPr txBox="1"/>
      </xdr:nvSpPr>
      <xdr:spPr>
        <a:xfrm>
          <a:off x="22199600" y="615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139700</xdr:rowOff>
    </xdr:from>
    <xdr:to>
      <xdr:col>112</xdr:col>
      <xdr:colOff>38100</xdr:colOff>
      <xdr:row>37</xdr:row>
      <xdr:rowOff>69850</xdr:rowOff>
    </xdr:to>
    <xdr:sp macro="" textlink="">
      <xdr:nvSpPr>
        <xdr:cNvPr id="491" name="楕円 490">
          <a:extLst>
            <a:ext uri="{FF2B5EF4-FFF2-40B4-BE49-F238E27FC236}">
              <a16:creationId xmlns:a16="http://schemas.microsoft.com/office/drawing/2014/main" id="{F7DE4677-0ECF-4A07-837B-D62B40C4F215}"/>
            </a:ext>
          </a:extLst>
        </xdr:cNvPr>
        <xdr:cNvSpPr/>
      </xdr:nvSpPr>
      <xdr:spPr>
        <a:xfrm>
          <a:off x="21272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7620</xdr:rowOff>
    </xdr:from>
    <xdr:to>
      <xdr:col>116</xdr:col>
      <xdr:colOff>63500</xdr:colOff>
      <xdr:row>37</xdr:row>
      <xdr:rowOff>19050</xdr:rowOff>
    </xdr:to>
    <xdr:cxnSp macro="">
      <xdr:nvCxnSpPr>
        <xdr:cNvPr id="492" name="直線コネクタ 491">
          <a:extLst>
            <a:ext uri="{FF2B5EF4-FFF2-40B4-BE49-F238E27FC236}">
              <a16:creationId xmlns:a16="http://schemas.microsoft.com/office/drawing/2014/main" id="{31402FB8-CA14-4453-9A31-495F70FD6D61}"/>
            </a:ext>
          </a:extLst>
        </xdr:cNvPr>
        <xdr:cNvCxnSpPr/>
      </xdr:nvCxnSpPr>
      <xdr:spPr>
        <a:xfrm flipV="1">
          <a:off x="21323300" y="635127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146558</xdr:rowOff>
    </xdr:from>
    <xdr:to>
      <xdr:col>107</xdr:col>
      <xdr:colOff>101600</xdr:colOff>
      <xdr:row>36</xdr:row>
      <xdr:rowOff>76708</xdr:rowOff>
    </xdr:to>
    <xdr:sp macro="" textlink="">
      <xdr:nvSpPr>
        <xdr:cNvPr id="493" name="楕円 492">
          <a:extLst>
            <a:ext uri="{FF2B5EF4-FFF2-40B4-BE49-F238E27FC236}">
              <a16:creationId xmlns:a16="http://schemas.microsoft.com/office/drawing/2014/main" id="{4D577B54-CEA9-46C0-8D70-E5EDB9C769B3}"/>
            </a:ext>
          </a:extLst>
        </xdr:cNvPr>
        <xdr:cNvSpPr/>
      </xdr:nvSpPr>
      <xdr:spPr>
        <a:xfrm>
          <a:off x="20383500" y="6147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25908</xdr:rowOff>
    </xdr:from>
    <xdr:to>
      <xdr:col>111</xdr:col>
      <xdr:colOff>177800</xdr:colOff>
      <xdr:row>37</xdr:row>
      <xdr:rowOff>19050</xdr:rowOff>
    </xdr:to>
    <xdr:cxnSp macro="">
      <xdr:nvCxnSpPr>
        <xdr:cNvPr id="494" name="直線コネクタ 493">
          <a:extLst>
            <a:ext uri="{FF2B5EF4-FFF2-40B4-BE49-F238E27FC236}">
              <a16:creationId xmlns:a16="http://schemas.microsoft.com/office/drawing/2014/main" id="{4C5005C2-B147-4F1F-B244-3EDCD13F8142}"/>
            </a:ext>
          </a:extLst>
        </xdr:cNvPr>
        <xdr:cNvCxnSpPr/>
      </xdr:nvCxnSpPr>
      <xdr:spPr>
        <a:xfrm>
          <a:off x="20434300" y="6198108"/>
          <a:ext cx="8890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153416</xdr:rowOff>
    </xdr:from>
    <xdr:to>
      <xdr:col>102</xdr:col>
      <xdr:colOff>165100</xdr:colOff>
      <xdr:row>36</xdr:row>
      <xdr:rowOff>83566</xdr:rowOff>
    </xdr:to>
    <xdr:sp macro="" textlink="">
      <xdr:nvSpPr>
        <xdr:cNvPr id="495" name="楕円 494">
          <a:extLst>
            <a:ext uri="{FF2B5EF4-FFF2-40B4-BE49-F238E27FC236}">
              <a16:creationId xmlns:a16="http://schemas.microsoft.com/office/drawing/2014/main" id="{70065A4C-B2B8-45F6-969B-D8E2063DE659}"/>
            </a:ext>
          </a:extLst>
        </xdr:cNvPr>
        <xdr:cNvSpPr/>
      </xdr:nvSpPr>
      <xdr:spPr>
        <a:xfrm>
          <a:off x="19494500" y="6154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25908</xdr:rowOff>
    </xdr:from>
    <xdr:to>
      <xdr:col>107</xdr:col>
      <xdr:colOff>50800</xdr:colOff>
      <xdr:row>36</xdr:row>
      <xdr:rowOff>32766</xdr:rowOff>
    </xdr:to>
    <xdr:cxnSp macro="">
      <xdr:nvCxnSpPr>
        <xdr:cNvPr id="496" name="直線コネクタ 495">
          <a:extLst>
            <a:ext uri="{FF2B5EF4-FFF2-40B4-BE49-F238E27FC236}">
              <a16:creationId xmlns:a16="http://schemas.microsoft.com/office/drawing/2014/main" id="{C20022AC-2245-48B2-9D13-B59B52636F3F}"/>
            </a:ext>
          </a:extLst>
        </xdr:cNvPr>
        <xdr:cNvCxnSpPr/>
      </xdr:nvCxnSpPr>
      <xdr:spPr>
        <a:xfrm flipV="1">
          <a:off x="19545300" y="6198108"/>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254</xdr:rowOff>
    </xdr:from>
    <xdr:to>
      <xdr:col>98</xdr:col>
      <xdr:colOff>38100</xdr:colOff>
      <xdr:row>36</xdr:row>
      <xdr:rowOff>101854</xdr:rowOff>
    </xdr:to>
    <xdr:sp macro="" textlink="">
      <xdr:nvSpPr>
        <xdr:cNvPr id="497" name="楕円 496">
          <a:extLst>
            <a:ext uri="{FF2B5EF4-FFF2-40B4-BE49-F238E27FC236}">
              <a16:creationId xmlns:a16="http://schemas.microsoft.com/office/drawing/2014/main" id="{4B6FD4DF-7BC8-4C25-A17F-68552BEA7620}"/>
            </a:ext>
          </a:extLst>
        </xdr:cNvPr>
        <xdr:cNvSpPr/>
      </xdr:nvSpPr>
      <xdr:spPr>
        <a:xfrm>
          <a:off x="18605500" y="617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32766</xdr:rowOff>
    </xdr:from>
    <xdr:to>
      <xdr:col>102</xdr:col>
      <xdr:colOff>114300</xdr:colOff>
      <xdr:row>36</xdr:row>
      <xdr:rowOff>51054</xdr:rowOff>
    </xdr:to>
    <xdr:cxnSp macro="">
      <xdr:nvCxnSpPr>
        <xdr:cNvPr id="498" name="直線コネクタ 497">
          <a:extLst>
            <a:ext uri="{FF2B5EF4-FFF2-40B4-BE49-F238E27FC236}">
              <a16:creationId xmlns:a16="http://schemas.microsoft.com/office/drawing/2014/main" id="{0FC69F8D-BF41-470C-8199-6A565D692F57}"/>
            </a:ext>
          </a:extLst>
        </xdr:cNvPr>
        <xdr:cNvCxnSpPr/>
      </xdr:nvCxnSpPr>
      <xdr:spPr>
        <a:xfrm flipV="1">
          <a:off x="18656300" y="620496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140987</xdr:rowOff>
    </xdr:from>
    <xdr:ext cx="469744" cy="259045"/>
    <xdr:sp macro="" textlink="">
      <xdr:nvSpPr>
        <xdr:cNvPr id="499" name="n_1aveValue【認定こども園・幼稚園・保育所】&#10;一人当たり面積">
          <a:extLst>
            <a:ext uri="{FF2B5EF4-FFF2-40B4-BE49-F238E27FC236}">
              <a16:creationId xmlns:a16="http://schemas.microsoft.com/office/drawing/2014/main" id="{B226048D-3D77-4908-842C-C0A179ED2822}"/>
            </a:ext>
          </a:extLst>
        </xdr:cNvPr>
        <xdr:cNvSpPr txBox="1"/>
      </xdr:nvSpPr>
      <xdr:spPr>
        <a:xfrm>
          <a:off x="21075727" y="682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118127</xdr:rowOff>
    </xdr:from>
    <xdr:ext cx="469744" cy="259045"/>
    <xdr:sp macro="" textlink="">
      <xdr:nvSpPr>
        <xdr:cNvPr id="500" name="n_2aveValue【認定こども園・幼稚園・保育所】&#10;一人当たり面積">
          <a:extLst>
            <a:ext uri="{FF2B5EF4-FFF2-40B4-BE49-F238E27FC236}">
              <a16:creationId xmlns:a16="http://schemas.microsoft.com/office/drawing/2014/main" id="{1FD3EF5A-39B3-4BBF-AC4E-33B472CEB92B}"/>
            </a:ext>
          </a:extLst>
        </xdr:cNvPr>
        <xdr:cNvSpPr txBox="1"/>
      </xdr:nvSpPr>
      <xdr:spPr>
        <a:xfrm>
          <a:off x="20199427" y="680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102125</xdr:rowOff>
    </xdr:from>
    <xdr:ext cx="469744" cy="259045"/>
    <xdr:sp macro="" textlink="">
      <xdr:nvSpPr>
        <xdr:cNvPr id="501" name="n_3aveValue【認定こども園・幼稚園・保育所】&#10;一人当たり面積">
          <a:extLst>
            <a:ext uri="{FF2B5EF4-FFF2-40B4-BE49-F238E27FC236}">
              <a16:creationId xmlns:a16="http://schemas.microsoft.com/office/drawing/2014/main" id="{F6004D00-0DD6-4EDE-8F61-EAC06D4858E7}"/>
            </a:ext>
          </a:extLst>
        </xdr:cNvPr>
        <xdr:cNvSpPr txBox="1"/>
      </xdr:nvSpPr>
      <xdr:spPr>
        <a:xfrm>
          <a:off x="19310427" y="678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92981</xdr:rowOff>
    </xdr:from>
    <xdr:ext cx="469744" cy="259045"/>
    <xdr:sp macro="" textlink="">
      <xdr:nvSpPr>
        <xdr:cNvPr id="502" name="n_4aveValue【認定こども園・幼稚園・保育所】&#10;一人当たり面積">
          <a:extLst>
            <a:ext uri="{FF2B5EF4-FFF2-40B4-BE49-F238E27FC236}">
              <a16:creationId xmlns:a16="http://schemas.microsoft.com/office/drawing/2014/main" id="{90F93CB1-536D-42EC-8BBC-779B47DDAE98}"/>
            </a:ext>
          </a:extLst>
        </xdr:cNvPr>
        <xdr:cNvSpPr txBox="1"/>
      </xdr:nvSpPr>
      <xdr:spPr>
        <a:xfrm>
          <a:off x="18421427" y="677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86377</xdr:rowOff>
    </xdr:from>
    <xdr:ext cx="469744" cy="259045"/>
    <xdr:sp macro="" textlink="">
      <xdr:nvSpPr>
        <xdr:cNvPr id="503" name="n_1mainValue【認定こども園・幼稚園・保育所】&#10;一人当たり面積">
          <a:extLst>
            <a:ext uri="{FF2B5EF4-FFF2-40B4-BE49-F238E27FC236}">
              <a16:creationId xmlns:a16="http://schemas.microsoft.com/office/drawing/2014/main" id="{C7AB5F96-4214-46A2-BAD1-9F1DCB0317AF}"/>
            </a:ext>
          </a:extLst>
        </xdr:cNvPr>
        <xdr:cNvSpPr txBox="1"/>
      </xdr:nvSpPr>
      <xdr:spPr>
        <a:xfrm>
          <a:off x="21075727" y="608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34</xdr:row>
      <xdr:rowOff>93235</xdr:rowOff>
    </xdr:from>
    <xdr:ext cx="469744" cy="259045"/>
    <xdr:sp macro="" textlink="">
      <xdr:nvSpPr>
        <xdr:cNvPr id="504" name="n_2mainValue【認定こども園・幼稚園・保育所】&#10;一人当たり面積">
          <a:extLst>
            <a:ext uri="{FF2B5EF4-FFF2-40B4-BE49-F238E27FC236}">
              <a16:creationId xmlns:a16="http://schemas.microsoft.com/office/drawing/2014/main" id="{E84A8D30-9FA2-4880-9F1C-B9E96A580434}"/>
            </a:ext>
          </a:extLst>
        </xdr:cNvPr>
        <xdr:cNvSpPr txBox="1"/>
      </xdr:nvSpPr>
      <xdr:spPr>
        <a:xfrm>
          <a:off x="20199427" y="5922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34</xdr:row>
      <xdr:rowOff>100093</xdr:rowOff>
    </xdr:from>
    <xdr:ext cx="469744" cy="259045"/>
    <xdr:sp macro="" textlink="">
      <xdr:nvSpPr>
        <xdr:cNvPr id="505" name="n_3mainValue【認定こども園・幼稚園・保育所】&#10;一人当たり面積">
          <a:extLst>
            <a:ext uri="{FF2B5EF4-FFF2-40B4-BE49-F238E27FC236}">
              <a16:creationId xmlns:a16="http://schemas.microsoft.com/office/drawing/2014/main" id="{DFCF37E2-DF2D-43CF-B655-424B2BA4E616}"/>
            </a:ext>
          </a:extLst>
        </xdr:cNvPr>
        <xdr:cNvSpPr txBox="1"/>
      </xdr:nvSpPr>
      <xdr:spPr>
        <a:xfrm>
          <a:off x="19310427" y="592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34</xdr:row>
      <xdr:rowOff>118381</xdr:rowOff>
    </xdr:from>
    <xdr:ext cx="469744" cy="259045"/>
    <xdr:sp macro="" textlink="">
      <xdr:nvSpPr>
        <xdr:cNvPr id="506" name="n_4mainValue【認定こども園・幼稚園・保育所】&#10;一人当たり面積">
          <a:extLst>
            <a:ext uri="{FF2B5EF4-FFF2-40B4-BE49-F238E27FC236}">
              <a16:creationId xmlns:a16="http://schemas.microsoft.com/office/drawing/2014/main" id="{FCD71E41-E27E-48B8-8F09-A7CC1399FEFD}"/>
            </a:ext>
          </a:extLst>
        </xdr:cNvPr>
        <xdr:cNvSpPr txBox="1"/>
      </xdr:nvSpPr>
      <xdr:spPr>
        <a:xfrm>
          <a:off x="18421427" y="5947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293DDA0A-DBCD-4D9A-8548-142CB8AAACF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2BD1DD70-FAFA-4540-8A06-2CFEE3314EF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6B3D7136-2FA0-4E1D-B428-2FE55863B5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0A9CE1E2-4641-417F-82D5-629D7C378C1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65DB7484-E609-4E4E-870B-7D4EF35342B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E9033C7E-CCF1-4B7C-BA04-BABDCEFE307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9D4DED88-0E6C-432D-8F6A-948F1F11DE7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EAD8C15A-90E1-4613-8B70-85EE24F7905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1DD01B46-C66D-413C-9C1D-2FC9B11FF794}"/>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19D18E79-F7C2-49CA-ABF6-5133A0D73BC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28790939-165F-4840-BB33-8802656E0617}"/>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8" name="直線コネクタ 517">
          <a:extLst>
            <a:ext uri="{FF2B5EF4-FFF2-40B4-BE49-F238E27FC236}">
              <a16:creationId xmlns:a16="http://schemas.microsoft.com/office/drawing/2014/main" id="{D6D56FA7-3201-456C-BE55-36B4CA8A6146}"/>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9" name="テキスト ボックス 518">
          <a:extLst>
            <a:ext uri="{FF2B5EF4-FFF2-40B4-BE49-F238E27FC236}">
              <a16:creationId xmlns:a16="http://schemas.microsoft.com/office/drawing/2014/main" id="{9DF34726-5353-4A8A-806F-0340B3774E17}"/>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0" name="直線コネクタ 519">
          <a:extLst>
            <a:ext uri="{FF2B5EF4-FFF2-40B4-BE49-F238E27FC236}">
              <a16:creationId xmlns:a16="http://schemas.microsoft.com/office/drawing/2014/main" id="{7756F2D8-7EC2-4E54-B18A-CF3936F2B00C}"/>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1" name="テキスト ボックス 520">
          <a:extLst>
            <a:ext uri="{FF2B5EF4-FFF2-40B4-BE49-F238E27FC236}">
              <a16:creationId xmlns:a16="http://schemas.microsoft.com/office/drawing/2014/main" id="{76526D19-B496-460B-B5AF-F454B007762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2" name="直線コネクタ 521">
          <a:extLst>
            <a:ext uri="{FF2B5EF4-FFF2-40B4-BE49-F238E27FC236}">
              <a16:creationId xmlns:a16="http://schemas.microsoft.com/office/drawing/2014/main" id="{2A564114-5B45-4F49-9063-E201E3E483BD}"/>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3" name="テキスト ボックス 522">
          <a:extLst>
            <a:ext uri="{FF2B5EF4-FFF2-40B4-BE49-F238E27FC236}">
              <a16:creationId xmlns:a16="http://schemas.microsoft.com/office/drawing/2014/main" id="{88E69CB2-247F-48B0-81E6-36A5D3CACFC4}"/>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4" name="直線コネクタ 523">
          <a:extLst>
            <a:ext uri="{FF2B5EF4-FFF2-40B4-BE49-F238E27FC236}">
              <a16:creationId xmlns:a16="http://schemas.microsoft.com/office/drawing/2014/main" id="{35CCD149-2D5A-4AC0-9900-6C9C641C70EF}"/>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5" name="テキスト ボックス 524">
          <a:extLst>
            <a:ext uri="{FF2B5EF4-FFF2-40B4-BE49-F238E27FC236}">
              <a16:creationId xmlns:a16="http://schemas.microsoft.com/office/drawing/2014/main" id="{54FC1A2A-ABE6-49B8-9DCA-DFE324D99A9D}"/>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6" name="直線コネクタ 525">
          <a:extLst>
            <a:ext uri="{FF2B5EF4-FFF2-40B4-BE49-F238E27FC236}">
              <a16:creationId xmlns:a16="http://schemas.microsoft.com/office/drawing/2014/main" id="{76D06700-44E6-412C-AA80-DD81124BC431}"/>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7" name="テキスト ボックス 526">
          <a:extLst>
            <a:ext uri="{FF2B5EF4-FFF2-40B4-BE49-F238E27FC236}">
              <a16:creationId xmlns:a16="http://schemas.microsoft.com/office/drawing/2014/main" id="{5DE3BAF4-B5A1-4F1A-B7F6-51E9AE54C9D6}"/>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8" name="直線コネクタ 527">
          <a:extLst>
            <a:ext uri="{FF2B5EF4-FFF2-40B4-BE49-F238E27FC236}">
              <a16:creationId xmlns:a16="http://schemas.microsoft.com/office/drawing/2014/main" id="{0217D2F8-6E2C-40BC-AF30-0657315170C1}"/>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9" name="テキスト ボックス 528">
          <a:extLst>
            <a:ext uri="{FF2B5EF4-FFF2-40B4-BE49-F238E27FC236}">
              <a16:creationId xmlns:a16="http://schemas.microsoft.com/office/drawing/2014/main" id="{BC92E1C9-A21A-4921-916D-1E20D1D67A1F}"/>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93A384FB-7976-4786-83DF-BB55ECF9F1C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1" name="テキスト ボックス 530">
          <a:extLst>
            <a:ext uri="{FF2B5EF4-FFF2-40B4-BE49-F238E27FC236}">
              <a16:creationId xmlns:a16="http://schemas.microsoft.com/office/drawing/2014/main" id="{7BF9C273-AD76-4329-89EB-9FCA89A973EE}"/>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学校施設】&#10;有形固定資産減価償却率グラフ枠">
          <a:extLst>
            <a:ext uri="{FF2B5EF4-FFF2-40B4-BE49-F238E27FC236}">
              <a16:creationId xmlns:a16="http://schemas.microsoft.com/office/drawing/2014/main" id="{D323EC9F-8CE6-434F-A53D-4400F7002FB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14696</xdr:rowOff>
    </xdr:from>
    <xdr:to>
      <xdr:col>85</xdr:col>
      <xdr:colOff>126364</xdr:colOff>
      <xdr:row>63</xdr:row>
      <xdr:rowOff>151856</xdr:rowOff>
    </xdr:to>
    <xdr:cxnSp macro="">
      <xdr:nvCxnSpPr>
        <xdr:cNvPr id="533" name="直線コネクタ 532">
          <a:extLst>
            <a:ext uri="{FF2B5EF4-FFF2-40B4-BE49-F238E27FC236}">
              <a16:creationId xmlns:a16="http://schemas.microsoft.com/office/drawing/2014/main" id="{906ABBF9-D03B-44DB-8E4D-CB8A30C67DA1}"/>
            </a:ext>
          </a:extLst>
        </xdr:cNvPr>
        <xdr:cNvCxnSpPr/>
      </xdr:nvCxnSpPr>
      <xdr:spPr>
        <a:xfrm flipV="1">
          <a:off x="16318864" y="9444446"/>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155683</xdr:rowOff>
    </xdr:from>
    <xdr:ext cx="405111" cy="259045"/>
    <xdr:sp macro="" textlink="">
      <xdr:nvSpPr>
        <xdr:cNvPr id="534" name="【学校施設】&#10;有形固定資産減価償却率最小値テキスト">
          <a:extLst>
            <a:ext uri="{FF2B5EF4-FFF2-40B4-BE49-F238E27FC236}">
              <a16:creationId xmlns:a16="http://schemas.microsoft.com/office/drawing/2014/main" id="{407A0984-9BE3-47B7-9D85-4DAD41002BA7}"/>
            </a:ext>
          </a:extLst>
        </xdr:cNvPr>
        <xdr:cNvSpPr txBox="1"/>
      </xdr:nvSpPr>
      <xdr:spPr>
        <a:xfrm>
          <a:off x="16357600" y="10957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151856</xdr:rowOff>
    </xdr:from>
    <xdr:to>
      <xdr:col>86</xdr:col>
      <xdr:colOff>25400</xdr:colOff>
      <xdr:row>63</xdr:row>
      <xdr:rowOff>151856</xdr:rowOff>
    </xdr:to>
    <xdr:cxnSp macro="">
      <xdr:nvCxnSpPr>
        <xdr:cNvPr id="535" name="直線コネクタ 534">
          <a:extLst>
            <a:ext uri="{FF2B5EF4-FFF2-40B4-BE49-F238E27FC236}">
              <a16:creationId xmlns:a16="http://schemas.microsoft.com/office/drawing/2014/main" id="{5F1A4801-4DB0-43A4-85B1-D12C3DCC59B6}"/>
            </a:ext>
          </a:extLst>
        </xdr:cNvPr>
        <xdr:cNvCxnSpPr/>
      </xdr:nvCxnSpPr>
      <xdr:spPr>
        <a:xfrm>
          <a:off x="16230600" y="10953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132823</xdr:rowOff>
    </xdr:from>
    <xdr:ext cx="405111" cy="259045"/>
    <xdr:sp macro="" textlink="">
      <xdr:nvSpPr>
        <xdr:cNvPr id="536" name="【学校施設】&#10;有形固定資産減価償却率最大値テキスト">
          <a:extLst>
            <a:ext uri="{FF2B5EF4-FFF2-40B4-BE49-F238E27FC236}">
              <a16:creationId xmlns:a16="http://schemas.microsoft.com/office/drawing/2014/main" id="{1B335B52-5B79-4519-BC48-09479F6DB304}"/>
            </a:ext>
          </a:extLst>
        </xdr:cNvPr>
        <xdr:cNvSpPr txBox="1"/>
      </xdr:nvSpPr>
      <xdr:spPr>
        <a:xfrm>
          <a:off x="16357600" y="9219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14696</xdr:rowOff>
    </xdr:from>
    <xdr:to>
      <xdr:col>86</xdr:col>
      <xdr:colOff>25400</xdr:colOff>
      <xdr:row>55</xdr:row>
      <xdr:rowOff>14696</xdr:rowOff>
    </xdr:to>
    <xdr:cxnSp macro="">
      <xdr:nvCxnSpPr>
        <xdr:cNvPr id="537" name="直線コネクタ 536">
          <a:extLst>
            <a:ext uri="{FF2B5EF4-FFF2-40B4-BE49-F238E27FC236}">
              <a16:creationId xmlns:a16="http://schemas.microsoft.com/office/drawing/2014/main" id="{41274511-77F1-4A16-98E0-F2211159AC4F}"/>
            </a:ext>
          </a:extLst>
        </xdr:cNvPr>
        <xdr:cNvCxnSpPr/>
      </xdr:nvCxnSpPr>
      <xdr:spPr>
        <a:xfrm>
          <a:off x="16230600" y="9444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156590</xdr:rowOff>
    </xdr:from>
    <xdr:ext cx="405111" cy="259045"/>
    <xdr:sp macro="" textlink="">
      <xdr:nvSpPr>
        <xdr:cNvPr id="538" name="【学校施設】&#10;有形固定資産減価償却率平均値テキスト">
          <a:extLst>
            <a:ext uri="{FF2B5EF4-FFF2-40B4-BE49-F238E27FC236}">
              <a16:creationId xmlns:a16="http://schemas.microsoft.com/office/drawing/2014/main" id="{3877AC96-5C3B-490F-A292-04C6D82C963C}"/>
            </a:ext>
          </a:extLst>
        </xdr:cNvPr>
        <xdr:cNvSpPr txBox="1"/>
      </xdr:nvSpPr>
      <xdr:spPr>
        <a:xfrm>
          <a:off x="16357600" y="101006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133713</xdr:rowOff>
    </xdr:from>
    <xdr:to>
      <xdr:col>85</xdr:col>
      <xdr:colOff>177800</xdr:colOff>
      <xdr:row>60</xdr:row>
      <xdr:rowOff>63863</xdr:rowOff>
    </xdr:to>
    <xdr:sp macro="" textlink="">
      <xdr:nvSpPr>
        <xdr:cNvPr id="539" name="フローチャート: 判断 538">
          <a:extLst>
            <a:ext uri="{FF2B5EF4-FFF2-40B4-BE49-F238E27FC236}">
              <a16:creationId xmlns:a16="http://schemas.microsoft.com/office/drawing/2014/main" id="{8D2872EB-DAD1-4B39-AC3D-EB859FEDC19B}"/>
            </a:ext>
          </a:extLst>
        </xdr:cNvPr>
        <xdr:cNvSpPr/>
      </xdr:nvSpPr>
      <xdr:spPr>
        <a:xfrm>
          <a:off x="16268700" y="1024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104322</xdr:rowOff>
    </xdr:from>
    <xdr:to>
      <xdr:col>81</xdr:col>
      <xdr:colOff>101600</xdr:colOff>
      <xdr:row>60</xdr:row>
      <xdr:rowOff>34472</xdr:rowOff>
    </xdr:to>
    <xdr:sp macro="" textlink="">
      <xdr:nvSpPr>
        <xdr:cNvPr id="540" name="フローチャート: 判断 539">
          <a:extLst>
            <a:ext uri="{FF2B5EF4-FFF2-40B4-BE49-F238E27FC236}">
              <a16:creationId xmlns:a16="http://schemas.microsoft.com/office/drawing/2014/main" id="{023B3EB3-5811-45CB-AC33-B400E3410788}"/>
            </a:ext>
          </a:extLst>
        </xdr:cNvPr>
        <xdr:cNvSpPr/>
      </xdr:nvSpPr>
      <xdr:spPr>
        <a:xfrm>
          <a:off x="15430500" y="1021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68399</xdr:rowOff>
    </xdr:from>
    <xdr:to>
      <xdr:col>76</xdr:col>
      <xdr:colOff>165100</xdr:colOff>
      <xdr:row>59</xdr:row>
      <xdr:rowOff>169999</xdr:rowOff>
    </xdr:to>
    <xdr:sp macro="" textlink="">
      <xdr:nvSpPr>
        <xdr:cNvPr id="541" name="フローチャート: 判断 540">
          <a:extLst>
            <a:ext uri="{FF2B5EF4-FFF2-40B4-BE49-F238E27FC236}">
              <a16:creationId xmlns:a16="http://schemas.microsoft.com/office/drawing/2014/main" id="{91E36762-3EF3-4ABF-9F6D-49DE314B5401}"/>
            </a:ext>
          </a:extLst>
        </xdr:cNvPr>
        <xdr:cNvSpPr/>
      </xdr:nvSpPr>
      <xdr:spPr>
        <a:xfrm>
          <a:off x="14541500" y="1018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29210</xdr:rowOff>
    </xdr:from>
    <xdr:to>
      <xdr:col>72</xdr:col>
      <xdr:colOff>38100</xdr:colOff>
      <xdr:row>59</xdr:row>
      <xdr:rowOff>130810</xdr:rowOff>
    </xdr:to>
    <xdr:sp macro="" textlink="">
      <xdr:nvSpPr>
        <xdr:cNvPr id="542" name="フローチャート: 判断 541">
          <a:extLst>
            <a:ext uri="{FF2B5EF4-FFF2-40B4-BE49-F238E27FC236}">
              <a16:creationId xmlns:a16="http://schemas.microsoft.com/office/drawing/2014/main" id="{8AEAA1E1-D0C3-448C-9488-0756AFB91344}"/>
            </a:ext>
          </a:extLst>
        </xdr:cNvPr>
        <xdr:cNvSpPr/>
      </xdr:nvSpPr>
      <xdr:spPr>
        <a:xfrm>
          <a:off x="13652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19413</xdr:rowOff>
    </xdr:from>
    <xdr:to>
      <xdr:col>67</xdr:col>
      <xdr:colOff>101600</xdr:colOff>
      <xdr:row>59</xdr:row>
      <xdr:rowOff>121013</xdr:rowOff>
    </xdr:to>
    <xdr:sp macro="" textlink="">
      <xdr:nvSpPr>
        <xdr:cNvPr id="543" name="フローチャート: 判断 542">
          <a:extLst>
            <a:ext uri="{FF2B5EF4-FFF2-40B4-BE49-F238E27FC236}">
              <a16:creationId xmlns:a16="http://schemas.microsoft.com/office/drawing/2014/main" id="{19FE9761-9AEA-4827-8433-B77D9190832E}"/>
            </a:ext>
          </a:extLst>
        </xdr:cNvPr>
        <xdr:cNvSpPr/>
      </xdr:nvSpPr>
      <xdr:spPr>
        <a:xfrm>
          <a:off x="12763500" y="1013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ACBF394E-EA25-49E7-803E-63B289CA982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3D102784-0A7A-4DFC-B468-28B6ECD5054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EE50E249-59D9-4C22-9D32-06500D1A9F6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49566206-A702-411C-A2F3-326472ADA4F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64A16AEC-E60D-40BC-9EBE-C4C8BEDB48E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123916</xdr:rowOff>
    </xdr:from>
    <xdr:to>
      <xdr:col>85</xdr:col>
      <xdr:colOff>177800</xdr:colOff>
      <xdr:row>62</xdr:row>
      <xdr:rowOff>54066</xdr:rowOff>
    </xdr:to>
    <xdr:sp macro="" textlink="">
      <xdr:nvSpPr>
        <xdr:cNvPr id="549" name="楕円 548">
          <a:extLst>
            <a:ext uri="{FF2B5EF4-FFF2-40B4-BE49-F238E27FC236}">
              <a16:creationId xmlns:a16="http://schemas.microsoft.com/office/drawing/2014/main" id="{03A4D151-9DC1-4284-8B4B-48141DE60569}"/>
            </a:ext>
          </a:extLst>
        </xdr:cNvPr>
        <xdr:cNvSpPr/>
      </xdr:nvSpPr>
      <xdr:spPr>
        <a:xfrm>
          <a:off x="16268700" y="1058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102343</xdr:rowOff>
    </xdr:from>
    <xdr:ext cx="405111" cy="259045"/>
    <xdr:sp macro="" textlink="">
      <xdr:nvSpPr>
        <xdr:cNvPr id="550" name="【学校施設】&#10;有形固定資産減価償却率該当値テキスト">
          <a:extLst>
            <a:ext uri="{FF2B5EF4-FFF2-40B4-BE49-F238E27FC236}">
              <a16:creationId xmlns:a16="http://schemas.microsoft.com/office/drawing/2014/main" id="{ACE6B21F-C4D7-4C2F-A859-E9E5C846B32B}"/>
            </a:ext>
          </a:extLst>
        </xdr:cNvPr>
        <xdr:cNvSpPr txBox="1"/>
      </xdr:nvSpPr>
      <xdr:spPr>
        <a:xfrm>
          <a:off x="16357600" y="1056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74930</xdr:rowOff>
    </xdr:from>
    <xdr:to>
      <xdr:col>81</xdr:col>
      <xdr:colOff>101600</xdr:colOff>
      <xdr:row>62</xdr:row>
      <xdr:rowOff>5080</xdr:rowOff>
    </xdr:to>
    <xdr:sp macro="" textlink="">
      <xdr:nvSpPr>
        <xdr:cNvPr id="551" name="楕円 550">
          <a:extLst>
            <a:ext uri="{FF2B5EF4-FFF2-40B4-BE49-F238E27FC236}">
              <a16:creationId xmlns:a16="http://schemas.microsoft.com/office/drawing/2014/main" id="{4E421331-1B4A-4BD7-83FF-972BED2CBF6D}"/>
            </a:ext>
          </a:extLst>
        </xdr:cNvPr>
        <xdr:cNvSpPr/>
      </xdr:nvSpPr>
      <xdr:spPr>
        <a:xfrm>
          <a:off x="15430500" y="105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125730</xdr:rowOff>
    </xdr:from>
    <xdr:to>
      <xdr:col>85</xdr:col>
      <xdr:colOff>127000</xdr:colOff>
      <xdr:row>62</xdr:row>
      <xdr:rowOff>3266</xdr:rowOff>
    </xdr:to>
    <xdr:cxnSp macro="">
      <xdr:nvCxnSpPr>
        <xdr:cNvPr id="552" name="直線コネクタ 551">
          <a:extLst>
            <a:ext uri="{FF2B5EF4-FFF2-40B4-BE49-F238E27FC236}">
              <a16:creationId xmlns:a16="http://schemas.microsoft.com/office/drawing/2014/main" id="{6506D385-EF21-43C7-951F-BF4E9971CDBF}"/>
            </a:ext>
          </a:extLst>
        </xdr:cNvPr>
        <xdr:cNvCxnSpPr/>
      </xdr:nvCxnSpPr>
      <xdr:spPr>
        <a:xfrm>
          <a:off x="15481300" y="10584180"/>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32476</xdr:rowOff>
    </xdr:from>
    <xdr:to>
      <xdr:col>76</xdr:col>
      <xdr:colOff>165100</xdr:colOff>
      <xdr:row>61</xdr:row>
      <xdr:rowOff>134076</xdr:rowOff>
    </xdr:to>
    <xdr:sp macro="" textlink="">
      <xdr:nvSpPr>
        <xdr:cNvPr id="553" name="楕円 552">
          <a:extLst>
            <a:ext uri="{FF2B5EF4-FFF2-40B4-BE49-F238E27FC236}">
              <a16:creationId xmlns:a16="http://schemas.microsoft.com/office/drawing/2014/main" id="{A070EF98-EA6F-458E-978A-8DAD0355B185}"/>
            </a:ext>
          </a:extLst>
        </xdr:cNvPr>
        <xdr:cNvSpPr/>
      </xdr:nvSpPr>
      <xdr:spPr>
        <a:xfrm>
          <a:off x="14541500" y="1049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83276</xdr:rowOff>
    </xdr:from>
    <xdr:to>
      <xdr:col>81</xdr:col>
      <xdr:colOff>50800</xdr:colOff>
      <xdr:row>61</xdr:row>
      <xdr:rowOff>125730</xdr:rowOff>
    </xdr:to>
    <xdr:cxnSp macro="">
      <xdr:nvCxnSpPr>
        <xdr:cNvPr id="554" name="直線コネクタ 553">
          <a:extLst>
            <a:ext uri="{FF2B5EF4-FFF2-40B4-BE49-F238E27FC236}">
              <a16:creationId xmlns:a16="http://schemas.microsoft.com/office/drawing/2014/main" id="{6E0557D7-3D1C-4929-ACA7-3A3142D0918F}"/>
            </a:ext>
          </a:extLst>
        </xdr:cNvPr>
        <xdr:cNvCxnSpPr/>
      </xdr:nvCxnSpPr>
      <xdr:spPr>
        <a:xfrm>
          <a:off x="14592300" y="10541726"/>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161472</xdr:rowOff>
    </xdr:from>
    <xdr:to>
      <xdr:col>72</xdr:col>
      <xdr:colOff>38100</xdr:colOff>
      <xdr:row>61</xdr:row>
      <xdr:rowOff>91622</xdr:rowOff>
    </xdr:to>
    <xdr:sp macro="" textlink="">
      <xdr:nvSpPr>
        <xdr:cNvPr id="555" name="楕円 554">
          <a:extLst>
            <a:ext uri="{FF2B5EF4-FFF2-40B4-BE49-F238E27FC236}">
              <a16:creationId xmlns:a16="http://schemas.microsoft.com/office/drawing/2014/main" id="{2A730405-8DFB-4F99-B560-6C0E62403CBC}"/>
            </a:ext>
          </a:extLst>
        </xdr:cNvPr>
        <xdr:cNvSpPr/>
      </xdr:nvSpPr>
      <xdr:spPr>
        <a:xfrm>
          <a:off x="13652500" y="1044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40822</xdr:rowOff>
    </xdr:from>
    <xdr:to>
      <xdr:col>76</xdr:col>
      <xdr:colOff>114300</xdr:colOff>
      <xdr:row>61</xdr:row>
      <xdr:rowOff>83276</xdr:rowOff>
    </xdr:to>
    <xdr:cxnSp macro="">
      <xdr:nvCxnSpPr>
        <xdr:cNvPr id="556" name="直線コネクタ 555">
          <a:extLst>
            <a:ext uri="{FF2B5EF4-FFF2-40B4-BE49-F238E27FC236}">
              <a16:creationId xmlns:a16="http://schemas.microsoft.com/office/drawing/2014/main" id="{6F7D1075-8273-461B-A52C-FABF16E6BC03}"/>
            </a:ext>
          </a:extLst>
        </xdr:cNvPr>
        <xdr:cNvCxnSpPr/>
      </xdr:nvCxnSpPr>
      <xdr:spPr>
        <a:xfrm>
          <a:off x="13703300" y="10499272"/>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109220</xdr:rowOff>
    </xdr:from>
    <xdr:to>
      <xdr:col>67</xdr:col>
      <xdr:colOff>101600</xdr:colOff>
      <xdr:row>61</xdr:row>
      <xdr:rowOff>39370</xdr:rowOff>
    </xdr:to>
    <xdr:sp macro="" textlink="">
      <xdr:nvSpPr>
        <xdr:cNvPr id="557" name="楕円 556">
          <a:extLst>
            <a:ext uri="{FF2B5EF4-FFF2-40B4-BE49-F238E27FC236}">
              <a16:creationId xmlns:a16="http://schemas.microsoft.com/office/drawing/2014/main" id="{DF9C6DC3-4849-47B9-8606-4F11A0A991D9}"/>
            </a:ext>
          </a:extLst>
        </xdr:cNvPr>
        <xdr:cNvSpPr/>
      </xdr:nvSpPr>
      <xdr:spPr>
        <a:xfrm>
          <a:off x="12763500" y="1039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160020</xdr:rowOff>
    </xdr:from>
    <xdr:to>
      <xdr:col>71</xdr:col>
      <xdr:colOff>177800</xdr:colOff>
      <xdr:row>61</xdr:row>
      <xdr:rowOff>40822</xdr:rowOff>
    </xdr:to>
    <xdr:cxnSp macro="">
      <xdr:nvCxnSpPr>
        <xdr:cNvPr id="558" name="直線コネクタ 557">
          <a:extLst>
            <a:ext uri="{FF2B5EF4-FFF2-40B4-BE49-F238E27FC236}">
              <a16:creationId xmlns:a16="http://schemas.microsoft.com/office/drawing/2014/main" id="{A64FD469-32D1-4CBA-8F52-6AAD777B0323}"/>
            </a:ext>
          </a:extLst>
        </xdr:cNvPr>
        <xdr:cNvCxnSpPr/>
      </xdr:nvCxnSpPr>
      <xdr:spPr>
        <a:xfrm>
          <a:off x="12814300" y="10447020"/>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50999</xdr:rowOff>
    </xdr:from>
    <xdr:ext cx="405111" cy="259045"/>
    <xdr:sp macro="" textlink="">
      <xdr:nvSpPr>
        <xdr:cNvPr id="559" name="n_1aveValue【学校施設】&#10;有形固定資産減価償却率">
          <a:extLst>
            <a:ext uri="{FF2B5EF4-FFF2-40B4-BE49-F238E27FC236}">
              <a16:creationId xmlns:a16="http://schemas.microsoft.com/office/drawing/2014/main" id="{DED68DDB-2960-4973-848E-30DBCE58334A}"/>
            </a:ext>
          </a:extLst>
        </xdr:cNvPr>
        <xdr:cNvSpPr txBox="1"/>
      </xdr:nvSpPr>
      <xdr:spPr>
        <a:xfrm>
          <a:off x="15266044" y="999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15076</xdr:rowOff>
    </xdr:from>
    <xdr:ext cx="405111" cy="259045"/>
    <xdr:sp macro="" textlink="">
      <xdr:nvSpPr>
        <xdr:cNvPr id="560" name="n_2aveValue【学校施設】&#10;有形固定資産減価償却率">
          <a:extLst>
            <a:ext uri="{FF2B5EF4-FFF2-40B4-BE49-F238E27FC236}">
              <a16:creationId xmlns:a16="http://schemas.microsoft.com/office/drawing/2014/main" id="{04680957-9073-4300-B9E3-1E0381EC4DEF}"/>
            </a:ext>
          </a:extLst>
        </xdr:cNvPr>
        <xdr:cNvSpPr txBox="1"/>
      </xdr:nvSpPr>
      <xdr:spPr>
        <a:xfrm>
          <a:off x="14389744" y="995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147337</xdr:rowOff>
    </xdr:from>
    <xdr:ext cx="405111" cy="259045"/>
    <xdr:sp macro="" textlink="">
      <xdr:nvSpPr>
        <xdr:cNvPr id="561" name="n_3aveValue【学校施設】&#10;有形固定資産減価償却率">
          <a:extLst>
            <a:ext uri="{FF2B5EF4-FFF2-40B4-BE49-F238E27FC236}">
              <a16:creationId xmlns:a16="http://schemas.microsoft.com/office/drawing/2014/main" id="{0440F813-11E1-4CDF-8829-CD28ABF4F0A9}"/>
            </a:ext>
          </a:extLst>
        </xdr:cNvPr>
        <xdr:cNvSpPr txBox="1"/>
      </xdr:nvSpPr>
      <xdr:spPr>
        <a:xfrm>
          <a:off x="13500744"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137540</xdr:rowOff>
    </xdr:from>
    <xdr:ext cx="405111" cy="259045"/>
    <xdr:sp macro="" textlink="">
      <xdr:nvSpPr>
        <xdr:cNvPr id="562" name="n_4aveValue【学校施設】&#10;有形固定資産減価償却率">
          <a:extLst>
            <a:ext uri="{FF2B5EF4-FFF2-40B4-BE49-F238E27FC236}">
              <a16:creationId xmlns:a16="http://schemas.microsoft.com/office/drawing/2014/main" id="{8C87AC17-A7DA-40A2-A663-F60133DD14BF}"/>
            </a:ext>
          </a:extLst>
        </xdr:cNvPr>
        <xdr:cNvSpPr txBox="1"/>
      </xdr:nvSpPr>
      <xdr:spPr>
        <a:xfrm>
          <a:off x="12611744" y="9910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167657</xdr:rowOff>
    </xdr:from>
    <xdr:ext cx="405111" cy="259045"/>
    <xdr:sp macro="" textlink="">
      <xdr:nvSpPr>
        <xdr:cNvPr id="563" name="n_1mainValue【学校施設】&#10;有形固定資産減価償却率">
          <a:extLst>
            <a:ext uri="{FF2B5EF4-FFF2-40B4-BE49-F238E27FC236}">
              <a16:creationId xmlns:a16="http://schemas.microsoft.com/office/drawing/2014/main" id="{E4C067AF-BA57-4D21-B54A-46FE01F3A236}"/>
            </a:ext>
          </a:extLst>
        </xdr:cNvPr>
        <xdr:cNvSpPr txBox="1"/>
      </xdr:nvSpPr>
      <xdr:spPr>
        <a:xfrm>
          <a:off x="15266044" y="1062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125203</xdr:rowOff>
    </xdr:from>
    <xdr:ext cx="405111" cy="259045"/>
    <xdr:sp macro="" textlink="">
      <xdr:nvSpPr>
        <xdr:cNvPr id="564" name="n_2mainValue【学校施設】&#10;有形固定資産減価償却率">
          <a:extLst>
            <a:ext uri="{FF2B5EF4-FFF2-40B4-BE49-F238E27FC236}">
              <a16:creationId xmlns:a16="http://schemas.microsoft.com/office/drawing/2014/main" id="{9AF67AE3-6AC2-41D7-979C-5FEA0A20B375}"/>
            </a:ext>
          </a:extLst>
        </xdr:cNvPr>
        <xdr:cNvSpPr txBox="1"/>
      </xdr:nvSpPr>
      <xdr:spPr>
        <a:xfrm>
          <a:off x="14389744" y="1058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82749</xdr:rowOff>
    </xdr:from>
    <xdr:ext cx="405111" cy="259045"/>
    <xdr:sp macro="" textlink="">
      <xdr:nvSpPr>
        <xdr:cNvPr id="565" name="n_3mainValue【学校施設】&#10;有形固定資産減価償却率">
          <a:extLst>
            <a:ext uri="{FF2B5EF4-FFF2-40B4-BE49-F238E27FC236}">
              <a16:creationId xmlns:a16="http://schemas.microsoft.com/office/drawing/2014/main" id="{9651AA6F-0527-4D97-ADAB-EB04FDB78E54}"/>
            </a:ext>
          </a:extLst>
        </xdr:cNvPr>
        <xdr:cNvSpPr txBox="1"/>
      </xdr:nvSpPr>
      <xdr:spPr>
        <a:xfrm>
          <a:off x="13500744" y="1054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30497</xdr:rowOff>
    </xdr:from>
    <xdr:ext cx="405111" cy="259045"/>
    <xdr:sp macro="" textlink="">
      <xdr:nvSpPr>
        <xdr:cNvPr id="566" name="n_4mainValue【学校施設】&#10;有形固定資産減価償却率">
          <a:extLst>
            <a:ext uri="{FF2B5EF4-FFF2-40B4-BE49-F238E27FC236}">
              <a16:creationId xmlns:a16="http://schemas.microsoft.com/office/drawing/2014/main" id="{8B18220D-140E-44A8-8AB6-7265C02DA88F}"/>
            </a:ext>
          </a:extLst>
        </xdr:cNvPr>
        <xdr:cNvSpPr txBox="1"/>
      </xdr:nvSpPr>
      <xdr:spPr>
        <a:xfrm>
          <a:off x="12611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390308FB-8401-4F0E-B262-E9286F8F8D1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0274E7F7-917A-4857-B0D4-B7E564745F5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573C2FCC-01EF-4CED-A01C-A4B46D2D406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4591FD9A-0EA1-463D-9F0D-F44E5C51B14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5239B387-1A43-4D99-811B-5955625D022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F0C1999B-E605-42F6-B8A5-88B0B8898419}"/>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6A552CD6-6C46-4B0D-A680-47741EDA4C4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BCA7233A-96DF-4410-8CD4-32D93FA11B22}"/>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2DCDC02B-E0EF-4F7D-957B-8E708A288FA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36D34AFF-025B-4097-8097-7B6A1669220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7" name="直線コネクタ 576">
          <a:extLst>
            <a:ext uri="{FF2B5EF4-FFF2-40B4-BE49-F238E27FC236}">
              <a16:creationId xmlns:a16="http://schemas.microsoft.com/office/drawing/2014/main" id="{711EA65D-7E90-4B49-B510-7114D46C288F}"/>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8" name="テキスト ボックス 577">
          <a:extLst>
            <a:ext uri="{FF2B5EF4-FFF2-40B4-BE49-F238E27FC236}">
              <a16:creationId xmlns:a16="http://schemas.microsoft.com/office/drawing/2014/main" id="{16DE339C-2A83-41F2-B14E-2BE552B1F955}"/>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9" name="直線コネクタ 578">
          <a:extLst>
            <a:ext uri="{FF2B5EF4-FFF2-40B4-BE49-F238E27FC236}">
              <a16:creationId xmlns:a16="http://schemas.microsoft.com/office/drawing/2014/main" id="{E08813A5-19E6-44E6-B3D2-97583BA54C51}"/>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60</xdr:row>
      <xdr:rowOff>86377</xdr:rowOff>
    </xdr:from>
    <xdr:ext cx="595419" cy="259045"/>
    <xdr:sp macro="" textlink="">
      <xdr:nvSpPr>
        <xdr:cNvPr id="580" name="テキスト ボックス 579">
          <a:extLst>
            <a:ext uri="{FF2B5EF4-FFF2-40B4-BE49-F238E27FC236}">
              <a16:creationId xmlns:a16="http://schemas.microsoft.com/office/drawing/2014/main" id="{70E2D636-8F2D-471C-87EC-AF76DF6AAE5B}"/>
            </a:ext>
          </a:extLst>
        </xdr:cNvPr>
        <xdr:cNvSpPr txBox="1"/>
      </xdr:nvSpPr>
      <xdr:spPr>
        <a:xfrm>
          <a:off x="17692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1" name="直線コネクタ 580">
          <a:extLst>
            <a:ext uri="{FF2B5EF4-FFF2-40B4-BE49-F238E27FC236}">
              <a16:creationId xmlns:a16="http://schemas.microsoft.com/office/drawing/2014/main" id="{09375CA4-0B41-4787-901F-A20BC5383233}"/>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57</xdr:row>
      <xdr:rowOff>143527</xdr:rowOff>
    </xdr:from>
    <xdr:ext cx="595419" cy="259045"/>
    <xdr:sp macro="" textlink="">
      <xdr:nvSpPr>
        <xdr:cNvPr id="582" name="テキスト ボックス 581">
          <a:extLst>
            <a:ext uri="{FF2B5EF4-FFF2-40B4-BE49-F238E27FC236}">
              <a16:creationId xmlns:a16="http://schemas.microsoft.com/office/drawing/2014/main" id="{B45FCD34-2D5B-4AD1-A5D7-33363FF3BA1C}"/>
            </a:ext>
          </a:extLst>
        </xdr:cNvPr>
        <xdr:cNvSpPr txBox="1"/>
      </xdr:nvSpPr>
      <xdr:spPr>
        <a:xfrm>
          <a:off x="17692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3" name="直線コネクタ 582">
          <a:extLst>
            <a:ext uri="{FF2B5EF4-FFF2-40B4-BE49-F238E27FC236}">
              <a16:creationId xmlns:a16="http://schemas.microsoft.com/office/drawing/2014/main" id="{01E156BC-3CAC-4BEE-BC10-0E88690FE572}"/>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29227</xdr:rowOff>
    </xdr:from>
    <xdr:ext cx="595419" cy="259045"/>
    <xdr:sp macro="" textlink="">
      <xdr:nvSpPr>
        <xdr:cNvPr id="584" name="テキスト ボックス 583">
          <a:extLst>
            <a:ext uri="{FF2B5EF4-FFF2-40B4-BE49-F238E27FC236}">
              <a16:creationId xmlns:a16="http://schemas.microsoft.com/office/drawing/2014/main" id="{67741B3F-3DB8-4710-A44E-C83500BB28F0}"/>
            </a:ext>
          </a:extLst>
        </xdr:cNvPr>
        <xdr:cNvSpPr txBox="1"/>
      </xdr:nvSpPr>
      <xdr:spPr>
        <a:xfrm>
          <a:off x="17692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825336DF-575B-4AA5-95A9-BEE97252E657}"/>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86377</xdr:rowOff>
    </xdr:from>
    <xdr:ext cx="595419" cy="259045"/>
    <xdr:sp macro="" textlink="">
      <xdr:nvSpPr>
        <xdr:cNvPr id="586" name="テキスト ボックス 585">
          <a:extLst>
            <a:ext uri="{FF2B5EF4-FFF2-40B4-BE49-F238E27FC236}">
              <a16:creationId xmlns:a16="http://schemas.microsoft.com/office/drawing/2014/main" id="{4E94B1AF-BBCF-4E09-81D3-5E77733BB891}"/>
            </a:ext>
          </a:extLst>
        </xdr:cNvPr>
        <xdr:cNvSpPr txBox="1"/>
      </xdr:nvSpPr>
      <xdr:spPr>
        <a:xfrm>
          <a:off x="17692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48880169-57B3-471D-932E-0E8E59AB513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72027</xdr:rowOff>
    </xdr:from>
    <xdr:to>
      <xdr:col>116</xdr:col>
      <xdr:colOff>62864</xdr:colOff>
      <xdr:row>63</xdr:row>
      <xdr:rowOff>166361</xdr:rowOff>
    </xdr:to>
    <xdr:cxnSp macro="">
      <xdr:nvCxnSpPr>
        <xdr:cNvPr id="588" name="直線コネクタ 587">
          <a:extLst>
            <a:ext uri="{FF2B5EF4-FFF2-40B4-BE49-F238E27FC236}">
              <a16:creationId xmlns:a16="http://schemas.microsoft.com/office/drawing/2014/main" id="{68A0A25C-9BF1-4464-B60F-C76FB5D2BDCC}"/>
            </a:ext>
          </a:extLst>
        </xdr:cNvPr>
        <xdr:cNvCxnSpPr/>
      </xdr:nvCxnSpPr>
      <xdr:spPr>
        <a:xfrm flipV="1">
          <a:off x="22160864" y="9501777"/>
          <a:ext cx="0" cy="1465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16981</xdr:rowOff>
    </xdr:from>
    <xdr:ext cx="469744" cy="259045"/>
    <xdr:sp macro="" textlink="">
      <xdr:nvSpPr>
        <xdr:cNvPr id="589" name="【学校施設】&#10;一人当たり面積最小値テキスト">
          <a:extLst>
            <a:ext uri="{FF2B5EF4-FFF2-40B4-BE49-F238E27FC236}">
              <a16:creationId xmlns:a16="http://schemas.microsoft.com/office/drawing/2014/main" id="{57790332-243E-4182-B2B4-407E21836804}"/>
            </a:ext>
          </a:extLst>
        </xdr:cNvPr>
        <xdr:cNvSpPr txBox="1"/>
      </xdr:nvSpPr>
      <xdr:spPr>
        <a:xfrm>
          <a:off x="22199600" y="10989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166361</xdr:rowOff>
    </xdr:from>
    <xdr:to>
      <xdr:col>116</xdr:col>
      <xdr:colOff>152400</xdr:colOff>
      <xdr:row>63</xdr:row>
      <xdr:rowOff>166361</xdr:rowOff>
    </xdr:to>
    <xdr:cxnSp macro="">
      <xdr:nvCxnSpPr>
        <xdr:cNvPr id="590" name="直線コネクタ 589">
          <a:extLst>
            <a:ext uri="{FF2B5EF4-FFF2-40B4-BE49-F238E27FC236}">
              <a16:creationId xmlns:a16="http://schemas.microsoft.com/office/drawing/2014/main" id="{732B586A-90C1-4323-9138-E16A509BFCD7}"/>
            </a:ext>
          </a:extLst>
        </xdr:cNvPr>
        <xdr:cNvCxnSpPr/>
      </xdr:nvCxnSpPr>
      <xdr:spPr>
        <a:xfrm>
          <a:off x="22072600" y="10967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18704</xdr:rowOff>
    </xdr:from>
    <xdr:ext cx="599010" cy="259045"/>
    <xdr:sp macro="" textlink="">
      <xdr:nvSpPr>
        <xdr:cNvPr id="591" name="【学校施設】&#10;一人当たり面積最大値テキスト">
          <a:extLst>
            <a:ext uri="{FF2B5EF4-FFF2-40B4-BE49-F238E27FC236}">
              <a16:creationId xmlns:a16="http://schemas.microsoft.com/office/drawing/2014/main" id="{9B56DA33-E43C-4B5B-83CE-F59915CF5470}"/>
            </a:ext>
          </a:extLst>
        </xdr:cNvPr>
        <xdr:cNvSpPr txBox="1"/>
      </xdr:nvSpPr>
      <xdr:spPr>
        <a:xfrm>
          <a:off x="22199600" y="927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72027</xdr:rowOff>
    </xdr:from>
    <xdr:to>
      <xdr:col>116</xdr:col>
      <xdr:colOff>152400</xdr:colOff>
      <xdr:row>55</xdr:row>
      <xdr:rowOff>72027</xdr:rowOff>
    </xdr:to>
    <xdr:cxnSp macro="">
      <xdr:nvCxnSpPr>
        <xdr:cNvPr id="592" name="直線コネクタ 591">
          <a:extLst>
            <a:ext uri="{FF2B5EF4-FFF2-40B4-BE49-F238E27FC236}">
              <a16:creationId xmlns:a16="http://schemas.microsoft.com/office/drawing/2014/main" id="{456388A6-1C0B-45E9-A294-0446F2745E93}"/>
            </a:ext>
          </a:extLst>
        </xdr:cNvPr>
        <xdr:cNvCxnSpPr/>
      </xdr:nvCxnSpPr>
      <xdr:spPr>
        <a:xfrm>
          <a:off x="22072600" y="9501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105881</xdr:rowOff>
    </xdr:from>
    <xdr:ext cx="469744" cy="259045"/>
    <xdr:sp macro="" textlink="">
      <xdr:nvSpPr>
        <xdr:cNvPr id="593" name="【学校施設】&#10;一人当たり面積平均値テキスト">
          <a:extLst>
            <a:ext uri="{FF2B5EF4-FFF2-40B4-BE49-F238E27FC236}">
              <a16:creationId xmlns:a16="http://schemas.microsoft.com/office/drawing/2014/main" id="{B9083D97-3CBC-497C-AB66-239C68D01C99}"/>
            </a:ext>
          </a:extLst>
        </xdr:cNvPr>
        <xdr:cNvSpPr txBox="1"/>
      </xdr:nvSpPr>
      <xdr:spPr>
        <a:xfrm>
          <a:off x="22199600" y="107357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83004</xdr:rowOff>
    </xdr:from>
    <xdr:to>
      <xdr:col>116</xdr:col>
      <xdr:colOff>114300</xdr:colOff>
      <xdr:row>64</xdr:row>
      <xdr:rowOff>13154</xdr:rowOff>
    </xdr:to>
    <xdr:sp macro="" textlink="">
      <xdr:nvSpPr>
        <xdr:cNvPr id="594" name="フローチャート: 判断 593">
          <a:extLst>
            <a:ext uri="{FF2B5EF4-FFF2-40B4-BE49-F238E27FC236}">
              <a16:creationId xmlns:a16="http://schemas.microsoft.com/office/drawing/2014/main" id="{C4C4EE48-7C41-48E5-B727-70FF4C48C6BC}"/>
            </a:ext>
          </a:extLst>
        </xdr:cNvPr>
        <xdr:cNvSpPr/>
      </xdr:nvSpPr>
      <xdr:spPr>
        <a:xfrm>
          <a:off x="22110700" y="10884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111817</xdr:rowOff>
    </xdr:from>
    <xdr:to>
      <xdr:col>112</xdr:col>
      <xdr:colOff>38100</xdr:colOff>
      <xdr:row>64</xdr:row>
      <xdr:rowOff>41967</xdr:rowOff>
    </xdr:to>
    <xdr:sp macro="" textlink="">
      <xdr:nvSpPr>
        <xdr:cNvPr id="595" name="フローチャート: 判断 594">
          <a:extLst>
            <a:ext uri="{FF2B5EF4-FFF2-40B4-BE49-F238E27FC236}">
              <a16:creationId xmlns:a16="http://schemas.microsoft.com/office/drawing/2014/main" id="{3F9CE506-8825-453E-834D-FB465E37DAC6}"/>
            </a:ext>
          </a:extLst>
        </xdr:cNvPr>
        <xdr:cNvSpPr/>
      </xdr:nvSpPr>
      <xdr:spPr>
        <a:xfrm>
          <a:off x="21272500" y="1091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111830</xdr:rowOff>
    </xdr:from>
    <xdr:to>
      <xdr:col>107</xdr:col>
      <xdr:colOff>101600</xdr:colOff>
      <xdr:row>64</xdr:row>
      <xdr:rowOff>41980</xdr:rowOff>
    </xdr:to>
    <xdr:sp macro="" textlink="">
      <xdr:nvSpPr>
        <xdr:cNvPr id="596" name="フローチャート: 判断 595">
          <a:extLst>
            <a:ext uri="{FF2B5EF4-FFF2-40B4-BE49-F238E27FC236}">
              <a16:creationId xmlns:a16="http://schemas.microsoft.com/office/drawing/2014/main" id="{8813A108-B7D0-4F16-99A3-8017F0D66910}"/>
            </a:ext>
          </a:extLst>
        </xdr:cNvPr>
        <xdr:cNvSpPr/>
      </xdr:nvSpPr>
      <xdr:spPr>
        <a:xfrm>
          <a:off x="20383500" y="1091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111813</xdr:rowOff>
    </xdr:from>
    <xdr:to>
      <xdr:col>102</xdr:col>
      <xdr:colOff>165100</xdr:colOff>
      <xdr:row>64</xdr:row>
      <xdr:rowOff>41963</xdr:rowOff>
    </xdr:to>
    <xdr:sp macro="" textlink="">
      <xdr:nvSpPr>
        <xdr:cNvPr id="597" name="フローチャート: 判断 596">
          <a:extLst>
            <a:ext uri="{FF2B5EF4-FFF2-40B4-BE49-F238E27FC236}">
              <a16:creationId xmlns:a16="http://schemas.microsoft.com/office/drawing/2014/main" id="{71FAF402-7914-483E-8642-AA5C9FF86503}"/>
            </a:ext>
          </a:extLst>
        </xdr:cNvPr>
        <xdr:cNvSpPr/>
      </xdr:nvSpPr>
      <xdr:spPr>
        <a:xfrm>
          <a:off x="19494500" y="109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111767</xdr:rowOff>
    </xdr:from>
    <xdr:to>
      <xdr:col>98</xdr:col>
      <xdr:colOff>38100</xdr:colOff>
      <xdr:row>64</xdr:row>
      <xdr:rowOff>41917</xdr:rowOff>
    </xdr:to>
    <xdr:sp macro="" textlink="">
      <xdr:nvSpPr>
        <xdr:cNvPr id="598" name="フローチャート: 判断 597">
          <a:extLst>
            <a:ext uri="{FF2B5EF4-FFF2-40B4-BE49-F238E27FC236}">
              <a16:creationId xmlns:a16="http://schemas.microsoft.com/office/drawing/2014/main" id="{208F5C78-71DE-4CC9-83F4-F082D17146C5}"/>
            </a:ext>
          </a:extLst>
        </xdr:cNvPr>
        <xdr:cNvSpPr/>
      </xdr:nvSpPr>
      <xdr:spPr>
        <a:xfrm>
          <a:off x="18605500" y="1091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7EABFEF6-D336-4888-BB3D-40BB0D99C8A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9F37C44D-7B10-4F3D-A45F-57B354B3961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D0B8B551-E725-4E72-A891-5803D6E6A90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16CF8B81-FABB-46C8-BD10-92F10DEDCFC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418A5391-474E-439D-8673-FC5B214282AD}"/>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108589</xdr:rowOff>
    </xdr:from>
    <xdr:to>
      <xdr:col>116</xdr:col>
      <xdr:colOff>114300</xdr:colOff>
      <xdr:row>64</xdr:row>
      <xdr:rowOff>38739</xdr:rowOff>
    </xdr:to>
    <xdr:sp macro="" textlink="">
      <xdr:nvSpPr>
        <xdr:cNvPr id="604" name="楕円 603">
          <a:extLst>
            <a:ext uri="{FF2B5EF4-FFF2-40B4-BE49-F238E27FC236}">
              <a16:creationId xmlns:a16="http://schemas.microsoft.com/office/drawing/2014/main" id="{DA827A4E-E465-43C0-B7B3-29FDA776B46E}"/>
            </a:ext>
          </a:extLst>
        </xdr:cNvPr>
        <xdr:cNvSpPr/>
      </xdr:nvSpPr>
      <xdr:spPr>
        <a:xfrm>
          <a:off x="22110700" y="10909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61431</xdr:rowOff>
    </xdr:from>
    <xdr:ext cx="469744" cy="259045"/>
    <xdr:sp macro="" textlink="">
      <xdr:nvSpPr>
        <xdr:cNvPr id="605" name="【学校施設】&#10;一人当たり面積該当値テキスト">
          <a:extLst>
            <a:ext uri="{FF2B5EF4-FFF2-40B4-BE49-F238E27FC236}">
              <a16:creationId xmlns:a16="http://schemas.microsoft.com/office/drawing/2014/main" id="{60A1997D-F184-4917-BC2F-AE330CB07416}"/>
            </a:ext>
          </a:extLst>
        </xdr:cNvPr>
        <xdr:cNvSpPr txBox="1"/>
      </xdr:nvSpPr>
      <xdr:spPr>
        <a:xfrm>
          <a:off x="22199600" y="10862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108758</xdr:rowOff>
    </xdr:from>
    <xdr:to>
      <xdr:col>112</xdr:col>
      <xdr:colOff>38100</xdr:colOff>
      <xdr:row>64</xdr:row>
      <xdr:rowOff>38908</xdr:rowOff>
    </xdr:to>
    <xdr:sp macro="" textlink="">
      <xdr:nvSpPr>
        <xdr:cNvPr id="606" name="楕円 605">
          <a:extLst>
            <a:ext uri="{FF2B5EF4-FFF2-40B4-BE49-F238E27FC236}">
              <a16:creationId xmlns:a16="http://schemas.microsoft.com/office/drawing/2014/main" id="{CA7E7EFF-DD2E-4E1B-9310-A431C42E5AB0}"/>
            </a:ext>
          </a:extLst>
        </xdr:cNvPr>
        <xdr:cNvSpPr/>
      </xdr:nvSpPr>
      <xdr:spPr>
        <a:xfrm>
          <a:off x="21272500" y="10910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159389</xdr:rowOff>
    </xdr:from>
    <xdr:to>
      <xdr:col>116</xdr:col>
      <xdr:colOff>63500</xdr:colOff>
      <xdr:row>63</xdr:row>
      <xdr:rowOff>159558</xdr:rowOff>
    </xdr:to>
    <xdr:cxnSp macro="">
      <xdr:nvCxnSpPr>
        <xdr:cNvPr id="607" name="直線コネクタ 606">
          <a:extLst>
            <a:ext uri="{FF2B5EF4-FFF2-40B4-BE49-F238E27FC236}">
              <a16:creationId xmlns:a16="http://schemas.microsoft.com/office/drawing/2014/main" id="{D9638E18-F4A3-4A6A-A5F6-B1FDC628AA30}"/>
            </a:ext>
          </a:extLst>
        </xdr:cNvPr>
        <xdr:cNvCxnSpPr/>
      </xdr:nvCxnSpPr>
      <xdr:spPr>
        <a:xfrm flipV="1">
          <a:off x="21323300" y="10960739"/>
          <a:ext cx="838200" cy="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108850</xdr:rowOff>
    </xdr:from>
    <xdr:to>
      <xdr:col>107</xdr:col>
      <xdr:colOff>101600</xdr:colOff>
      <xdr:row>64</xdr:row>
      <xdr:rowOff>39000</xdr:rowOff>
    </xdr:to>
    <xdr:sp macro="" textlink="">
      <xdr:nvSpPr>
        <xdr:cNvPr id="608" name="楕円 607">
          <a:extLst>
            <a:ext uri="{FF2B5EF4-FFF2-40B4-BE49-F238E27FC236}">
              <a16:creationId xmlns:a16="http://schemas.microsoft.com/office/drawing/2014/main" id="{721C6604-D5F0-4800-B7AD-1DF1CC3E582F}"/>
            </a:ext>
          </a:extLst>
        </xdr:cNvPr>
        <xdr:cNvSpPr/>
      </xdr:nvSpPr>
      <xdr:spPr>
        <a:xfrm>
          <a:off x="20383500" y="1091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159558</xdr:rowOff>
    </xdr:from>
    <xdr:to>
      <xdr:col>111</xdr:col>
      <xdr:colOff>177800</xdr:colOff>
      <xdr:row>63</xdr:row>
      <xdr:rowOff>159650</xdr:rowOff>
    </xdr:to>
    <xdr:cxnSp macro="">
      <xdr:nvCxnSpPr>
        <xdr:cNvPr id="609" name="直線コネクタ 608">
          <a:extLst>
            <a:ext uri="{FF2B5EF4-FFF2-40B4-BE49-F238E27FC236}">
              <a16:creationId xmlns:a16="http://schemas.microsoft.com/office/drawing/2014/main" id="{6F4FDB45-7FF2-40FC-AEA6-61FA94385F18}"/>
            </a:ext>
          </a:extLst>
        </xdr:cNvPr>
        <xdr:cNvCxnSpPr/>
      </xdr:nvCxnSpPr>
      <xdr:spPr>
        <a:xfrm flipV="1">
          <a:off x="20434300" y="10960908"/>
          <a:ext cx="8890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108923</xdr:rowOff>
    </xdr:from>
    <xdr:to>
      <xdr:col>102</xdr:col>
      <xdr:colOff>165100</xdr:colOff>
      <xdr:row>64</xdr:row>
      <xdr:rowOff>39073</xdr:rowOff>
    </xdr:to>
    <xdr:sp macro="" textlink="">
      <xdr:nvSpPr>
        <xdr:cNvPr id="610" name="楕円 609">
          <a:extLst>
            <a:ext uri="{FF2B5EF4-FFF2-40B4-BE49-F238E27FC236}">
              <a16:creationId xmlns:a16="http://schemas.microsoft.com/office/drawing/2014/main" id="{88582438-5B84-475A-8B55-6E1B9D87BFA3}"/>
            </a:ext>
          </a:extLst>
        </xdr:cNvPr>
        <xdr:cNvSpPr/>
      </xdr:nvSpPr>
      <xdr:spPr>
        <a:xfrm>
          <a:off x="19494500" y="10910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159650</xdr:rowOff>
    </xdr:from>
    <xdr:to>
      <xdr:col>107</xdr:col>
      <xdr:colOff>50800</xdr:colOff>
      <xdr:row>63</xdr:row>
      <xdr:rowOff>159723</xdr:rowOff>
    </xdr:to>
    <xdr:cxnSp macro="">
      <xdr:nvCxnSpPr>
        <xdr:cNvPr id="611" name="直線コネクタ 610">
          <a:extLst>
            <a:ext uri="{FF2B5EF4-FFF2-40B4-BE49-F238E27FC236}">
              <a16:creationId xmlns:a16="http://schemas.microsoft.com/office/drawing/2014/main" id="{740DCFFE-AD12-4106-AEC9-99AA0C779904}"/>
            </a:ext>
          </a:extLst>
        </xdr:cNvPr>
        <xdr:cNvCxnSpPr/>
      </xdr:nvCxnSpPr>
      <xdr:spPr>
        <a:xfrm flipV="1">
          <a:off x="19545300" y="10961000"/>
          <a:ext cx="889000" cy="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109037</xdr:rowOff>
    </xdr:from>
    <xdr:to>
      <xdr:col>98</xdr:col>
      <xdr:colOff>38100</xdr:colOff>
      <xdr:row>64</xdr:row>
      <xdr:rowOff>39187</xdr:rowOff>
    </xdr:to>
    <xdr:sp macro="" textlink="">
      <xdr:nvSpPr>
        <xdr:cNvPr id="612" name="楕円 611">
          <a:extLst>
            <a:ext uri="{FF2B5EF4-FFF2-40B4-BE49-F238E27FC236}">
              <a16:creationId xmlns:a16="http://schemas.microsoft.com/office/drawing/2014/main" id="{4BD82BE2-BE7F-40FC-9C00-40AAC6C63940}"/>
            </a:ext>
          </a:extLst>
        </xdr:cNvPr>
        <xdr:cNvSpPr/>
      </xdr:nvSpPr>
      <xdr:spPr>
        <a:xfrm>
          <a:off x="18605500" y="10910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159723</xdr:rowOff>
    </xdr:from>
    <xdr:to>
      <xdr:col>102</xdr:col>
      <xdr:colOff>114300</xdr:colOff>
      <xdr:row>63</xdr:row>
      <xdr:rowOff>159837</xdr:rowOff>
    </xdr:to>
    <xdr:cxnSp macro="">
      <xdr:nvCxnSpPr>
        <xdr:cNvPr id="613" name="直線コネクタ 612">
          <a:extLst>
            <a:ext uri="{FF2B5EF4-FFF2-40B4-BE49-F238E27FC236}">
              <a16:creationId xmlns:a16="http://schemas.microsoft.com/office/drawing/2014/main" id="{7BFABDEC-5AA2-44B7-9C31-B1FB6840B8AD}"/>
            </a:ext>
          </a:extLst>
        </xdr:cNvPr>
        <xdr:cNvCxnSpPr/>
      </xdr:nvCxnSpPr>
      <xdr:spPr>
        <a:xfrm flipV="1">
          <a:off x="18656300" y="10961073"/>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64</xdr:row>
      <xdr:rowOff>33094</xdr:rowOff>
    </xdr:from>
    <xdr:ext cx="469744" cy="259045"/>
    <xdr:sp macro="" textlink="">
      <xdr:nvSpPr>
        <xdr:cNvPr id="614" name="n_1aveValue【学校施設】&#10;一人当たり面積">
          <a:extLst>
            <a:ext uri="{FF2B5EF4-FFF2-40B4-BE49-F238E27FC236}">
              <a16:creationId xmlns:a16="http://schemas.microsoft.com/office/drawing/2014/main" id="{339E267C-CCB1-4EF8-A515-48EC2A46F399}"/>
            </a:ext>
          </a:extLst>
        </xdr:cNvPr>
        <xdr:cNvSpPr txBox="1"/>
      </xdr:nvSpPr>
      <xdr:spPr>
        <a:xfrm>
          <a:off x="21075727" y="11005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33107</xdr:rowOff>
    </xdr:from>
    <xdr:ext cx="469744" cy="259045"/>
    <xdr:sp macro="" textlink="">
      <xdr:nvSpPr>
        <xdr:cNvPr id="615" name="n_2aveValue【学校施設】&#10;一人当たり面積">
          <a:extLst>
            <a:ext uri="{FF2B5EF4-FFF2-40B4-BE49-F238E27FC236}">
              <a16:creationId xmlns:a16="http://schemas.microsoft.com/office/drawing/2014/main" id="{E48BE8B3-998A-4886-BE16-E7D65624DD1C}"/>
            </a:ext>
          </a:extLst>
        </xdr:cNvPr>
        <xdr:cNvSpPr txBox="1"/>
      </xdr:nvSpPr>
      <xdr:spPr>
        <a:xfrm>
          <a:off x="20199427" y="11005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33090</xdr:rowOff>
    </xdr:from>
    <xdr:ext cx="469744" cy="259045"/>
    <xdr:sp macro="" textlink="">
      <xdr:nvSpPr>
        <xdr:cNvPr id="616" name="n_3aveValue【学校施設】&#10;一人当たり面積">
          <a:extLst>
            <a:ext uri="{FF2B5EF4-FFF2-40B4-BE49-F238E27FC236}">
              <a16:creationId xmlns:a16="http://schemas.microsoft.com/office/drawing/2014/main" id="{C6DD1398-0715-453E-AE08-B4D9B9C20BC6}"/>
            </a:ext>
          </a:extLst>
        </xdr:cNvPr>
        <xdr:cNvSpPr txBox="1"/>
      </xdr:nvSpPr>
      <xdr:spPr>
        <a:xfrm>
          <a:off x="19310427" y="11005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33044</xdr:rowOff>
    </xdr:from>
    <xdr:ext cx="469744" cy="259045"/>
    <xdr:sp macro="" textlink="">
      <xdr:nvSpPr>
        <xdr:cNvPr id="617" name="n_4aveValue【学校施設】&#10;一人当たり面積">
          <a:extLst>
            <a:ext uri="{FF2B5EF4-FFF2-40B4-BE49-F238E27FC236}">
              <a16:creationId xmlns:a16="http://schemas.microsoft.com/office/drawing/2014/main" id="{549F5596-242E-408C-8335-C9DD5524F720}"/>
            </a:ext>
          </a:extLst>
        </xdr:cNvPr>
        <xdr:cNvSpPr txBox="1"/>
      </xdr:nvSpPr>
      <xdr:spPr>
        <a:xfrm>
          <a:off x="18421427" y="11005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55435</xdr:rowOff>
    </xdr:from>
    <xdr:ext cx="469744" cy="259045"/>
    <xdr:sp macro="" textlink="">
      <xdr:nvSpPr>
        <xdr:cNvPr id="618" name="n_1mainValue【学校施設】&#10;一人当たり面積">
          <a:extLst>
            <a:ext uri="{FF2B5EF4-FFF2-40B4-BE49-F238E27FC236}">
              <a16:creationId xmlns:a16="http://schemas.microsoft.com/office/drawing/2014/main" id="{25B7420C-4CBF-4C30-962F-E14D976E3F5F}"/>
            </a:ext>
          </a:extLst>
        </xdr:cNvPr>
        <xdr:cNvSpPr txBox="1"/>
      </xdr:nvSpPr>
      <xdr:spPr>
        <a:xfrm>
          <a:off x="21075727" y="10685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55527</xdr:rowOff>
    </xdr:from>
    <xdr:ext cx="469744" cy="259045"/>
    <xdr:sp macro="" textlink="">
      <xdr:nvSpPr>
        <xdr:cNvPr id="619" name="n_2mainValue【学校施設】&#10;一人当たり面積">
          <a:extLst>
            <a:ext uri="{FF2B5EF4-FFF2-40B4-BE49-F238E27FC236}">
              <a16:creationId xmlns:a16="http://schemas.microsoft.com/office/drawing/2014/main" id="{7AE01F75-5AFA-4C27-9CD2-DBABAAEE946E}"/>
            </a:ext>
          </a:extLst>
        </xdr:cNvPr>
        <xdr:cNvSpPr txBox="1"/>
      </xdr:nvSpPr>
      <xdr:spPr>
        <a:xfrm>
          <a:off x="20199427" y="10685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55600</xdr:rowOff>
    </xdr:from>
    <xdr:ext cx="469744" cy="259045"/>
    <xdr:sp macro="" textlink="">
      <xdr:nvSpPr>
        <xdr:cNvPr id="620" name="n_3mainValue【学校施設】&#10;一人当たり面積">
          <a:extLst>
            <a:ext uri="{FF2B5EF4-FFF2-40B4-BE49-F238E27FC236}">
              <a16:creationId xmlns:a16="http://schemas.microsoft.com/office/drawing/2014/main" id="{8CAD6D43-EA8D-4980-A339-559A21827D42}"/>
            </a:ext>
          </a:extLst>
        </xdr:cNvPr>
        <xdr:cNvSpPr txBox="1"/>
      </xdr:nvSpPr>
      <xdr:spPr>
        <a:xfrm>
          <a:off x="19310427" y="10685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55714</xdr:rowOff>
    </xdr:from>
    <xdr:ext cx="469744" cy="259045"/>
    <xdr:sp macro="" textlink="">
      <xdr:nvSpPr>
        <xdr:cNvPr id="621" name="n_4mainValue【学校施設】&#10;一人当たり面積">
          <a:extLst>
            <a:ext uri="{FF2B5EF4-FFF2-40B4-BE49-F238E27FC236}">
              <a16:creationId xmlns:a16="http://schemas.microsoft.com/office/drawing/2014/main" id="{D51CA9EC-E4E2-49CF-B9A0-B41C6064B3DA}"/>
            </a:ext>
          </a:extLst>
        </xdr:cNvPr>
        <xdr:cNvSpPr txBox="1"/>
      </xdr:nvSpPr>
      <xdr:spPr>
        <a:xfrm>
          <a:off x="18421427" y="10685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142D8F22-98E5-4F6B-9D63-53FCC35F0F5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F1A5CD2A-5AFB-4DEA-9184-CC0CB8731FC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F9A48C7E-273B-44C6-8077-C508CFDC58D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75EFDCFD-22DE-435B-BB42-076042F6D8A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221B73A9-A51F-4DFF-8444-906FEF6B305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876A5784-8C33-4EB1-9677-CE0995B29F7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7EAE3CF6-C000-44D8-81B9-976B45D44084}"/>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5BD9C9A3-6CCE-451B-A00F-1F1205F6763B}"/>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0" name="正方形/長方形 629">
          <a:extLst>
            <a:ext uri="{FF2B5EF4-FFF2-40B4-BE49-F238E27FC236}">
              <a16:creationId xmlns:a16="http://schemas.microsoft.com/office/drawing/2014/main" id="{C9302B83-0BA8-4806-8333-7C0C96C55916}"/>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1" name="正方形/長方形 630">
          <a:extLst>
            <a:ext uri="{FF2B5EF4-FFF2-40B4-BE49-F238E27FC236}">
              <a16:creationId xmlns:a16="http://schemas.microsoft.com/office/drawing/2014/main" id="{B1C5AA98-0EB5-4120-B291-158FC0EF585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2" name="正方形/長方形 631">
          <a:extLst>
            <a:ext uri="{FF2B5EF4-FFF2-40B4-BE49-F238E27FC236}">
              <a16:creationId xmlns:a16="http://schemas.microsoft.com/office/drawing/2014/main" id="{D349CC39-BD02-4CDC-853F-255CDE88D20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3" name="正方形/長方形 632">
          <a:extLst>
            <a:ext uri="{FF2B5EF4-FFF2-40B4-BE49-F238E27FC236}">
              <a16:creationId xmlns:a16="http://schemas.microsoft.com/office/drawing/2014/main" id="{2D605BB6-A22B-4CD3-95F1-9FD507B0A2F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4" name="正方形/長方形 633">
          <a:extLst>
            <a:ext uri="{FF2B5EF4-FFF2-40B4-BE49-F238E27FC236}">
              <a16:creationId xmlns:a16="http://schemas.microsoft.com/office/drawing/2014/main" id="{B5574021-3097-430A-86BF-7D66461E5A5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5" name="正方形/長方形 634">
          <a:extLst>
            <a:ext uri="{FF2B5EF4-FFF2-40B4-BE49-F238E27FC236}">
              <a16:creationId xmlns:a16="http://schemas.microsoft.com/office/drawing/2014/main" id="{AB2D9AC4-EC48-4E2C-ACE4-A13F93B74B6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6" name="正方形/長方形 635">
          <a:extLst>
            <a:ext uri="{FF2B5EF4-FFF2-40B4-BE49-F238E27FC236}">
              <a16:creationId xmlns:a16="http://schemas.microsoft.com/office/drawing/2014/main" id="{6C46FCCF-2837-4A83-816E-96B01DC30A9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7" name="正方形/長方形 636">
          <a:extLst>
            <a:ext uri="{FF2B5EF4-FFF2-40B4-BE49-F238E27FC236}">
              <a16:creationId xmlns:a16="http://schemas.microsoft.com/office/drawing/2014/main" id="{A6FD61C0-2968-4A93-90A2-EC51D23906D4}"/>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8" name="正方形/長方形 637">
          <a:extLst>
            <a:ext uri="{FF2B5EF4-FFF2-40B4-BE49-F238E27FC236}">
              <a16:creationId xmlns:a16="http://schemas.microsoft.com/office/drawing/2014/main" id="{A2FFCE37-C04D-48CF-89C0-52EA683C6F9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9" name="正方形/長方形 638">
          <a:extLst>
            <a:ext uri="{FF2B5EF4-FFF2-40B4-BE49-F238E27FC236}">
              <a16:creationId xmlns:a16="http://schemas.microsoft.com/office/drawing/2014/main" id="{DE622326-3FBF-44B8-9C91-B9568B52D52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0" name="正方形/長方形 639">
          <a:extLst>
            <a:ext uri="{FF2B5EF4-FFF2-40B4-BE49-F238E27FC236}">
              <a16:creationId xmlns:a16="http://schemas.microsoft.com/office/drawing/2014/main" id="{CA7C2809-7E32-473F-B2BD-83A1BCBAE82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1" name="正方形/長方形 640">
          <a:extLst>
            <a:ext uri="{FF2B5EF4-FFF2-40B4-BE49-F238E27FC236}">
              <a16:creationId xmlns:a16="http://schemas.microsoft.com/office/drawing/2014/main" id="{7442EAA2-B2BC-4F0A-884D-02B64B35A9BF}"/>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2" name="正方形/長方形 641">
          <a:extLst>
            <a:ext uri="{FF2B5EF4-FFF2-40B4-BE49-F238E27FC236}">
              <a16:creationId xmlns:a16="http://schemas.microsoft.com/office/drawing/2014/main" id="{F563F3E3-A629-4FB5-888D-65729E1A580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3" name="正方形/長方形 642">
          <a:extLst>
            <a:ext uri="{FF2B5EF4-FFF2-40B4-BE49-F238E27FC236}">
              <a16:creationId xmlns:a16="http://schemas.microsoft.com/office/drawing/2014/main" id="{88BA763C-D7D0-4A63-85C5-2C8A4CC38AB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4" name="正方形/長方形 643">
          <a:extLst>
            <a:ext uri="{FF2B5EF4-FFF2-40B4-BE49-F238E27FC236}">
              <a16:creationId xmlns:a16="http://schemas.microsoft.com/office/drawing/2014/main" id="{62205578-E152-4A16-9287-53B73B98501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5" name="正方形/長方形 644">
          <a:extLst>
            <a:ext uri="{FF2B5EF4-FFF2-40B4-BE49-F238E27FC236}">
              <a16:creationId xmlns:a16="http://schemas.microsoft.com/office/drawing/2014/main" id="{F80A60A1-8BDC-424E-A025-2B39761DFD87}"/>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6" name="テキスト ボックス 645">
          <a:extLst>
            <a:ext uri="{FF2B5EF4-FFF2-40B4-BE49-F238E27FC236}">
              <a16:creationId xmlns:a16="http://schemas.microsoft.com/office/drawing/2014/main" id="{34D28926-A7D9-4E22-9E09-1F178A35F7E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7" name="直線コネクタ 646">
          <a:extLst>
            <a:ext uri="{FF2B5EF4-FFF2-40B4-BE49-F238E27FC236}">
              <a16:creationId xmlns:a16="http://schemas.microsoft.com/office/drawing/2014/main" id="{D5502AF0-B5DF-4F07-B3EE-A206F8D4FE68}"/>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8" name="テキスト ボックス 647">
          <a:extLst>
            <a:ext uri="{FF2B5EF4-FFF2-40B4-BE49-F238E27FC236}">
              <a16:creationId xmlns:a16="http://schemas.microsoft.com/office/drawing/2014/main" id="{6F658A9D-FBFC-4394-BD8A-79D84750D47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9" name="直線コネクタ 648">
          <a:extLst>
            <a:ext uri="{FF2B5EF4-FFF2-40B4-BE49-F238E27FC236}">
              <a16:creationId xmlns:a16="http://schemas.microsoft.com/office/drawing/2014/main" id="{B43982F6-0E58-4246-B976-6D057B477DFF}"/>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0" name="テキスト ボックス 649">
          <a:extLst>
            <a:ext uri="{FF2B5EF4-FFF2-40B4-BE49-F238E27FC236}">
              <a16:creationId xmlns:a16="http://schemas.microsoft.com/office/drawing/2014/main" id="{6CD13D7C-6956-45F3-A17E-709973C47ABD}"/>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1" name="直線コネクタ 650">
          <a:extLst>
            <a:ext uri="{FF2B5EF4-FFF2-40B4-BE49-F238E27FC236}">
              <a16:creationId xmlns:a16="http://schemas.microsoft.com/office/drawing/2014/main" id="{741AAEB4-0A87-481C-9F75-0B36CA4F7EE3}"/>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2" name="テキスト ボックス 651">
          <a:extLst>
            <a:ext uri="{FF2B5EF4-FFF2-40B4-BE49-F238E27FC236}">
              <a16:creationId xmlns:a16="http://schemas.microsoft.com/office/drawing/2014/main" id="{9C4F91EE-634B-4574-B6F6-E490C7E7AD88}"/>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3" name="直線コネクタ 652">
          <a:extLst>
            <a:ext uri="{FF2B5EF4-FFF2-40B4-BE49-F238E27FC236}">
              <a16:creationId xmlns:a16="http://schemas.microsoft.com/office/drawing/2014/main" id="{B6AA2E07-1481-401E-A856-EB4E9A743656}"/>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4" name="テキスト ボックス 653">
          <a:extLst>
            <a:ext uri="{FF2B5EF4-FFF2-40B4-BE49-F238E27FC236}">
              <a16:creationId xmlns:a16="http://schemas.microsoft.com/office/drawing/2014/main" id="{81F05CF2-1FE7-46EE-9A5B-0379ED3825D7}"/>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5" name="直線コネクタ 654">
          <a:extLst>
            <a:ext uri="{FF2B5EF4-FFF2-40B4-BE49-F238E27FC236}">
              <a16:creationId xmlns:a16="http://schemas.microsoft.com/office/drawing/2014/main" id="{1704B141-24F5-47A7-A9E3-6EB1184F8638}"/>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6" name="テキスト ボックス 655">
          <a:extLst>
            <a:ext uri="{FF2B5EF4-FFF2-40B4-BE49-F238E27FC236}">
              <a16:creationId xmlns:a16="http://schemas.microsoft.com/office/drawing/2014/main" id="{911EA042-B4F4-4AE2-86EF-CD3B14A0025B}"/>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7" name="直線コネクタ 656">
          <a:extLst>
            <a:ext uri="{FF2B5EF4-FFF2-40B4-BE49-F238E27FC236}">
              <a16:creationId xmlns:a16="http://schemas.microsoft.com/office/drawing/2014/main" id="{A6A021EA-49E2-42C6-B910-7EF33F7092B7}"/>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8" name="テキスト ボックス 657">
          <a:extLst>
            <a:ext uri="{FF2B5EF4-FFF2-40B4-BE49-F238E27FC236}">
              <a16:creationId xmlns:a16="http://schemas.microsoft.com/office/drawing/2014/main" id="{BD56BF1A-F2B9-40CF-9C5C-F3CBA78D016E}"/>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9" name="直線コネクタ 658">
          <a:extLst>
            <a:ext uri="{FF2B5EF4-FFF2-40B4-BE49-F238E27FC236}">
              <a16:creationId xmlns:a16="http://schemas.microsoft.com/office/drawing/2014/main" id="{F6298815-BE15-44AA-AC16-BFB523BB135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0" name="テキスト ボックス 659">
          <a:extLst>
            <a:ext uri="{FF2B5EF4-FFF2-40B4-BE49-F238E27FC236}">
              <a16:creationId xmlns:a16="http://schemas.microsoft.com/office/drawing/2014/main" id="{28568388-465D-48CD-B0C0-46FBE59280D4}"/>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1" name="【公民館】&#10;有形固定資産減価償却率グラフ枠">
          <a:extLst>
            <a:ext uri="{FF2B5EF4-FFF2-40B4-BE49-F238E27FC236}">
              <a16:creationId xmlns:a16="http://schemas.microsoft.com/office/drawing/2014/main" id="{FA4699A3-A0EC-4071-80CD-2EB34AC1879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72389</xdr:rowOff>
    </xdr:from>
    <xdr:to>
      <xdr:col>85</xdr:col>
      <xdr:colOff>126364</xdr:colOff>
      <xdr:row>108</xdr:row>
      <xdr:rowOff>152400</xdr:rowOff>
    </xdr:to>
    <xdr:cxnSp macro="">
      <xdr:nvCxnSpPr>
        <xdr:cNvPr id="662" name="直線コネクタ 661">
          <a:extLst>
            <a:ext uri="{FF2B5EF4-FFF2-40B4-BE49-F238E27FC236}">
              <a16:creationId xmlns:a16="http://schemas.microsoft.com/office/drawing/2014/main" id="{062C7056-D3B6-4BB5-BA02-3ADBDCCB5B7F}"/>
            </a:ext>
          </a:extLst>
        </xdr:cNvPr>
        <xdr:cNvCxnSpPr/>
      </xdr:nvCxnSpPr>
      <xdr:spPr>
        <a:xfrm flipV="1">
          <a:off x="16318864" y="17217389"/>
          <a:ext cx="0" cy="1451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3" name="【公民館】&#10;有形固定資産減価償却率最小値テキスト">
          <a:extLst>
            <a:ext uri="{FF2B5EF4-FFF2-40B4-BE49-F238E27FC236}">
              <a16:creationId xmlns:a16="http://schemas.microsoft.com/office/drawing/2014/main" id="{E956738C-D09D-421B-9EEC-26F13317B38A}"/>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4" name="直線コネクタ 663">
          <a:extLst>
            <a:ext uri="{FF2B5EF4-FFF2-40B4-BE49-F238E27FC236}">
              <a16:creationId xmlns:a16="http://schemas.microsoft.com/office/drawing/2014/main" id="{A44D29F8-0ED6-49D3-9AC1-FC3A4E1C34AA}"/>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19066</xdr:rowOff>
    </xdr:from>
    <xdr:ext cx="405111" cy="259045"/>
    <xdr:sp macro="" textlink="">
      <xdr:nvSpPr>
        <xdr:cNvPr id="665" name="【公民館】&#10;有形固定資産減価償却率最大値テキスト">
          <a:extLst>
            <a:ext uri="{FF2B5EF4-FFF2-40B4-BE49-F238E27FC236}">
              <a16:creationId xmlns:a16="http://schemas.microsoft.com/office/drawing/2014/main" id="{7345447C-6090-47FD-839A-5A31C97309B9}"/>
            </a:ext>
          </a:extLst>
        </xdr:cNvPr>
        <xdr:cNvSpPr txBox="1"/>
      </xdr:nvSpPr>
      <xdr:spPr>
        <a:xfrm>
          <a:off x="16357600" y="16992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72389</xdr:rowOff>
    </xdr:from>
    <xdr:to>
      <xdr:col>86</xdr:col>
      <xdr:colOff>25400</xdr:colOff>
      <xdr:row>100</xdr:row>
      <xdr:rowOff>72389</xdr:rowOff>
    </xdr:to>
    <xdr:cxnSp macro="">
      <xdr:nvCxnSpPr>
        <xdr:cNvPr id="666" name="直線コネクタ 665">
          <a:extLst>
            <a:ext uri="{FF2B5EF4-FFF2-40B4-BE49-F238E27FC236}">
              <a16:creationId xmlns:a16="http://schemas.microsoft.com/office/drawing/2014/main" id="{9F8FEEB3-670B-4A8C-8458-8F57D8170384}"/>
            </a:ext>
          </a:extLst>
        </xdr:cNvPr>
        <xdr:cNvCxnSpPr/>
      </xdr:nvCxnSpPr>
      <xdr:spPr>
        <a:xfrm>
          <a:off x="16230600" y="1721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154322</xdr:rowOff>
    </xdr:from>
    <xdr:ext cx="405111" cy="259045"/>
    <xdr:sp macro="" textlink="">
      <xdr:nvSpPr>
        <xdr:cNvPr id="667" name="【公民館】&#10;有形固定資産減価償却率平均値テキスト">
          <a:extLst>
            <a:ext uri="{FF2B5EF4-FFF2-40B4-BE49-F238E27FC236}">
              <a16:creationId xmlns:a16="http://schemas.microsoft.com/office/drawing/2014/main" id="{BA909656-935B-451C-8518-FEDB95738F4F}"/>
            </a:ext>
          </a:extLst>
        </xdr:cNvPr>
        <xdr:cNvSpPr txBox="1"/>
      </xdr:nvSpPr>
      <xdr:spPr>
        <a:xfrm>
          <a:off x="16357600" y="179851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4445</xdr:rowOff>
    </xdr:from>
    <xdr:to>
      <xdr:col>85</xdr:col>
      <xdr:colOff>177800</xdr:colOff>
      <xdr:row>105</xdr:row>
      <xdr:rowOff>106045</xdr:rowOff>
    </xdr:to>
    <xdr:sp macro="" textlink="">
      <xdr:nvSpPr>
        <xdr:cNvPr id="668" name="フローチャート: 判断 667">
          <a:extLst>
            <a:ext uri="{FF2B5EF4-FFF2-40B4-BE49-F238E27FC236}">
              <a16:creationId xmlns:a16="http://schemas.microsoft.com/office/drawing/2014/main" id="{D5109DB9-01E5-4C5E-9540-A3F0C5117CC9}"/>
            </a:ext>
          </a:extLst>
        </xdr:cNvPr>
        <xdr:cNvSpPr/>
      </xdr:nvSpPr>
      <xdr:spPr>
        <a:xfrm>
          <a:off x="16268700" y="1800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63500</xdr:rowOff>
    </xdr:from>
    <xdr:to>
      <xdr:col>81</xdr:col>
      <xdr:colOff>101600</xdr:colOff>
      <xdr:row>105</xdr:row>
      <xdr:rowOff>165100</xdr:rowOff>
    </xdr:to>
    <xdr:sp macro="" textlink="">
      <xdr:nvSpPr>
        <xdr:cNvPr id="669" name="フローチャート: 判断 668">
          <a:extLst>
            <a:ext uri="{FF2B5EF4-FFF2-40B4-BE49-F238E27FC236}">
              <a16:creationId xmlns:a16="http://schemas.microsoft.com/office/drawing/2014/main" id="{8FB970B1-1720-417F-84F2-EFF126E794E9}"/>
            </a:ext>
          </a:extLst>
        </xdr:cNvPr>
        <xdr:cNvSpPr/>
      </xdr:nvSpPr>
      <xdr:spPr>
        <a:xfrm>
          <a:off x="15430500" y="1806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59689</xdr:rowOff>
    </xdr:from>
    <xdr:to>
      <xdr:col>76</xdr:col>
      <xdr:colOff>165100</xdr:colOff>
      <xdr:row>105</xdr:row>
      <xdr:rowOff>161289</xdr:rowOff>
    </xdr:to>
    <xdr:sp macro="" textlink="">
      <xdr:nvSpPr>
        <xdr:cNvPr id="670" name="フローチャート: 判断 669">
          <a:extLst>
            <a:ext uri="{FF2B5EF4-FFF2-40B4-BE49-F238E27FC236}">
              <a16:creationId xmlns:a16="http://schemas.microsoft.com/office/drawing/2014/main" id="{BC7FFDC3-401E-4600-8E4B-47EA9A4C8BA1}"/>
            </a:ext>
          </a:extLst>
        </xdr:cNvPr>
        <xdr:cNvSpPr/>
      </xdr:nvSpPr>
      <xdr:spPr>
        <a:xfrm>
          <a:off x="14541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671" name="フローチャート: 判断 670">
          <a:extLst>
            <a:ext uri="{FF2B5EF4-FFF2-40B4-BE49-F238E27FC236}">
              <a16:creationId xmlns:a16="http://schemas.microsoft.com/office/drawing/2014/main" id="{9D82C4A1-B9D1-4B63-9906-EFECEB4C12D3}"/>
            </a:ext>
          </a:extLst>
        </xdr:cNvPr>
        <xdr:cNvSpPr/>
      </xdr:nvSpPr>
      <xdr:spPr>
        <a:xfrm>
          <a:off x="13652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57786</xdr:rowOff>
    </xdr:from>
    <xdr:to>
      <xdr:col>67</xdr:col>
      <xdr:colOff>101600</xdr:colOff>
      <xdr:row>105</xdr:row>
      <xdr:rowOff>159386</xdr:rowOff>
    </xdr:to>
    <xdr:sp macro="" textlink="">
      <xdr:nvSpPr>
        <xdr:cNvPr id="672" name="フローチャート: 判断 671">
          <a:extLst>
            <a:ext uri="{FF2B5EF4-FFF2-40B4-BE49-F238E27FC236}">
              <a16:creationId xmlns:a16="http://schemas.microsoft.com/office/drawing/2014/main" id="{C54BB7FC-89F8-4CF7-95FD-8FD3F17B29ED}"/>
            </a:ext>
          </a:extLst>
        </xdr:cNvPr>
        <xdr:cNvSpPr/>
      </xdr:nvSpPr>
      <xdr:spPr>
        <a:xfrm>
          <a:off x="12763500" y="18060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A0671BF4-E481-4790-B2FD-EAD0E346554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0837E94C-F1F1-4E10-A82D-2B60D9990DA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ED9DA9C5-5752-48C1-B63F-95164F6BF04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2432247F-8D3A-4065-B858-665D99589DC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3ABEFA9C-20CE-45CC-98F7-57C4F0D65FB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84455</xdr:rowOff>
    </xdr:from>
    <xdr:to>
      <xdr:col>85</xdr:col>
      <xdr:colOff>177800</xdr:colOff>
      <xdr:row>105</xdr:row>
      <xdr:rowOff>14605</xdr:rowOff>
    </xdr:to>
    <xdr:sp macro="" textlink="">
      <xdr:nvSpPr>
        <xdr:cNvPr id="678" name="楕円 677">
          <a:extLst>
            <a:ext uri="{FF2B5EF4-FFF2-40B4-BE49-F238E27FC236}">
              <a16:creationId xmlns:a16="http://schemas.microsoft.com/office/drawing/2014/main" id="{E29B57EE-3EF7-4266-8731-759A53A15592}"/>
            </a:ext>
          </a:extLst>
        </xdr:cNvPr>
        <xdr:cNvSpPr/>
      </xdr:nvSpPr>
      <xdr:spPr>
        <a:xfrm>
          <a:off x="16268700" y="1791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107332</xdr:rowOff>
    </xdr:from>
    <xdr:ext cx="405111" cy="259045"/>
    <xdr:sp macro="" textlink="">
      <xdr:nvSpPr>
        <xdr:cNvPr id="679" name="【公民館】&#10;有形固定資産減価償却率該当値テキスト">
          <a:extLst>
            <a:ext uri="{FF2B5EF4-FFF2-40B4-BE49-F238E27FC236}">
              <a16:creationId xmlns:a16="http://schemas.microsoft.com/office/drawing/2014/main" id="{DBD999D3-0B57-4864-976E-EB4B63C9BD26}"/>
            </a:ext>
          </a:extLst>
        </xdr:cNvPr>
        <xdr:cNvSpPr txBox="1"/>
      </xdr:nvSpPr>
      <xdr:spPr>
        <a:xfrm>
          <a:off x="16357600" y="1776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33020</xdr:rowOff>
    </xdr:from>
    <xdr:to>
      <xdr:col>81</xdr:col>
      <xdr:colOff>101600</xdr:colOff>
      <xdr:row>104</xdr:row>
      <xdr:rowOff>134620</xdr:rowOff>
    </xdr:to>
    <xdr:sp macro="" textlink="">
      <xdr:nvSpPr>
        <xdr:cNvPr id="680" name="楕円 679">
          <a:extLst>
            <a:ext uri="{FF2B5EF4-FFF2-40B4-BE49-F238E27FC236}">
              <a16:creationId xmlns:a16="http://schemas.microsoft.com/office/drawing/2014/main" id="{FF0DF9EA-76D3-4DCD-A59A-55F12D20E591}"/>
            </a:ext>
          </a:extLst>
        </xdr:cNvPr>
        <xdr:cNvSpPr/>
      </xdr:nvSpPr>
      <xdr:spPr>
        <a:xfrm>
          <a:off x="15430500" y="1786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83820</xdr:rowOff>
    </xdr:from>
    <xdr:to>
      <xdr:col>85</xdr:col>
      <xdr:colOff>127000</xdr:colOff>
      <xdr:row>104</xdr:row>
      <xdr:rowOff>135255</xdr:rowOff>
    </xdr:to>
    <xdr:cxnSp macro="">
      <xdr:nvCxnSpPr>
        <xdr:cNvPr id="681" name="直線コネクタ 680">
          <a:extLst>
            <a:ext uri="{FF2B5EF4-FFF2-40B4-BE49-F238E27FC236}">
              <a16:creationId xmlns:a16="http://schemas.microsoft.com/office/drawing/2014/main" id="{FDC40C5A-C1C5-49E2-9505-6177305976BB}"/>
            </a:ext>
          </a:extLst>
        </xdr:cNvPr>
        <xdr:cNvCxnSpPr/>
      </xdr:nvCxnSpPr>
      <xdr:spPr>
        <a:xfrm>
          <a:off x="15481300" y="17914620"/>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682" name="楕円 681">
          <a:extLst>
            <a:ext uri="{FF2B5EF4-FFF2-40B4-BE49-F238E27FC236}">
              <a16:creationId xmlns:a16="http://schemas.microsoft.com/office/drawing/2014/main" id="{BEB1F46F-32E9-4559-A2BD-88CABE0A7049}"/>
            </a:ext>
          </a:extLst>
        </xdr:cNvPr>
        <xdr:cNvSpPr/>
      </xdr:nvSpPr>
      <xdr:spPr>
        <a:xfrm>
          <a:off x="14541500" y="1784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64770</xdr:rowOff>
    </xdr:from>
    <xdr:to>
      <xdr:col>81</xdr:col>
      <xdr:colOff>50800</xdr:colOff>
      <xdr:row>104</xdr:row>
      <xdr:rowOff>83820</xdr:rowOff>
    </xdr:to>
    <xdr:cxnSp macro="">
      <xdr:nvCxnSpPr>
        <xdr:cNvPr id="683" name="直線コネクタ 682">
          <a:extLst>
            <a:ext uri="{FF2B5EF4-FFF2-40B4-BE49-F238E27FC236}">
              <a16:creationId xmlns:a16="http://schemas.microsoft.com/office/drawing/2014/main" id="{1EBC44C8-B1A7-4DCE-BA53-909B16B816A3}"/>
            </a:ext>
          </a:extLst>
        </xdr:cNvPr>
        <xdr:cNvCxnSpPr/>
      </xdr:nvCxnSpPr>
      <xdr:spPr>
        <a:xfrm>
          <a:off x="14592300" y="1789557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122555</xdr:rowOff>
    </xdr:from>
    <xdr:to>
      <xdr:col>72</xdr:col>
      <xdr:colOff>38100</xdr:colOff>
      <xdr:row>104</xdr:row>
      <xdr:rowOff>52705</xdr:rowOff>
    </xdr:to>
    <xdr:sp macro="" textlink="">
      <xdr:nvSpPr>
        <xdr:cNvPr id="684" name="楕円 683">
          <a:extLst>
            <a:ext uri="{FF2B5EF4-FFF2-40B4-BE49-F238E27FC236}">
              <a16:creationId xmlns:a16="http://schemas.microsoft.com/office/drawing/2014/main" id="{332AB31A-F936-4B90-8440-0E2CB43F1659}"/>
            </a:ext>
          </a:extLst>
        </xdr:cNvPr>
        <xdr:cNvSpPr/>
      </xdr:nvSpPr>
      <xdr:spPr>
        <a:xfrm>
          <a:off x="13652500" y="1778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1905</xdr:rowOff>
    </xdr:from>
    <xdr:to>
      <xdr:col>76</xdr:col>
      <xdr:colOff>114300</xdr:colOff>
      <xdr:row>104</xdr:row>
      <xdr:rowOff>64770</xdr:rowOff>
    </xdr:to>
    <xdr:cxnSp macro="">
      <xdr:nvCxnSpPr>
        <xdr:cNvPr id="685" name="直線コネクタ 684">
          <a:extLst>
            <a:ext uri="{FF2B5EF4-FFF2-40B4-BE49-F238E27FC236}">
              <a16:creationId xmlns:a16="http://schemas.microsoft.com/office/drawing/2014/main" id="{CAA79718-7E00-456F-B02B-06994C4FA8D1}"/>
            </a:ext>
          </a:extLst>
        </xdr:cNvPr>
        <xdr:cNvCxnSpPr/>
      </xdr:nvCxnSpPr>
      <xdr:spPr>
        <a:xfrm>
          <a:off x="13703300" y="17832705"/>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76836</xdr:rowOff>
    </xdr:from>
    <xdr:to>
      <xdr:col>67</xdr:col>
      <xdr:colOff>101600</xdr:colOff>
      <xdr:row>104</xdr:row>
      <xdr:rowOff>6986</xdr:rowOff>
    </xdr:to>
    <xdr:sp macro="" textlink="">
      <xdr:nvSpPr>
        <xdr:cNvPr id="686" name="楕円 685">
          <a:extLst>
            <a:ext uri="{FF2B5EF4-FFF2-40B4-BE49-F238E27FC236}">
              <a16:creationId xmlns:a16="http://schemas.microsoft.com/office/drawing/2014/main" id="{734D8672-1D1B-4943-B8E6-506806810400}"/>
            </a:ext>
          </a:extLst>
        </xdr:cNvPr>
        <xdr:cNvSpPr/>
      </xdr:nvSpPr>
      <xdr:spPr>
        <a:xfrm>
          <a:off x="12763500" y="17736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127636</xdr:rowOff>
    </xdr:from>
    <xdr:to>
      <xdr:col>71</xdr:col>
      <xdr:colOff>177800</xdr:colOff>
      <xdr:row>104</xdr:row>
      <xdr:rowOff>1905</xdr:rowOff>
    </xdr:to>
    <xdr:cxnSp macro="">
      <xdr:nvCxnSpPr>
        <xdr:cNvPr id="687" name="直線コネクタ 686">
          <a:extLst>
            <a:ext uri="{FF2B5EF4-FFF2-40B4-BE49-F238E27FC236}">
              <a16:creationId xmlns:a16="http://schemas.microsoft.com/office/drawing/2014/main" id="{1B83E63A-7BFF-4020-87A3-8253DFC0F14C}"/>
            </a:ext>
          </a:extLst>
        </xdr:cNvPr>
        <xdr:cNvCxnSpPr/>
      </xdr:nvCxnSpPr>
      <xdr:spPr>
        <a:xfrm>
          <a:off x="12814300" y="17786986"/>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156227</xdr:rowOff>
    </xdr:from>
    <xdr:ext cx="405111" cy="259045"/>
    <xdr:sp macro="" textlink="">
      <xdr:nvSpPr>
        <xdr:cNvPr id="688" name="n_1aveValue【公民館】&#10;有形固定資産減価償却率">
          <a:extLst>
            <a:ext uri="{FF2B5EF4-FFF2-40B4-BE49-F238E27FC236}">
              <a16:creationId xmlns:a16="http://schemas.microsoft.com/office/drawing/2014/main" id="{B5F9E5CE-DAFE-41AB-B820-9AD29342F6BB}"/>
            </a:ext>
          </a:extLst>
        </xdr:cNvPr>
        <xdr:cNvSpPr txBox="1"/>
      </xdr:nvSpPr>
      <xdr:spPr>
        <a:xfrm>
          <a:off x="15266044" y="1815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152416</xdr:rowOff>
    </xdr:from>
    <xdr:ext cx="405111" cy="259045"/>
    <xdr:sp macro="" textlink="">
      <xdr:nvSpPr>
        <xdr:cNvPr id="689" name="n_2aveValue【公民館】&#10;有形固定資産減価償却率">
          <a:extLst>
            <a:ext uri="{FF2B5EF4-FFF2-40B4-BE49-F238E27FC236}">
              <a16:creationId xmlns:a16="http://schemas.microsoft.com/office/drawing/2014/main" id="{4072BE9B-C5E2-4820-AE7C-E2C48340FE41}"/>
            </a:ext>
          </a:extLst>
        </xdr:cNvPr>
        <xdr:cNvSpPr txBox="1"/>
      </xdr:nvSpPr>
      <xdr:spPr>
        <a:xfrm>
          <a:off x="14389744" y="1815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144797</xdr:rowOff>
    </xdr:from>
    <xdr:ext cx="405111" cy="259045"/>
    <xdr:sp macro="" textlink="">
      <xdr:nvSpPr>
        <xdr:cNvPr id="690" name="n_3aveValue【公民館】&#10;有形固定資産減価償却率">
          <a:extLst>
            <a:ext uri="{FF2B5EF4-FFF2-40B4-BE49-F238E27FC236}">
              <a16:creationId xmlns:a16="http://schemas.microsoft.com/office/drawing/2014/main" id="{F0A3E685-07A9-49A7-B105-1705C1DB60A1}"/>
            </a:ext>
          </a:extLst>
        </xdr:cNvPr>
        <xdr:cNvSpPr txBox="1"/>
      </xdr:nvSpPr>
      <xdr:spPr>
        <a:xfrm>
          <a:off x="13500744" y="1814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150513</xdr:rowOff>
    </xdr:from>
    <xdr:ext cx="405111" cy="259045"/>
    <xdr:sp macro="" textlink="">
      <xdr:nvSpPr>
        <xdr:cNvPr id="691" name="n_4aveValue【公民館】&#10;有形固定資産減価償却率">
          <a:extLst>
            <a:ext uri="{FF2B5EF4-FFF2-40B4-BE49-F238E27FC236}">
              <a16:creationId xmlns:a16="http://schemas.microsoft.com/office/drawing/2014/main" id="{9ABC4BE1-94E6-49F3-90C8-49075C73A7F6}"/>
            </a:ext>
          </a:extLst>
        </xdr:cNvPr>
        <xdr:cNvSpPr txBox="1"/>
      </xdr:nvSpPr>
      <xdr:spPr>
        <a:xfrm>
          <a:off x="12611744" y="18152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151147</xdr:rowOff>
    </xdr:from>
    <xdr:ext cx="405111" cy="259045"/>
    <xdr:sp macro="" textlink="">
      <xdr:nvSpPr>
        <xdr:cNvPr id="692" name="n_1mainValue【公民館】&#10;有形固定資産減価償却率">
          <a:extLst>
            <a:ext uri="{FF2B5EF4-FFF2-40B4-BE49-F238E27FC236}">
              <a16:creationId xmlns:a16="http://schemas.microsoft.com/office/drawing/2014/main" id="{1B916A43-EFB6-4FEF-86EF-99C377F9D8A5}"/>
            </a:ext>
          </a:extLst>
        </xdr:cNvPr>
        <xdr:cNvSpPr txBox="1"/>
      </xdr:nvSpPr>
      <xdr:spPr>
        <a:xfrm>
          <a:off x="15266044" y="1763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macro="" textlink="">
      <xdr:nvSpPr>
        <xdr:cNvPr id="693" name="n_2mainValue【公民館】&#10;有形固定資産減価償却率">
          <a:extLst>
            <a:ext uri="{FF2B5EF4-FFF2-40B4-BE49-F238E27FC236}">
              <a16:creationId xmlns:a16="http://schemas.microsoft.com/office/drawing/2014/main" id="{B6BFA9B9-2F06-4A4C-A3DD-EA9EB73C1B8E}"/>
            </a:ext>
          </a:extLst>
        </xdr:cNvPr>
        <xdr:cNvSpPr txBox="1"/>
      </xdr:nvSpPr>
      <xdr:spPr>
        <a:xfrm>
          <a:off x="14389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69232</xdr:rowOff>
    </xdr:from>
    <xdr:ext cx="405111" cy="259045"/>
    <xdr:sp macro="" textlink="">
      <xdr:nvSpPr>
        <xdr:cNvPr id="694" name="n_3mainValue【公民館】&#10;有形固定資産減価償却率">
          <a:extLst>
            <a:ext uri="{FF2B5EF4-FFF2-40B4-BE49-F238E27FC236}">
              <a16:creationId xmlns:a16="http://schemas.microsoft.com/office/drawing/2014/main" id="{C83836CC-DA05-4D9C-B36D-1E76803975A6}"/>
            </a:ext>
          </a:extLst>
        </xdr:cNvPr>
        <xdr:cNvSpPr txBox="1"/>
      </xdr:nvSpPr>
      <xdr:spPr>
        <a:xfrm>
          <a:off x="13500744" y="1755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23513</xdr:rowOff>
    </xdr:from>
    <xdr:ext cx="405111" cy="259045"/>
    <xdr:sp macro="" textlink="">
      <xdr:nvSpPr>
        <xdr:cNvPr id="695" name="n_4mainValue【公民館】&#10;有形固定資産減価償却率">
          <a:extLst>
            <a:ext uri="{FF2B5EF4-FFF2-40B4-BE49-F238E27FC236}">
              <a16:creationId xmlns:a16="http://schemas.microsoft.com/office/drawing/2014/main" id="{B4A4D92D-5EF3-4ED2-AC52-37D8489D91F7}"/>
            </a:ext>
          </a:extLst>
        </xdr:cNvPr>
        <xdr:cNvSpPr txBox="1"/>
      </xdr:nvSpPr>
      <xdr:spPr>
        <a:xfrm>
          <a:off x="12611744" y="17511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6" name="正方形/長方形 695">
          <a:extLst>
            <a:ext uri="{FF2B5EF4-FFF2-40B4-BE49-F238E27FC236}">
              <a16:creationId xmlns:a16="http://schemas.microsoft.com/office/drawing/2014/main" id="{C54B7517-895E-4682-AE9A-1077C32E5B0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7" name="正方形/長方形 696">
          <a:extLst>
            <a:ext uri="{FF2B5EF4-FFF2-40B4-BE49-F238E27FC236}">
              <a16:creationId xmlns:a16="http://schemas.microsoft.com/office/drawing/2014/main" id="{650601CB-D7DE-4B59-A5C2-C34D99B3923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8" name="正方形/長方形 697">
          <a:extLst>
            <a:ext uri="{FF2B5EF4-FFF2-40B4-BE49-F238E27FC236}">
              <a16:creationId xmlns:a16="http://schemas.microsoft.com/office/drawing/2014/main" id="{D5EFA85E-3E73-4EF4-86C9-4DCB584E677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9" name="正方形/長方形 698">
          <a:extLst>
            <a:ext uri="{FF2B5EF4-FFF2-40B4-BE49-F238E27FC236}">
              <a16:creationId xmlns:a16="http://schemas.microsoft.com/office/drawing/2014/main" id="{CFBEC5D0-905C-4E11-A125-A96AE29F2B4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0" name="正方形/長方形 699">
          <a:extLst>
            <a:ext uri="{FF2B5EF4-FFF2-40B4-BE49-F238E27FC236}">
              <a16:creationId xmlns:a16="http://schemas.microsoft.com/office/drawing/2014/main" id="{58CE9D1A-C96E-4C07-82E3-4E8F51A340B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1" name="正方形/長方形 700">
          <a:extLst>
            <a:ext uri="{FF2B5EF4-FFF2-40B4-BE49-F238E27FC236}">
              <a16:creationId xmlns:a16="http://schemas.microsoft.com/office/drawing/2014/main" id="{BA8213C2-46B3-454A-8EC2-AB8ECA58A84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2" name="正方形/長方形 701">
          <a:extLst>
            <a:ext uri="{FF2B5EF4-FFF2-40B4-BE49-F238E27FC236}">
              <a16:creationId xmlns:a16="http://schemas.microsoft.com/office/drawing/2014/main" id="{F9B6F7CF-551C-48A0-BD0F-9F5C24641BD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3" name="正方形/長方形 702">
          <a:extLst>
            <a:ext uri="{FF2B5EF4-FFF2-40B4-BE49-F238E27FC236}">
              <a16:creationId xmlns:a16="http://schemas.microsoft.com/office/drawing/2014/main" id="{33CD3FA7-BC27-44F8-B4CB-50AD4A44C053}"/>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4" name="テキスト ボックス 703">
          <a:extLst>
            <a:ext uri="{FF2B5EF4-FFF2-40B4-BE49-F238E27FC236}">
              <a16:creationId xmlns:a16="http://schemas.microsoft.com/office/drawing/2014/main" id="{DAE1CE35-3346-4B5F-9D3D-F58675FEE97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5" name="直線コネクタ 704">
          <a:extLst>
            <a:ext uri="{FF2B5EF4-FFF2-40B4-BE49-F238E27FC236}">
              <a16:creationId xmlns:a16="http://schemas.microsoft.com/office/drawing/2014/main" id="{03AF20A0-442D-4F05-9775-A71C29DE0BD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6" name="直線コネクタ 705">
          <a:extLst>
            <a:ext uri="{FF2B5EF4-FFF2-40B4-BE49-F238E27FC236}">
              <a16:creationId xmlns:a16="http://schemas.microsoft.com/office/drawing/2014/main" id="{4166227B-2C26-4BBC-A198-5DD1A94FB23D}"/>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7" name="テキスト ボックス 706">
          <a:extLst>
            <a:ext uri="{FF2B5EF4-FFF2-40B4-BE49-F238E27FC236}">
              <a16:creationId xmlns:a16="http://schemas.microsoft.com/office/drawing/2014/main" id="{2D203496-EDD4-4BCF-91E2-F5CB2ACC5CF5}"/>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8" name="直線コネクタ 707">
          <a:extLst>
            <a:ext uri="{FF2B5EF4-FFF2-40B4-BE49-F238E27FC236}">
              <a16:creationId xmlns:a16="http://schemas.microsoft.com/office/drawing/2014/main" id="{90B7FE03-C65A-455E-B998-6808B2A117EA}"/>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9" name="テキスト ボックス 708">
          <a:extLst>
            <a:ext uri="{FF2B5EF4-FFF2-40B4-BE49-F238E27FC236}">
              <a16:creationId xmlns:a16="http://schemas.microsoft.com/office/drawing/2014/main" id="{28249EBC-47D8-437B-A902-06CBBCAF7494}"/>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0" name="直線コネクタ 709">
          <a:extLst>
            <a:ext uri="{FF2B5EF4-FFF2-40B4-BE49-F238E27FC236}">
              <a16:creationId xmlns:a16="http://schemas.microsoft.com/office/drawing/2014/main" id="{785649E7-3E93-4C0B-8B08-5651FF4D7886}"/>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1" name="テキスト ボックス 710">
          <a:extLst>
            <a:ext uri="{FF2B5EF4-FFF2-40B4-BE49-F238E27FC236}">
              <a16:creationId xmlns:a16="http://schemas.microsoft.com/office/drawing/2014/main" id="{741B1AE6-8A28-43BC-BD56-552CF3AFFB8F}"/>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2" name="直線コネクタ 711">
          <a:extLst>
            <a:ext uri="{FF2B5EF4-FFF2-40B4-BE49-F238E27FC236}">
              <a16:creationId xmlns:a16="http://schemas.microsoft.com/office/drawing/2014/main" id="{FD0C2302-E8BF-466D-87E4-F3F0171607C6}"/>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3" name="テキスト ボックス 712">
          <a:extLst>
            <a:ext uri="{FF2B5EF4-FFF2-40B4-BE49-F238E27FC236}">
              <a16:creationId xmlns:a16="http://schemas.microsoft.com/office/drawing/2014/main" id="{E229B9C2-414A-4A10-A114-95018E89C205}"/>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4" name="直線コネクタ 713">
          <a:extLst>
            <a:ext uri="{FF2B5EF4-FFF2-40B4-BE49-F238E27FC236}">
              <a16:creationId xmlns:a16="http://schemas.microsoft.com/office/drawing/2014/main" id="{83401D4E-6623-459E-91E4-6F4E5FFF370A}"/>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5" name="テキスト ボックス 714">
          <a:extLst>
            <a:ext uri="{FF2B5EF4-FFF2-40B4-BE49-F238E27FC236}">
              <a16:creationId xmlns:a16="http://schemas.microsoft.com/office/drawing/2014/main" id="{C99CC125-3DB6-46D1-B86C-035AB3C63C7F}"/>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6" name="直線コネクタ 715">
          <a:extLst>
            <a:ext uri="{FF2B5EF4-FFF2-40B4-BE49-F238E27FC236}">
              <a16:creationId xmlns:a16="http://schemas.microsoft.com/office/drawing/2014/main" id="{2FE24DBB-3A46-4D67-A6CB-6339545FF54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7" name="テキスト ボックス 716">
          <a:extLst>
            <a:ext uri="{FF2B5EF4-FFF2-40B4-BE49-F238E27FC236}">
              <a16:creationId xmlns:a16="http://schemas.microsoft.com/office/drawing/2014/main" id="{9D658752-45A8-4EA2-921D-35DD71D9BA4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8" name="【公民館】&#10;一人当たり面積グラフ枠">
          <a:extLst>
            <a:ext uri="{FF2B5EF4-FFF2-40B4-BE49-F238E27FC236}">
              <a16:creationId xmlns:a16="http://schemas.microsoft.com/office/drawing/2014/main" id="{F1657AAC-855D-4186-96CD-39DE5DD30CA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73661</xdr:rowOff>
    </xdr:from>
    <xdr:to>
      <xdr:col>116</xdr:col>
      <xdr:colOff>62864</xdr:colOff>
      <xdr:row>108</xdr:row>
      <xdr:rowOff>144780</xdr:rowOff>
    </xdr:to>
    <xdr:cxnSp macro="">
      <xdr:nvCxnSpPr>
        <xdr:cNvPr id="719" name="直線コネクタ 718">
          <a:extLst>
            <a:ext uri="{FF2B5EF4-FFF2-40B4-BE49-F238E27FC236}">
              <a16:creationId xmlns:a16="http://schemas.microsoft.com/office/drawing/2014/main" id="{DA375E0D-4B46-4107-974D-13A190A048EB}"/>
            </a:ext>
          </a:extLst>
        </xdr:cNvPr>
        <xdr:cNvCxnSpPr/>
      </xdr:nvCxnSpPr>
      <xdr:spPr>
        <a:xfrm flipV="1">
          <a:off x="22160864" y="17390111"/>
          <a:ext cx="0" cy="1271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720" name="【公民館】&#10;一人当たり面積最小値テキスト">
          <a:extLst>
            <a:ext uri="{FF2B5EF4-FFF2-40B4-BE49-F238E27FC236}">
              <a16:creationId xmlns:a16="http://schemas.microsoft.com/office/drawing/2014/main" id="{70FBBBC6-34A3-41B2-AE2B-C8D83D866230}"/>
            </a:ext>
          </a:extLst>
        </xdr:cNvPr>
        <xdr:cNvSpPr txBox="1"/>
      </xdr:nvSpPr>
      <xdr:spPr>
        <a:xfrm>
          <a:off x="22199600" y="1866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721" name="直線コネクタ 720">
          <a:extLst>
            <a:ext uri="{FF2B5EF4-FFF2-40B4-BE49-F238E27FC236}">
              <a16:creationId xmlns:a16="http://schemas.microsoft.com/office/drawing/2014/main" id="{F9EF803F-98C3-4A74-8CC9-3374C9A293CC}"/>
            </a:ext>
          </a:extLst>
        </xdr:cNvPr>
        <xdr:cNvCxnSpPr/>
      </xdr:nvCxnSpPr>
      <xdr:spPr>
        <a:xfrm>
          <a:off x="22072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20338</xdr:rowOff>
    </xdr:from>
    <xdr:ext cx="469744" cy="259045"/>
    <xdr:sp macro="" textlink="">
      <xdr:nvSpPr>
        <xdr:cNvPr id="722" name="【公民館】&#10;一人当たり面積最大値テキスト">
          <a:extLst>
            <a:ext uri="{FF2B5EF4-FFF2-40B4-BE49-F238E27FC236}">
              <a16:creationId xmlns:a16="http://schemas.microsoft.com/office/drawing/2014/main" id="{8BBAE918-EF06-466B-94A7-4D7AA6EA7722}"/>
            </a:ext>
          </a:extLst>
        </xdr:cNvPr>
        <xdr:cNvSpPr txBox="1"/>
      </xdr:nvSpPr>
      <xdr:spPr>
        <a:xfrm>
          <a:off x="22199600" y="17165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73661</xdr:rowOff>
    </xdr:from>
    <xdr:to>
      <xdr:col>116</xdr:col>
      <xdr:colOff>152400</xdr:colOff>
      <xdr:row>101</xdr:row>
      <xdr:rowOff>73661</xdr:rowOff>
    </xdr:to>
    <xdr:cxnSp macro="">
      <xdr:nvCxnSpPr>
        <xdr:cNvPr id="723" name="直線コネクタ 722">
          <a:extLst>
            <a:ext uri="{FF2B5EF4-FFF2-40B4-BE49-F238E27FC236}">
              <a16:creationId xmlns:a16="http://schemas.microsoft.com/office/drawing/2014/main" id="{A48BB6C5-F8C1-496B-9561-2270DE66D10B}"/>
            </a:ext>
          </a:extLst>
        </xdr:cNvPr>
        <xdr:cNvCxnSpPr/>
      </xdr:nvCxnSpPr>
      <xdr:spPr>
        <a:xfrm>
          <a:off x="22072600" y="17390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5097</xdr:rowOff>
    </xdr:from>
    <xdr:ext cx="469744" cy="259045"/>
    <xdr:sp macro="" textlink="">
      <xdr:nvSpPr>
        <xdr:cNvPr id="724" name="【公民館】&#10;一人当たり面積平均値テキスト">
          <a:extLst>
            <a:ext uri="{FF2B5EF4-FFF2-40B4-BE49-F238E27FC236}">
              <a16:creationId xmlns:a16="http://schemas.microsoft.com/office/drawing/2014/main" id="{95F0F700-DBB3-4133-B6C9-A3F36F82728D}"/>
            </a:ext>
          </a:extLst>
        </xdr:cNvPr>
        <xdr:cNvSpPr txBox="1"/>
      </xdr:nvSpPr>
      <xdr:spPr>
        <a:xfrm>
          <a:off x="22199600" y="18178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153670</xdr:rowOff>
    </xdr:from>
    <xdr:to>
      <xdr:col>116</xdr:col>
      <xdr:colOff>114300</xdr:colOff>
      <xdr:row>107</xdr:row>
      <xdr:rowOff>83820</xdr:rowOff>
    </xdr:to>
    <xdr:sp macro="" textlink="">
      <xdr:nvSpPr>
        <xdr:cNvPr id="725" name="フローチャート: 判断 724">
          <a:extLst>
            <a:ext uri="{FF2B5EF4-FFF2-40B4-BE49-F238E27FC236}">
              <a16:creationId xmlns:a16="http://schemas.microsoft.com/office/drawing/2014/main" id="{3038D6D2-7A04-47D2-AF79-737A83E30587}"/>
            </a:ext>
          </a:extLst>
        </xdr:cNvPr>
        <xdr:cNvSpPr/>
      </xdr:nvSpPr>
      <xdr:spPr>
        <a:xfrm>
          <a:off x="22110700" y="18327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157480</xdr:rowOff>
    </xdr:from>
    <xdr:to>
      <xdr:col>112</xdr:col>
      <xdr:colOff>38100</xdr:colOff>
      <xdr:row>107</xdr:row>
      <xdr:rowOff>87630</xdr:rowOff>
    </xdr:to>
    <xdr:sp macro="" textlink="">
      <xdr:nvSpPr>
        <xdr:cNvPr id="726" name="フローチャート: 判断 725">
          <a:extLst>
            <a:ext uri="{FF2B5EF4-FFF2-40B4-BE49-F238E27FC236}">
              <a16:creationId xmlns:a16="http://schemas.microsoft.com/office/drawing/2014/main" id="{1063D970-5C8C-43D5-B19C-F749AD2DA45E}"/>
            </a:ext>
          </a:extLst>
        </xdr:cNvPr>
        <xdr:cNvSpPr/>
      </xdr:nvSpPr>
      <xdr:spPr>
        <a:xfrm>
          <a:off x="21272500" y="1833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11430</xdr:rowOff>
    </xdr:from>
    <xdr:to>
      <xdr:col>107</xdr:col>
      <xdr:colOff>101600</xdr:colOff>
      <xdr:row>107</xdr:row>
      <xdr:rowOff>113030</xdr:rowOff>
    </xdr:to>
    <xdr:sp macro="" textlink="">
      <xdr:nvSpPr>
        <xdr:cNvPr id="727" name="フローチャート: 判断 726">
          <a:extLst>
            <a:ext uri="{FF2B5EF4-FFF2-40B4-BE49-F238E27FC236}">
              <a16:creationId xmlns:a16="http://schemas.microsoft.com/office/drawing/2014/main" id="{0C94AF6C-C775-4064-8908-D34904ED532C}"/>
            </a:ext>
          </a:extLst>
        </xdr:cNvPr>
        <xdr:cNvSpPr/>
      </xdr:nvSpPr>
      <xdr:spPr>
        <a:xfrm>
          <a:off x="20383500" y="1835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10161</xdr:rowOff>
    </xdr:from>
    <xdr:to>
      <xdr:col>102</xdr:col>
      <xdr:colOff>165100</xdr:colOff>
      <xdr:row>107</xdr:row>
      <xdr:rowOff>111761</xdr:rowOff>
    </xdr:to>
    <xdr:sp macro="" textlink="">
      <xdr:nvSpPr>
        <xdr:cNvPr id="728" name="フローチャート: 判断 727">
          <a:extLst>
            <a:ext uri="{FF2B5EF4-FFF2-40B4-BE49-F238E27FC236}">
              <a16:creationId xmlns:a16="http://schemas.microsoft.com/office/drawing/2014/main" id="{30CED0E1-92AD-4B23-8733-78265C53FDCB}"/>
            </a:ext>
          </a:extLst>
        </xdr:cNvPr>
        <xdr:cNvSpPr/>
      </xdr:nvSpPr>
      <xdr:spPr>
        <a:xfrm>
          <a:off x="19494500" y="1835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0</xdr:rowOff>
    </xdr:from>
    <xdr:to>
      <xdr:col>98</xdr:col>
      <xdr:colOff>38100</xdr:colOff>
      <xdr:row>107</xdr:row>
      <xdr:rowOff>101600</xdr:rowOff>
    </xdr:to>
    <xdr:sp macro="" textlink="">
      <xdr:nvSpPr>
        <xdr:cNvPr id="729" name="フローチャート: 判断 728">
          <a:extLst>
            <a:ext uri="{FF2B5EF4-FFF2-40B4-BE49-F238E27FC236}">
              <a16:creationId xmlns:a16="http://schemas.microsoft.com/office/drawing/2014/main" id="{75A30056-09D4-4844-91C6-483D7DC13D4A}"/>
            </a:ext>
          </a:extLst>
        </xdr:cNvPr>
        <xdr:cNvSpPr/>
      </xdr:nvSpPr>
      <xdr:spPr>
        <a:xfrm>
          <a:off x="18605500" y="18345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D749C383-DB53-440E-A14D-CD34DC7BB3E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E978B2E7-1348-4A42-A004-E36F7C31A53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375362C8-C6B3-4558-8F1C-E6A3413B2EE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C3C74D64-5459-4DA6-8979-0D04A287034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D04723CD-91A1-4E87-A00F-7496077AB40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114300</xdr:rowOff>
    </xdr:from>
    <xdr:to>
      <xdr:col>116</xdr:col>
      <xdr:colOff>114300</xdr:colOff>
      <xdr:row>108</xdr:row>
      <xdr:rowOff>44450</xdr:rowOff>
    </xdr:to>
    <xdr:sp macro="" textlink="">
      <xdr:nvSpPr>
        <xdr:cNvPr id="735" name="楕円 734">
          <a:extLst>
            <a:ext uri="{FF2B5EF4-FFF2-40B4-BE49-F238E27FC236}">
              <a16:creationId xmlns:a16="http://schemas.microsoft.com/office/drawing/2014/main" id="{C94DE1DD-3AA6-4E7D-B6FC-ACB23C679FA9}"/>
            </a:ext>
          </a:extLst>
        </xdr:cNvPr>
        <xdr:cNvSpPr/>
      </xdr:nvSpPr>
      <xdr:spPr>
        <a:xfrm>
          <a:off x="22110700" y="1845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92727</xdr:rowOff>
    </xdr:from>
    <xdr:ext cx="469744" cy="259045"/>
    <xdr:sp macro="" textlink="">
      <xdr:nvSpPr>
        <xdr:cNvPr id="736" name="【公民館】&#10;一人当たり面積該当値テキスト">
          <a:extLst>
            <a:ext uri="{FF2B5EF4-FFF2-40B4-BE49-F238E27FC236}">
              <a16:creationId xmlns:a16="http://schemas.microsoft.com/office/drawing/2014/main" id="{FEA7AD01-1755-4945-AFAB-B878496E7D2C}"/>
            </a:ext>
          </a:extLst>
        </xdr:cNvPr>
        <xdr:cNvSpPr txBox="1"/>
      </xdr:nvSpPr>
      <xdr:spPr>
        <a:xfrm>
          <a:off x="22199600" y="18437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116839</xdr:rowOff>
    </xdr:from>
    <xdr:to>
      <xdr:col>112</xdr:col>
      <xdr:colOff>38100</xdr:colOff>
      <xdr:row>108</xdr:row>
      <xdr:rowOff>46989</xdr:rowOff>
    </xdr:to>
    <xdr:sp macro="" textlink="">
      <xdr:nvSpPr>
        <xdr:cNvPr id="737" name="楕円 736">
          <a:extLst>
            <a:ext uri="{FF2B5EF4-FFF2-40B4-BE49-F238E27FC236}">
              <a16:creationId xmlns:a16="http://schemas.microsoft.com/office/drawing/2014/main" id="{6B3D02AE-E6AE-4EB0-8528-BB5EF1AF4A45}"/>
            </a:ext>
          </a:extLst>
        </xdr:cNvPr>
        <xdr:cNvSpPr/>
      </xdr:nvSpPr>
      <xdr:spPr>
        <a:xfrm>
          <a:off x="21272500" y="1846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165100</xdr:rowOff>
    </xdr:from>
    <xdr:to>
      <xdr:col>116</xdr:col>
      <xdr:colOff>63500</xdr:colOff>
      <xdr:row>107</xdr:row>
      <xdr:rowOff>167639</xdr:rowOff>
    </xdr:to>
    <xdr:cxnSp macro="">
      <xdr:nvCxnSpPr>
        <xdr:cNvPr id="738" name="直線コネクタ 737">
          <a:extLst>
            <a:ext uri="{FF2B5EF4-FFF2-40B4-BE49-F238E27FC236}">
              <a16:creationId xmlns:a16="http://schemas.microsoft.com/office/drawing/2014/main" id="{8F59C88A-1F3A-46C8-B90F-4512523DC064}"/>
            </a:ext>
          </a:extLst>
        </xdr:cNvPr>
        <xdr:cNvCxnSpPr/>
      </xdr:nvCxnSpPr>
      <xdr:spPr>
        <a:xfrm flipV="1">
          <a:off x="21323300" y="18510250"/>
          <a:ext cx="838200"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118111</xdr:rowOff>
    </xdr:from>
    <xdr:to>
      <xdr:col>107</xdr:col>
      <xdr:colOff>101600</xdr:colOff>
      <xdr:row>108</xdr:row>
      <xdr:rowOff>48261</xdr:rowOff>
    </xdr:to>
    <xdr:sp macro="" textlink="">
      <xdr:nvSpPr>
        <xdr:cNvPr id="739" name="楕円 738">
          <a:extLst>
            <a:ext uri="{FF2B5EF4-FFF2-40B4-BE49-F238E27FC236}">
              <a16:creationId xmlns:a16="http://schemas.microsoft.com/office/drawing/2014/main" id="{B05D8223-8930-4836-A88D-D74907C8C7CB}"/>
            </a:ext>
          </a:extLst>
        </xdr:cNvPr>
        <xdr:cNvSpPr/>
      </xdr:nvSpPr>
      <xdr:spPr>
        <a:xfrm>
          <a:off x="20383500" y="18463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167639</xdr:rowOff>
    </xdr:from>
    <xdr:to>
      <xdr:col>111</xdr:col>
      <xdr:colOff>177800</xdr:colOff>
      <xdr:row>107</xdr:row>
      <xdr:rowOff>168911</xdr:rowOff>
    </xdr:to>
    <xdr:cxnSp macro="">
      <xdr:nvCxnSpPr>
        <xdr:cNvPr id="740" name="直線コネクタ 739">
          <a:extLst>
            <a:ext uri="{FF2B5EF4-FFF2-40B4-BE49-F238E27FC236}">
              <a16:creationId xmlns:a16="http://schemas.microsoft.com/office/drawing/2014/main" id="{5467AD9F-5242-4FB6-8528-F00CCA0DFB3C}"/>
            </a:ext>
          </a:extLst>
        </xdr:cNvPr>
        <xdr:cNvCxnSpPr/>
      </xdr:nvCxnSpPr>
      <xdr:spPr>
        <a:xfrm flipV="1">
          <a:off x="20434300" y="18512789"/>
          <a:ext cx="889000" cy="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118111</xdr:rowOff>
    </xdr:from>
    <xdr:to>
      <xdr:col>102</xdr:col>
      <xdr:colOff>165100</xdr:colOff>
      <xdr:row>108</xdr:row>
      <xdr:rowOff>48261</xdr:rowOff>
    </xdr:to>
    <xdr:sp macro="" textlink="">
      <xdr:nvSpPr>
        <xdr:cNvPr id="741" name="楕円 740">
          <a:extLst>
            <a:ext uri="{FF2B5EF4-FFF2-40B4-BE49-F238E27FC236}">
              <a16:creationId xmlns:a16="http://schemas.microsoft.com/office/drawing/2014/main" id="{AB453C63-9DC5-463A-8FDD-B34618E33BEA}"/>
            </a:ext>
          </a:extLst>
        </xdr:cNvPr>
        <xdr:cNvSpPr/>
      </xdr:nvSpPr>
      <xdr:spPr>
        <a:xfrm>
          <a:off x="19494500" y="18463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168911</xdr:rowOff>
    </xdr:from>
    <xdr:to>
      <xdr:col>107</xdr:col>
      <xdr:colOff>50800</xdr:colOff>
      <xdr:row>107</xdr:row>
      <xdr:rowOff>168911</xdr:rowOff>
    </xdr:to>
    <xdr:cxnSp macro="">
      <xdr:nvCxnSpPr>
        <xdr:cNvPr id="742" name="直線コネクタ 741">
          <a:extLst>
            <a:ext uri="{FF2B5EF4-FFF2-40B4-BE49-F238E27FC236}">
              <a16:creationId xmlns:a16="http://schemas.microsoft.com/office/drawing/2014/main" id="{57C6C15F-F706-4314-89FA-D92B08C51549}"/>
            </a:ext>
          </a:extLst>
        </xdr:cNvPr>
        <xdr:cNvCxnSpPr/>
      </xdr:nvCxnSpPr>
      <xdr:spPr>
        <a:xfrm>
          <a:off x="19545300" y="185140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119380</xdr:rowOff>
    </xdr:from>
    <xdr:to>
      <xdr:col>98</xdr:col>
      <xdr:colOff>38100</xdr:colOff>
      <xdr:row>108</xdr:row>
      <xdr:rowOff>49530</xdr:rowOff>
    </xdr:to>
    <xdr:sp macro="" textlink="">
      <xdr:nvSpPr>
        <xdr:cNvPr id="743" name="楕円 742">
          <a:extLst>
            <a:ext uri="{FF2B5EF4-FFF2-40B4-BE49-F238E27FC236}">
              <a16:creationId xmlns:a16="http://schemas.microsoft.com/office/drawing/2014/main" id="{F5025D7C-42CA-4B75-90A1-CDB213865644}"/>
            </a:ext>
          </a:extLst>
        </xdr:cNvPr>
        <xdr:cNvSpPr/>
      </xdr:nvSpPr>
      <xdr:spPr>
        <a:xfrm>
          <a:off x="18605500" y="1846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168911</xdr:rowOff>
    </xdr:from>
    <xdr:to>
      <xdr:col>102</xdr:col>
      <xdr:colOff>114300</xdr:colOff>
      <xdr:row>107</xdr:row>
      <xdr:rowOff>170180</xdr:rowOff>
    </xdr:to>
    <xdr:cxnSp macro="">
      <xdr:nvCxnSpPr>
        <xdr:cNvPr id="744" name="直線コネクタ 743">
          <a:extLst>
            <a:ext uri="{FF2B5EF4-FFF2-40B4-BE49-F238E27FC236}">
              <a16:creationId xmlns:a16="http://schemas.microsoft.com/office/drawing/2014/main" id="{1EB645F8-C7BE-42AF-AC88-DFE301E13093}"/>
            </a:ext>
          </a:extLst>
        </xdr:cNvPr>
        <xdr:cNvCxnSpPr/>
      </xdr:nvCxnSpPr>
      <xdr:spPr>
        <a:xfrm flipV="1">
          <a:off x="18656300" y="18514061"/>
          <a:ext cx="8890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104157</xdr:rowOff>
    </xdr:from>
    <xdr:ext cx="469744" cy="259045"/>
    <xdr:sp macro="" textlink="">
      <xdr:nvSpPr>
        <xdr:cNvPr id="745" name="n_1aveValue【公民館】&#10;一人当たり面積">
          <a:extLst>
            <a:ext uri="{FF2B5EF4-FFF2-40B4-BE49-F238E27FC236}">
              <a16:creationId xmlns:a16="http://schemas.microsoft.com/office/drawing/2014/main" id="{8CE22868-D180-4428-B1C5-272E2D02F197}"/>
            </a:ext>
          </a:extLst>
        </xdr:cNvPr>
        <xdr:cNvSpPr txBox="1"/>
      </xdr:nvSpPr>
      <xdr:spPr>
        <a:xfrm>
          <a:off x="21075727" y="1810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129557</xdr:rowOff>
    </xdr:from>
    <xdr:ext cx="469744" cy="259045"/>
    <xdr:sp macro="" textlink="">
      <xdr:nvSpPr>
        <xdr:cNvPr id="746" name="n_2aveValue【公民館】&#10;一人当たり面積">
          <a:extLst>
            <a:ext uri="{FF2B5EF4-FFF2-40B4-BE49-F238E27FC236}">
              <a16:creationId xmlns:a16="http://schemas.microsoft.com/office/drawing/2014/main" id="{F5079A29-AFF6-4550-8B49-B622EE702EB2}"/>
            </a:ext>
          </a:extLst>
        </xdr:cNvPr>
        <xdr:cNvSpPr txBox="1"/>
      </xdr:nvSpPr>
      <xdr:spPr>
        <a:xfrm>
          <a:off x="20199427" y="1813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128288</xdr:rowOff>
    </xdr:from>
    <xdr:ext cx="469744" cy="259045"/>
    <xdr:sp macro="" textlink="">
      <xdr:nvSpPr>
        <xdr:cNvPr id="747" name="n_3aveValue【公民館】&#10;一人当たり面積">
          <a:extLst>
            <a:ext uri="{FF2B5EF4-FFF2-40B4-BE49-F238E27FC236}">
              <a16:creationId xmlns:a16="http://schemas.microsoft.com/office/drawing/2014/main" id="{D28A3694-2A78-4FBC-AA86-D6017B9D3199}"/>
            </a:ext>
          </a:extLst>
        </xdr:cNvPr>
        <xdr:cNvSpPr txBox="1"/>
      </xdr:nvSpPr>
      <xdr:spPr>
        <a:xfrm>
          <a:off x="19310427" y="1813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118127</xdr:rowOff>
    </xdr:from>
    <xdr:ext cx="469744" cy="259045"/>
    <xdr:sp macro="" textlink="">
      <xdr:nvSpPr>
        <xdr:cNvPr id="748" name="n_4aveValue【公民館】&#10;一人当たり面積">
          <a:extLst>
            <a:ext uri="{FF2B5EF4-FFF2-40B4-BE49-F238E27FC236}">
              <a16:creationId xmlns:a16="http://schemas.microsoft.com/office/drawing/2014/main" id="{6AA4216F-CD96-4780-8778-9AFD86A79777}"/>
            </a:ext>
          </a:extLst>
        </xdr:cNvPr>
        <xdr:cNvSpPr txBox="1"/>
      </xdr:nvSpPr>
      <xdr:spPr>
        <a:xfrm>
          <a:off x="18421427" y="1812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38116</xdr:rowOff>
    </xdr:from>
    <xdr:ext cx="469744" cy="259045"/>
    <xdr:sp macro="" textlink="">
      <xdr:nvSpPr>
        <xdr:cNvPr id="749" name="n_1mainValue【公民館】&#10;一人当たり面積">
          <a:extLst>
            <a:ext uri="{FF2B5EF4-FFF2-40B4-BE49-F238E27FC236}">
              <a16:creationId xmlns:a16="http://schemas.microsoft.com/office/drawing/2014/main" id="{2E944540-7C10-409A-BC0A-CECB61DD2301}"/>
            </a:ext>
          </a:extLst>
        </xdr:cNvPr>
        <xdr:cNvSpPr txBox="1"/>
      </xdr:nvSpPr>
      <xdr:spPr>
        <a:xfrm>
          <a:off x="21075727" y="1855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39388</xdr:rowOff>
    </xdr:from>
    <xdr:ext cx="469744" cy="259045"/>
    <xdr:sp macro="" textlink="">
      <xdr:nvSpPr>
        <xdr:cNvPr id="750" name="n_2mainValue【公民館】&#10;一人当たり面積">
          <a:extLst>
            <a:ext uri="{FF2B5EF4-FFF2-40B4-BE49-F238E27FC236}">
              <a16:creationId xmlns:a16="http://schemas.microsoft.com/office/drawing/2014/main" id="{D6089F21-5325-4505-A0FE-8FE9224B71CC}"/>
            </a:ext>
          </a:extLst>
        </xdr:cNvPr>
        <xdr:cNvSpPr txBox="1"/>
      </xdr:nvSpPr>
      <xdr:spPr>
        <a:xfrm>
          <a:off x="20199427" y="18555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39388</xdr:rowOff>
    </xdr:from>
    <xdr:ext cx="469744" cy="259045"/>
    <xdr:sp macro="" textlink="">
      <xdr:nvSpPr>
        <xdr:cNvPr id="751" name="n_3mainValue【公民館】&#10;一人当たり面積">
          <a:extLst>
            <a:ext uri="{FF2B5EF4-FFF2-40B4-BE49-F238E27FC236}">
              <a16:creationId xmlns:a16="http://schemas.microsoft.com/office/drawing/2014/main" id="{B5AEFAB4-94BD-4CEA-9025-C3344A0D6C2D}"/>
            </a:ext>
          </a:extLst>
        </xdr:cNvPr>
        <xdr:cNvSpPr txBox="1"/>
      </xdr:nvSpPr>
      <xdr:spPr>
        <a:xfrm>
          <a:off x="19310427" y="18555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40657</xdr:rowOff>
    </xdr:from>
    <xdr:ext cx="469744" cy="259045"/>
    <xdr:sp macro="" textlink="">
      <xdr:nvSpPr>
        <xdr:cNvPr id="752" name="n_4mainValue【公民館】&#10;一人当たり面積">
          <a:extLst>
            <a:ext uri="{FF2B5EF4-FFF2-40B4-BE49-F238E27FC236}">
              <a16:creationId xmlns:a16="http://schemas.microsoft.com/office/drawing/2014/main" id="{7B040920-18CF-4F18-B843-A484333877D3}"/>
            </a:ext>
          </a:extLst>
        </xdr:cNvPr>
        <xdr:cNvSpPr txBox="1"/>
      </xdr:nvSpPr>
      <xdr:spPr>
        <a:xfrm>
          <a:off x="18421427" y="18557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3" name="正方形/長方形 752">
          <a:extLst>
            <a:ext uri="{FF2B5EF4-FFF2-40B4-BE49-F238E27FC236}">
              <a16:creationId xmlns:a16="http://schemas.microsoft.com/office/drawing/2014/main" id="{ABDEA450-EBDF-43BC-94F6-55CDCC99AF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4" name="正方形/長方形 753">
          <a:extLst>
            <a:ext uri="{FF2B5EF4-FFF2-40B4-BE49-F238E27FC236}">
              <a16:creationId xmlns:a16="http://schemas.microsoft.com/office/drawing/2014/main" id="{EEA4FD1F-8F48-40F8-9AC6-7B25B720714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5" name="テキスト ボックス 754">
          <a:extLst>
            <a:ext uri="{FF2B5EF4-FFF2-40B4-BE49-F238E27FC236}">
              <a16:creationId xmlns:a16="http://schemas.microsoft.com/office/drawing/2014/main" id="{0A142350-24ED-4F85-A54B-FD2F2F92FF4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類似団体と比較して減価償却率が低い施設は、道路、橋梁・トンネル、公営住宅及び公民館であった。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道路においては、町に移管された旧県道の評価額が高価であり、かつ平成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年度取得と比較的新しい資産のため減価償却率が低く、その影響により道路の減価償却率を引き下げる結果となっている。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また、橋梁・トンネル、公営住宅については各町寿命化計画に基づいた保全に努めており、公民館については平成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年度の耐震補強改修等により減価償却率を引き下げている。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一方で類似団体と比較して減価償却率の高い施設は、幼稚園・保育所、学校施設であった。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幼稚園・保育所、学校施設については、築後</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年以上経過した施設が多数あり、いずれも施設保全計画をもとに、計画的に改修工事を行い老朽化対策に取り組んでいるところである。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一方、令和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年度に民間の認定こども園が新設されたことに伴い、幼児園１園と幼稚園</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園が閉園となり取り壊しを実施したが、幼稚園・保育所、学校施設ともに一人当たりの面積が全国平均に比べ広い状態であり、施設の再配置について検討を続けていく。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A0BACD7-93CB-4FA9-8190-47A244920D9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836DEC0-8C13-418E-8B3C-12DE0605455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B52D57F-FFB6-48B3-8316-2BB4035249A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2B678D5-A586-4D24-B0B9-1BC3BE8089F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福井県永平寺町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52CA9A7-2835-4F77-876D-62FE46BA139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19B2EB7-1616-417D-8DAA-538EB5ECA4E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DB88473-9CCB-4E6B-8AA9-E8696DF09A1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2E64249-6A03-47EA-8C41-8B83AE64D37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2323083-224B-40C3-83A7-999212EEF46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CC2A773-32A3-4CFD-982A-47ED22FC9E4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17,644
17,364
94.43
11,375,273
10,829,558
513,386
6,568,074
7,653,005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2642BBD-4322-498E-8C79-DF76DEDCCB8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65FC2DD-93C8-4C92-9216-C84AA9BD334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C8764E5-06E5-41D4-8C0C-5DB71B2922E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6BEB742-62F3-45C9-B993-8B35602ED2E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68EDE26-C8B7-402D-A9B5-0986E72C740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21B96BC-C497-41D9-9540-BC493B19AB38}"/>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FFF823C-9BDC-4B5D-9625-13B1039A6EA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AE71B93-1928-4276-B220-C895C214C0C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302081D-4CD9-4CD3-BC0E-C4E0862BAB3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87D1002-44F4-43F8-BC8C-9D4217BB82B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F3FB5A5-0AEF-4172-AAE7-009BDB67A0A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C1A9807-86E7-46D1-A1F1-E65DECA4863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4CB4310-B74D-4E69-82A8-6C8CB67BE8F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2CA703A-9E4D-413C-99B6-CA3047A46DA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EFED09D-DF67-4844-8F8B-2D9298FCFDA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BBCD3C7-4E59-4A68-8132-BA0576C03F6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7745BBF-28C1-4A52-919B-5168BB4C4B0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21B8664-A454-49CB-B264-150FDA8FD21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9BD6168-26F2-4D93-BF33-A527A42F280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858C97A-720D-4ED6-B31F-D9903C6C86E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EFD8B17-D869-4322-87C3-4FCDB336E95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281A31E-D9FB-46CC-A657-02CCB808381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851A20E-6E76-4D91-BDB5-E17100ED675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7502300-6B72-45A8-9072-19AE516C050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9E4667C-3439-440C-B1C7-E04A2527605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FBF2D8C-42F6-4890-BA4B-CA184B88E05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75A8396-F14D-41C8-97E0-70BD8D25958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DF70B0C-A3B9-4195-A17F-1EC43653B94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642234F-0A62-4C81-8888-77C8D6FDA1E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A911A8A-61CD-405C-9D61-3317F2E4CAC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48DD139-F210-488E-94D1-A48618CAD5F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78F7B74-5F19-476A-8B31-2D33F6D43DE8}"/>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D32D7A17-E18D-45C2-80A7-563E3114D535}"/>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CD96F300-114E-4C32-AF45-4C823DBB15FF}"/>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2359056-EADF-4824-9F0E-E621ADCF6D4B}"/>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14926-184B-4B31-8645-C856A9202DB9}"/>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D6D02678-342F-4952-B929-AAE1B7980CB6}"/>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7A9C6F37-560F-406B-8B0C-729D6E229027}"/>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97DC148-72BE-4727-BA31-CEB9D47F956A}"/>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89F4CAD7-05B8-4CB6-AFCA-AC43BF9B72AE}"/>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6C68BBD8-6CC8-4B84-A6D4-AD5EFBF7CBA6}"/>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DAC0AD3F-DCB1-4B26-A223-E34EC72C6AB1}"/>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9F80650B-CBE4-488D-9A22-3535DFC36B9D}"/>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2563B30E-6E27-4282-AF4F-0873E7275A81}"/>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724797E1-E301-43EB-BCE2-E7D7A279D39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5CB7E6D1-D45D-4E2A-B6CC-2A947E19DDE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134983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1691AB32-43BB-4D09-956C-95D6935A67D3}"/>
            </a:ext>
          </a:extLst>
        </xdr:cNvPr>
        <xdr:cNvCxnSpPr/>
      </xdr:nvCxnSpPr>
      <xdr:spPr>
        <a:xfrm flipV="1">
          <a:off x="4634865" y="579283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14290E66-978F-4C4A-B644-3FC2F7CE3309}"/>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7F5A1BB7-6252-4677-BF34-F0B1615CC78F}"/>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81660</xdr:rowOff>
    </xdr:from>
    <xdr:ext cx="340478" cy="259045"/>
    <xdr:sp macro="" textlink="">
      <xdr:nvSpPr>
        <xdr:cNvPr id="61" name="【図書館】&#10;有形固定資産減価償却率最大値テキスト">
          <a:extLst>
            <a:ext uri="{FF2B5EF4-FFF2-40B4-BE49-F238E27FC236}">
              <a16:creationId xmlns:a16="http://schemas.microsoft.com/office/drawing/2014/main" id="{2D77A5E3-DBEE-4D2D-99AB-E41A6B3FDA1C}"/>
            </a:ext>
          </a:extLst>
        </xdr:cNvPr>
        <xdr:cNvSpPr txBox="1"/>
      </xdr:nvSpPr>
      <xdr:spPr>
        <a:xfrm>
          <a:off x="4673600" y="556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134983</xdr:rowOff>
    </xdr:from>
    <xdr:to>
      <xdr:col>24</xdr:col>
      <xdr:colOff>152400</xdr:colOff>
      <xdr:row>33</xdr:row>
      <xdr:rowOff>134983</xdr:rowOff>
    </xdr:to>
    <xdr:cxnSp macro="">
      <xdr:nvCxnSpPr>
        <xdr:cNvPr id="62" name="直線コネクタ 61">
          <a:extLst>
            <a:ext uri="{FF2B5EF4-FFF2-40B4-BE49-F238E27FC236}">
              <a16:creationId xmlns:a16="http://schemas.microsoft.com/office/drawing/2014/main" id="{7EE16D8A-0623-4FF8-9396-75150F83FA59}"/>
            </a:ext>
          </a:extLst>
        </xdr:cNvPr>
        <xdr:cNvCxnSpPr/>
      </xdr:nvCxnSpPr>
      <xdr:spPr>
        <a:xfrm>
          <a:off x="4546600" y="579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41746</xdr:rowOff>
    </xdr:from>
    <xdr:ext cx="405111" cy="259045"/>
    <xdr:sp macro="" textlink="">
      <xdr:nvSpPr>
        <xdr:cNvPr id="63" name="【図書館】&#10;有形固定資産減価償却率平均値テキスト">
          <a:extLst>
            <a:ext uri="{FF2B5EF4-FFF2-40B4-BE49-F238E27FC236}">
              <a16:creationId xmlns:a16="http://schemas.microsoft.com/office/drawing/2014/main" id="{DA33F905-3A72-43E0-98F7-6E2A2121A7D6}"/>
            </a:ext>
          </a:extLst>
        </xdr:cNvPr>
        <xdr:cNvSpPr txBox="1"/>
      </xdr:nvSpPr>
      <xdr:spPr>
        <a:xfrm>
          <a:off x="4673600" y="6385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954618F2-E3FA-439E-B939-D55044687F34}"/>
            </a:ext>
          </a:extLst>
        </xdr:cNvPr>
        <xdr:cNvSpPr/>
      </xdr:nvSpPr>
      <xdr:spPr>
        <a:xfrm>
          <a:off x="4584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160927</xdr:rowOff>
    </xdr:from>
    <xdr:to>
      <xdr:col>20</xdr:col>
      <xdr:colOff>38100</xdr:colOff>
      <xdr:row>38</xdr:row>
      <xdr:rowOff>91077</xdr:rowOff>
    </xdr:to>
    <xdr:sp macro="" textlink="">
      <xdr:nvSpPr>
        <xdr:cNvPr id="65" name="フローチャート: 判断 64">
          <a:extLst>
            <a:ext uri="{FF2B5EF4-FFF2-40B4-BE49-F238E27FC236}">
              <a16:creationId xmlns:a16="http://schemas.microsoft.com/office/drawing/2014/main" id="{FDA88627-5C6F-4685-89C9-50E31D464EB1}"/>
            </a:ext>
          </a:extLst>
        </xdr:cNvPr>
        <xdr:cNvSpPr/>
      </xdr:nvSpPr>
      <xdr:spPr>
        <a:xfrm>
          <a:off x="3746500" y="650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123372</xdr:rowOff>
    </xdr:from>
    <xdr:to>
      <xdr:col>15</xdr:col>
      <xdr:colOff>101600</xdr:colOff>
      <xdr:row>38</xdr:row>
      <xdr:rowOff>53522</xdr:rowOff>
    </xdr:to>
    <xdr:sp macro="" textlink="">
      <xdr:nvSpPr>
        <xdr:cNvPr id="66" name="フローチャート: 判断 65">
          <a:extLst>
            <a:ext uri="{FF2B5EF4-FFF2-40B4-BE49-F238E27FC236}">
              <a16:creationId xmlns:a16="http://schemas.microsoft.com/office/drawing/2014/main" id="{D5C6BE11-4BF1-4E5C-81F7-C44F125CA3D6}"/>
            </a:ext>
          </a:extLst>
        </xdr:cNvPr>
        <xdr:cNvSpPr/>
      </xdr:nvSpPr>
      <xdr:spPr>
        <a:xfrm>
          <a:off x="2857500" y="646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107043</xdr:rowOff>
    </xdr:from>
    <xdr:to>
      <xdr:col>10</xdr:col>
      <xdr:colOff>165100</xdr:colOff>
      <xdr:row>38</xdr:row>
      <xdr:rowOff>37193</xdr:rowOff>
    </xdr:to>
    <xdr:sp macro="" textlink="">
      <xdr:nvSpPr>
        <xdr:cNvPr id="67" name="フローチャート: 判断 66">
          <a:extLst>
            <a:ext uri="{FF2B5EF4-FFF2-40B4-BE49-F238E27FC236}">
              <a16:creationId xmlns:a16="http://schemas.microsoft.com/office/drawing/2014/main" id="{E9B580FE-2A6B-47BB-BE31-DE51D7746C67}"/>
            </a:ext>
          </a:extLst>
        </xdr:cNvPr>
        <xdr:cNvSpPr/>
      </xdr:nvSpPr>
      <xdr:spPr>
        <a:xfrm>
          <a:off x="1968500" y="645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113574</xdr:rowOff>
    </xdr:from>
    <xdr:to>
      <xdr:col>6</xdr:col>
      <xdr:colOff>38100</xdr:colOff>
      <xdr:row>38</xdr:row>
      <xdr:rowOff>43724</xdr:rowOff>
    </xdr:to>
    <xdr:sp macro="" textlink="">
      <xdr:nvSpPr>
        <xdr:cNvPr id="68" name="フローチャート: 判断 67">
          <a:extLst>
            <a:ext uri="{FF2B5EF4-FFF2-40B4-BE49-F238E27FC236}">
              <a16:creationId xmlns:a16="http://schemas.microsoft.com/office/drawing/2014/main" id="{3BDD3C24-B1B7-4AD8-A3E4-7C212B2153B1}"/>
            </a:ext>
          </a:extLst>
        </xdr:cNvPr>
        <xdr:cNvSpPr/>
      </xdr:nvSpPr>
      <xdr:spPr>
        <a:xfrm>
          <a:off x="1079500" y="645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F6A1E69-F089-4E00-B604-FE1681151B0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A145720-F8D4-461A-BBE0-EA70C401D14F}"/>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707044E-5632-4220-BB12-890E01BAF4F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618AFCA-1071-4E9E-BACB-B1713AC0895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4899DFFA-DE55-421D-93F6-317470BCA39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72753</xdr:rowOff>
    </xdr:from>
    <xdr:to>
      <xdr:col>24</xdr:col>
      <xdr:colOff>114300</xdr:colOff>
      <xdr:row>39</xdr:row>
      <xdr:rowOff>2903</xdr:rowOff>
    </xdr:to>
    <xdr:sp macro="" textlink="">
      <xdr:nvSpPr>
        <xdr:cNvPr id="74" name="楕円 73">
          <a:extLst>
            <a:ext uri="{FF2B5EF4-FFF2-40B4-BE49-F238E27FC236}">
              <a16:creationId xmlns:a16="http://schemas.microsoft.com/office/drawing/2014/main" id="{EBE05F99-3405-4388-A43E-5519EBC80959}"/>
            </a:ext>
          </a:extLst>
        </xdr:cNvPr>
        <xdr:cNvSpPr/>
      </xdr:nvSpPr>
      <xdr:spPr>
        <a:xfrm>
          <a:off x="4584700" y="6587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51180</xdr:rowOff>
    </xdr:from>
    <xdr:ext cx="405111" cy="259045"/>
    <xdr:sp macro="" textlink="">
      <xdr:nvSpPr>
        <xdr:cNvPr id="75" name="【図書館】&#10;有形固定資産減価償却率該当値テキスト">
          <a:extLst>
            <a:ext uri="{FF2B5EF4-FFF2-40B4-BE49-F238E27FC236}">
              <a16:creationId xmlns:a16="http://schemas.microsoft.com/office/drawing/2014/main" id="{91B446E5-12E1-48A3-B87D-530084C4CD44}"/>
            </a:ext>
          </a:extLst>
        </xdr:cNvPr>
        <xdr:cNvSpPr txBox="1"/>
      </xdr:nvSpPr>
      <xdr:spPr>
        <a:xfrm>
          <a:off x="4673600" y="65662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41728</xdr:rowOff>
    </xdr:from>
    <xdr:to>
      <xdr:col>20</xdr:col>
      <xdr:colOff>38100</xdr:colOff>
      <xdr:row>38</xdr:row>
      <xdr:rowOff>143328</xdr:rowOff>
    </xdr:to>
    <xdr:sp macro="" textlink="">
      <xdr:nvSpPr>
        <xdr:cNvPr id="76" name="楕円 75">
          <a:extLst>
            <a:ext uri="{FF2B5EF4-FFF2-40B4-BE49-F238E27FC236}">
              <a16:creationId xmlns:a16="http://schemas.microsoft.com/office/drawing/2014/main" id="{A6C896C1-D0A9-4F85-998F-9FA83EA57230}"/>
            </a:ext>
          </a:extLst>
        </xdr:cNvPr>
        <xdr:cNvSpPr/>
      </xdr:nvSpPr>
      <xdr:spPr>
        <a:xfrm>
          <a:off x="3746500" y="655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92528</xdr:rowOff>
    </xdr:from>
    <xdr:to>
      <xdr:col>24</xdr:col>
      <xdr:colOff>63500</xdr:colOff>
      <xdr:row>38</xdr:row>
      <xdr:rowOff>123553</xdr:rowOff>
    </xdr:to>
    <xdr:cxnSp macro="">
      <xdr:nvCxnSpPr>
        <xdr:cNvPr id="77" name="直線コネクタ 76">
          <a:extLst>
            <a:ext uri="{FF2B5EF4-FFF2-40B4-BE49-F238E27FC236}">
              <a16:creationId xmlns:a16="http://schemas.microsoft.com/office/drawing/2014/main" id="{4395C090-B7EF-42C0-BE74-9665087154C3}"/>
            </a:ext>
          </a:extLst>
        </xdr:cNvPr>
        <xdr:cNvCxnSpPr/>
      </xdr:nvCxnSpPr>
      <xdr:spPr>
        <a:xfrm>
          <a:off x="3797300" y="6607628"/>
          <a:ext cx="8382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10704</xdr:rowOff>
    </xdr:from>
    <xdr:to>
      <xdr:col>15</xdr:col>
      <xdr:colOff>101600</xdr:colOff>
      <xdr:row>38</xdr:row>
      <xdr:rowOff>112304</xdr:rowOff>
    </xdr:to>
    <xdr:sp macro="" textlink="">
      <xdr:nvSpPr>
        <xdr:cNvPr id="78" name="楕円 77">
          <a:extLst>
            <a:ext uri="{FF2B5EF4-FFF2-40B4-BE49-F238E27FC236}">
              <a16:creationId xmlns:a16="http://schemas.microsoft.com/office/drawing/2014/main" id="{50CD2762-C28A-4A26-9453-6A5BC1591F85}"/>
            </a:ext>
          </a:extLst>
        </xdr:cNvPr>
        <xdr:cNvSpPr/>
      </xdr:nvSpPr>
      <xdr:spPr>
        <a:xfrm>
          <a:off x="2857500" y="6525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61504</xdr:rowOff>
    </xdr:from>
    <xdr:to>
      <xdr:col>19</xdr:col>
      <xdr:colOff>177800</xdr:colOff>
      <xdr:row>38</xdr:row>
      <xdr:rowOff>92528</xdr:rowOff>
    </xdr:to>
    <xdr:cxnSp macro="">
      <xdr:nvCxnSpPr>
        <xdr:cNvPr id="79" name="直線コネクタ 78">
          <a:extLst>
            <a:ext uri="{FF2B5EF4-FFF2-40B4-BE49-F238E27FC236}">
              <a16:creationId xmlns:a16="http://schemas.microsoft.com/office/drawing/2014/main" id="{117066B2-23AD-45BE-8E25-678D960FEFF5}"/>
            </a:ext>
          </a:extLst>
        </xdr:cNvPr>
        <xdr:cNvCxnSpPr/>
      </xdr:nvCxnSpPr>
      <xdr:spPr>
        <a:xfrm>
          <a:off x="2908300" y="6576604"/>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149497</xdr:rowOff>
    </xdr:from>
    <xdr:to>
      <xdr:col>10</xdr:col>
      <xdr:colOff>165100</xdr:colOff>
      <xdr:row>38</xdr:row>
      <xdr:rowOff>79647</xdr:rowOff>
    </xdr:to>
    <xdr:sp macro="" textlink="">
      <xdr:nvSpPr>
        <xdr:cNvPr id="80" name="楕円 79">
          <a:extLst>
            <a:ext uri="{FF2B5EF4-FFF2-40B4-BE49-F238E27FC236}">
              <a16:creationId xmlns:a16="http://schemas.microsoft.com/office/drawing/2014/main" id="{81E0A22F-4543-4A8C-8173-7D8EA60A4F76}"/>
            </a:ext>
          </a:extLst>
        </xdr:cNvPr>
        <xdr:cNvSpPr/>
      </xdr:nvSpPr>
      <xdr:spPr>
        <a:xfrm>
          <a:off x="1968500" y="6493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28847</xdr:rowOff>
    </xdr:from>
    <xdr:to>
      <xdr:col>15</xdr:col>
      <xdr:colOff>50800</xdr:colOff>
      <xdr:row>38</xdr:row>
      <xdr:rowOff>61504</xdr:rowOff>
    </xdr:to>
    <xdr:cxnSp macro="">
      <xdr:nvCxnSpPr>
        <xdr:cNvPr id="81" name="直線コネクタ 80">
          <a:extLst>
            <a:ext uri="{FF2B5EF4-FFF2-40B4-BE49-F238E27FC236}">
              <a16:creationId xmlns:a16="http://schemas.microsoft.com/office/drawing/2014/main" id="{1C62E85E-2F69-4A12-AAD0-734BFA968ED5}"/>
            </a:ext>
          </a:extLst>
        </xdr:cNvPr>
        <xdr:cNvCxnSpPr/>
      </xdr:nvCxnSpPr>
      <xdr:spPr>
        <a:xfrm>
          <a:off x="2019300" y="654394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116840</xdr:rowOff>
    </xdr:from>
    <xdr:to>
      <xdr:col>6</xdr:col>
      <xdr:colOff>38100</xdr:colOff>
      <xdr:row>38</xdr:row>
      <xdr:rowOff>46990</xdr:rowOff>
    </xdr:to>
    <xdr:sp macro="" textlink="">
      <xdr:nvSpPr>
        <xdr:cNvPr id="82" name="楕円 81">
          <a:extLst>
            <a:ext uri="{FF2B5EF4-FFF2-40B4-BE49-F238E27FC236}">
              <a16:creationId xmlns:a16="http://schemas.microsoft.com/office/drawing/2014/main" id="{04ECE07C-F79F-452E-8EB0-4ED1E2AA316F}"/>
            </a:ext>
          </a:extLst>
        </xdr:cNvPr>
        <xdr:cNvSpPr/>
      </xdr:nvSpPr>
      <xdr:spPr>
        <a:xfrm>
          <a:off x="1079500" y="646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167640</xdr:rowOff>
    </xdr:from>
    <xdr:to>
      <xdr:col>10</xdr:col>
      <xdr:colOff>114300</xdr:colOff>
      <xdr:row>38</xdr:row>
      <xdr:rowOff>28847</xdr:rowOff>
    </xdr:to>
    <xdr:cxnSp macro="">
      <xdr:nvCxnSpPr>
        <xdr:cNvPr id="83" name="直線コネクタ 82">
          <a:extLst>
            <a:ext uri="{FF2B5EF4-FFF2-40B4-BE49-F238E27FC236}">
              <a16:creationId xmlns:a16="http://schemas.microsoft.com/office/drawing/2014/main" id="{3A8F7FFD-6B87-4621-9830-93C481FE791D}"/>
            </a:ext>
          </a:extLst>
        </xdr:cNvPr>
        <xdr:cNvCxnSpPr/>
      </xdr:nvCxnSpPr>
      <xdr:spPr>
        <a:xfrm>
          <a:off x="1130300" y="651129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107604</xdr:rowOff>
    </xdr:from>
    <xdr:ext cx="405111" cy="259045"/>
    <xdr:sp macro="" textlink="">
      <xdr:nvSpPr>
        <xdr:cNvPr id="84" name="n_1aveValue【図書館】&#10;有形固定資産減価償却率">
          <a:extLst>
            <a:ext uri="{FF2B5EF4-FFF2-40B4-BE49-F238E27FC236}">
              <a16:creationId xmlns:a16="http://schemas.microsoft.com/office/drawing/2014/main" id="{C0079E4A-4B52-4A6F-8D01-4884AA780C0C}"/>
            </a:ext>
          </a:extLst>
        </xdr:cNvPr>
        <xdr:cNvSpPr txBox="1"/>
      </xdr:nvSpPr>
      <xdr:spPr>
        <a:xfrm>
          <a:off x="3582044" y="6279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70049</xdr:rowOff>
    </xdr:from>
    <xdr:ext cx="405111" cy="259045"/>
    <xdr:sp macro="" textlink="">
      <xdr:nvSpPr>
        <xdr:cNvPr id="85" name="n_2aveValue【図書館】&#10;有形固定資産減価償却率">
          <a:extLst>
            <a:ext uri="{FF2B5EF4-FFF2-40B4-BE49-F238E27FC236}">
              <a16:creationId xmlns:a16="http://schemas.microsoft.com/office/drawing/2014/main" id="{FF5E07B8-E06A-46B5-8299-B60B637486DB}"/>
            </a:ext>
          </a:extLst>
        </xdr:cNvPr>
        <xdr:cNvSpPr txBox="1"/>
      </xdr:nvSpPr>
      <xdr:spPr>
        <a:xfrm>
          <a:off x="2705744" y="6242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53720</xdr:rowOff>
    </xdr:from>
    <xdr:ext cx="405111" cy="259045"/>
    <xdr:sp macro="" textlink="">
      <xdr:nvSpPr>
        <xdr:cNvPr id="86" name="n_3aveValue【図書館】&#10;有形固定資産減価償却率">
          <a:extLst>
            <a:ext uri="{FF2B5EF4-FFF2-40B4-BE49-F238E27FC236}">
              <a16:creationId xmlns:a16="http://schemas.microsoft.com/office/drawing/2014/main" id="{0783D724-A89E-4A49-97A7-2FE21819EB38}"/>
            </a:ext>
          </a:extLst>
        </xdr:cNvPr>
        <xdr:cNvSpPr txBox="1"/>
      </xdr:nvSpPr>
      <xdr:spPr>
        <a:xfrm>
          <a:off x="1816744" y="6225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60251</xdr:rowOff>
    </xdr:from>
    <xdr:ext cx="405111" cy="259045"/>
    <xdr:sp macro="" textlink="">
      <xdr:nvSpPr>
        <xdr:cNvPr id="87" name="n_4aveValue【図書館】&#10;有形固定資産減価償却率">
          <a:extLst>
            <a:ext uri="{FF2B5EF4-FFF2-40B4-BE49-F238E27FC236}">
              <a16:creationId xmlns:a16="http://schemas.microsoft.com/office/drawing/2014/main" id="{29090DB9-37AF-498F-B6A6-2CBAEE0553DD}"/>
            </a:ext>
          </a:extLst>
        </xdr:cNvPr>
        <xdr:cNvSpPr txBox="1"/>
      </xdr:nvSpPr>
      <xdr:spPr>
        <a:xfrm>
          <a:off x="927744" y="6232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134455</xdr:rowOff>
    </xdr:from>
    <xdr:ext cx="405111" cy="259045"/>
    <xdr:sp macro="" textlink="">
      <xdr:nvSpPr>
        <xdr:cNvPr id="88" name="n_1mainValue【図書館】&#10;有形固定資産減価償却率">
          <a:extLst>
            <a:ext uri="{FF2B5EF4-FFF2-40B4-BE49-F238E27FC236}">
              <a16:creationId xmlns:a16="http://schemas.microsoft.com/office/drawing/2014/main" id="{39BD3314-EFBD-4323-B54A-D26B2A12E90A}"/>
            </a:ext>
          </a:extLst>
        </xdr:cNvPr>
        <xdr:cNvSpPr txBox="1"/>
      </xdr:nvSpPr>
      <xdr:spPr>
        <a:xfrm>
          <a:off x="3582044" y="664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103431</xdr:rowOff>
    </xdr:from>
    <xdr:ext cx="405111" cy="259045"/>
    <xdr:sp macro="" textlink="">
      <xdr:nvSpPr>
        <xdr:cNvPr id="89" name="n_2mainValue【図書館】&#10;有形固定資産減価償却率">
          <a:extLst>
            <a:ext uri="{FF2B5EF4-FFF2-40B4-BE49-F238E27FC236}">
              <a16:creationId xmlns:a16="http://schemas.microsoft.com/office/drawing/2014/main" id="{FB0DBCF9-D7B6-45D3-A1A6-9933B9FBC102}"/>
            </a:ext>
          </a:extLst>
        </xdr:cNvPr>
        <xdr:cNvSpPr txBox="1"/>
      </xdr:nvSpPr>
      <xdr:spPr>
        <a:xfrm>
          <a:off x="2705744" y="6618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70774</xdr:rowOff>
    </xdr:from>
    <xdr:ext cx="405111" cy="259045"/>
    <xdr:sp macro="" textlink="">
      <xdr:nvSpPr>
        <xdr:cNvPr id="90" name="n_3mainValue【図書館】&#10;有形固定資産減価償却率">
          <a:extLst>
            <a:ext uri="{FF2B5EF4-FFF2-40B4-BE49-F238E27FC236}">
              <a16:creationId xmlns:a16="http://schemas.microsoft.com/office/drawing/2014/main" id="{2DE529E4-07B2-4BCE-AD98-30C803BEF9A8}"/>
            </a:ext>
          </a:extLst>
        </xdr:cNvPr>
        <xdr:cNvSpPr txBox="1"/>
      </xdr:nvSpPr>
      <xdr:spPr>
        <a:xfrm>
          <a:off x="1816744" y="6585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38117</xdr:rowOff>
    </xdr:from>
    <xdr:ext cx="405111" cy="259045"/>
    <xdr:sp macro="" textlink="">
      <xdr:nvSpPr>
        <xdr:cNvPr id="91" name="n_4mainValue【図書館】&#10;有形固定資産減価償却率">
          <a:extLst>
            <a:ext uri="{FF2B5EF4-FFF2-40B4-BE49-F238E27FC236}">
              <a16:creationId xmlns:a16="http://schemas.microsoft.com/office/drawing/2014/main" id="{A4CC2FA8-431F-4002-ADCA-A591FA0AB32F}"/>
            </a:ext>
          </a:extLst>
        </xdr:cNvPr>
        <xdr:cNvSpPr txBox="1"/>
      </xdr:nvSpPr>
      <xdr:spPr>
        <a:xfrm>
          <a:off x="927744" y="655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AB93DBFF-478A-4667-8650-159D8363147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46F32FB4-CE2F-4D6A-A490-F483D84174E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AB7B77AF-BDD6-4873-9717-FE375C8B0E2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248F0307-BF58-47AE-AE8C-039F87BD668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9E84A456-D319-43FE-AF73-39857C6B606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6445C5C5-7F90-48D8-93CE-94DF6A9C5BD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1E9A9D5D-B740-4F05-AF6F-B8CC40E577F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224D7058-794C-48DF-9C1E-09A458DCE5B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9AB0F6F9-71D3-418C-83FA-30FB083AAA8B}"/>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F3B5C73-7769-47F2-A1D1-BFE60384DE7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4C7C0582-8728-43BC-970D-7F42AC28EF2F}"/>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C287881B-24BC-4277-A86F-14CE8DD8996B}"/>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AF6368AE-9CEE-48C2-84A3-33A18EFB846E}"/>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71EB6F78-FA52-4FCA-9CE4-0B5FDBEF1B1A}"/>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9B258710-C3B8-4237-9E99-A94C88BDB522}"/>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FF796FF5-1931-4F90-B120-DFB31817587E}"/>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8710AF3D-836F-4364-9D68-560A65288402}"/>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609DEECA-BD4E-449A-960D-80D312177061}"/>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53776D1F-A07C-4BD7-8735-A6E5BC050C4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2F43E370-64B0-40FE-940B-4808B580CC97}"/>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B12A34DE-D7C1-4387-9B0D-4C6727462A5E}"/>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51054</xdr:rowOff>
    </xdr:from>
    <xdr:to>
      <xdr:col>54</xdr:col>
      <xdr:colOff>189865</xdr:colOff>
      <xdr:row>41</xdr:row>
      <xdr:rowOff>73914</xdr:rowOff>
    </xdr:to>
    <xdr:cxnSp macro="">
      <xdr:nvCxnSpPr>
        <xdr:cNvPr id="113" name="直線コネクタ 112">
          <a:extLst>
            <a:ext uri="{FF2B5EF4-FFF2-40B4-BE49-F238E27FC236}">
              <a16:creationId xmlns:a16="http://schemas.microsoft.com/office/drawing/2014/main" id="{EF139FBE-C91C-43DC-B759-DD418B5D104B}"/>
            </a:ext>
          </a:extLst>
        </xdr:cNvPr>
        <xdr:cNvCxnSpPr/>
      </xdr:nvCxnSpPr>
      <xdr:spPr>
        <a:xfrm flipV="1">
          <a:off x="10476865" y="6051804"/>
          <a:ext cx="0" cy="1051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77741</xdr:rowOff>
    </xdr:from>
    <xdr:ext cx="469744" cy="259045"/>
    <xdr:sp macro="" textlink="">
      <xdr:nvSpPr>
        <xdr:cNvPr id="114" name="【図書館】&#10;一人当たり面積最小値テキスト">
          <a:extLst>
            <a:ext uri="{FF2B5EF4-FFF2-40B4-BE49-F238E27FC236}">
              <a16:creationId xmlns:a16="http://schemas.microsoft.com/office/drawing/2014/main" id="{B065A780-C7D8-4DE5-9A8E-CDABDC6D1D31}"/>
            </a:ext>
          </a:extLst>
        </xdr:cNvPr>
        <xdr:cNvSpPr txBox="1"/>
      </xdr:nvSpPr>
      <xdr:spPr>
        <a:xfrm>
          <a:off x="10515600" y="7107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73914</xdr:rowOff>
    </xdr:from>
    <xdr:to>
      <xdr:col>55</xdr:col>
      <xdr:colOff>88900</xdr:colOff>
      <xdr:row>41</xdr:row>
      <xdr:rowOff>73914</xdr:rowOff>
    </xdr:to>
    <xdr:cxnSp macro="">
      <xdr:nvCxnSpPr>
        <xdr:cNvPr id="115" name="直線コネクタ 114">
          <a:extLst>
            <a:ext uri="{FF2B5EF4-FFF2-40B4-BE49-F238E27FC236}">
              <a16:creationId xmlns:a16="http://schemas.microsoft.com/office/drawing/2014/main" id="{FFF0A782-C60D-4B62-86C4-C79691753C23}"/>
            </a:ext>
          </a:extLst>
        </xdr:cNvPr>
        <xdr:cNvCxnSpPr/>
      </xdr:nvCxnSpPr>
      <xdr:spPr>
        <a:xfrm>
          <a:off x="10388600" y="7103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169181</xdr:rowOff>
    </xdr:from>
    <xdr:ext cx="469744" cy="259045"/>
    <xdr:sp macro="" textlink="">
      <xdr:nvSpPr>
        <xdr:cNvPr id="116" name="【図書館】&#10;一人当たり面積最大値テキスト">
          <a:extLst>
            <a:ext uri="{FF2B5EF4-FFF2-40B4-BE49-F238E27FC236}">
              <a16:creationId xmlns:a16="http://schemas.microsoft.com/office/drawing/2014/main" id="{FE5DC568-B9BB-492B-878D-46DF5453D3DE}"/>
            </a:ext>
          </a:extLst>
        </xdr:cNvPr>
        <xdr:cNvSpPr txBox="1"/>
      </xdr:nvSpPr>
      <xdr:spPr>
        <a:xfrm>
          <a:off x="10515600" y="5827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51054</xdr:rowOff>
    </xdr:from>
    <xdr:to>
      <xdr:col>55</xdr:col>
      <xdr:colOff>88900</xdr:colOff>
      <xdr:row>35</xdr:row>
      <xdr:rowOff>51054</xdr:rowOff>
    </xdr:to>
    <xdr:cxnSp macro="">
      <xdr:nvCxnSpPr>
        <xdr:cNvPr id="117" name="直線コネクタ 116">
          <a:extLst>
            <a:ext uri="{FF2B5EF4-FFF2-40B4-BE49-F238E27FC236}">
              <a16:creationId xmlns:a16="http://schemas.microsoft.com/office/drawing/2014/main" id="{31037837-0BFF-4D4C-BDB9-F9D49BAE49B1}"/>
            </a:ext>
          </a:extLst>
        </xdr:cNvPr>
        <xdr:cNvCxnSpPr/>
      </xdr:nvCxnSpPr>
      <xdr:spPr>
        <a:xfrm>
          <a:off x="10388600" y="6051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70121</xdr:rowOff>
    </xdr:from>
    <xdr:ext cx="469744" cy="259045"/>
    <xdr:sp macro="" textlink="">
      <xdr:nvSpPr>
        <xdr:cNvPr id="118" name="【図書館】&#10;一人当たり面積平均値テキスト">
          <a:extLst>
            <a:ext uri="{FF2B5EF4-FFF2-40B4-BE49-F238E27FC236}">
              <a16:creationId xmlns:a16="http://schemas.microsoft.com/office/drawing/2014/main" id="{0D6417E4-098E-426C-A436-8AA2205E5BEA}"/>
            </a:ext>
          </a:extLst>
        </xdr:cNvPr>
        <xdr:cNvSpPr txBox="1"/>
      </xdr:nvSpPr>
      <xdr:spPr>
        <a:xfrm>
          <a:off x="10515600" y="6756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91694</xdr:rowOff>
    </xdr:from>
    <xdr:to>
      <xdr:col>55</xdr:col>
      <xdr:colOff>50800</xdr:colOff>
      <xdr:row>40</xdr:row>
      <xdr:rowOff>21844</xdr:rowOff>
    </xdr:to>
    <xdr:sp macro="" textlink="">
      <xdr:nvSpPr>
        <xdr:cNvPr id="119" name="フローチャート: 判断 118">
          <a:extLst>
            <a:ext uri="{FF2B5EF4-FFF2-40B4-BE49-F238E27FC236}">
              <a16:creationId xmlns:a16="http://schemas.microsoft.com/office/drawing/2014/main" id="{29A48DF6-E0F4-4191-A82F-F36B433964E0}"/>
            </a:ext>
          </a:extLst>
        </xdr:cNvPr>
        <xdr:cNvSpPr/>
      </xdr:nvSpPr>
      <xdr:spPr>
        <a:xfrm>
          <a:off x="10426700" y="67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96266</xdr:rowOff>
    </xdr:from>
    <xdr:to>
      <xdr:col>50</xdr:col>
      <xdr:colOff>165100</xdr:colOff>
      <xdr:row>40</xdr:row>
      <xdr:rowOff>26416</xdr:rowOff>
    </xdr:to>
    <xdr:sp macro="" textlink="">
      <xdr:nvSpPr>
        <xdr:cNvPr id="120" name="フローチャート: 判断 119">
          <a:extLst>
            <a:ext uri="{FF2B5EF4-FFF2-40B4-BE49-F238E27FC236}">
              <a16:creationId xmlns:a16="http://schemas.microsoft.com/office/drawing/2014/main" id="{C32FC237-FFB8-4710-8FC0-F61E886013F5}"/>
            </a:ext>
          </a:extLst>
        </xdr:cNvPr>
        <xdr:cNvSpPr/>
      </xdr:nvSpPr>
      <xdr:spPr>
        <a:xfrm>
          <a:off x="9588500" y="6782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82550</xdr:rowOff>
    </xdr:from>
    <xdr:to>
      <xdr:col>46</xdr:col>
      <xdr:colOff>38100</xdr:colOff>
      <xdr:row>40</xdr:row>
      <xdr:rowOff>12700</xdr:rowOff>
    </xdr:to>
    <xdr:sp macro="" textlink="">
      <xdr:nvSpPr>
        <xdr:cNvPr id="121" name="フローチャート: 判断 120">
          <a:extLst>
            <a:ext uri="{FF2B5EF4-FFF2-40B4-BE49-F238E27FC236}">
              <a16:creationId xmlns:a16="http://schemas.microsoft.com/office/drawing/2014/main" id="{0ED78D5F-2622-4F8A-9C84-9D2EF1C7EB47}"/>
            </a:ext>
          </a:extLst>
        </xdr:cNvPr>
        <xdr:cNvSpPr/>
      </xdr:nvSpPr>
      <xdr:spPr>
        <a:xfrm>
          <a:off x="8699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87122</xdr:rowOff>
    </xdr:from>
    <xdr:to>
      <xdr:col>41</xdr:col>
      <xdr:colOff>101600</xdr:colOff>
      <xdr:row>40</xdr:row>
      <xdr:rowOff>17272</xdr:rowOff>
    </xdr:to>
    <xdr:sp macro="" textlink="">
      <xdr:nvSpPr>
        <xdr:cNvPr id="122" name="フローチャート: 判断 121">
          <a:extLst>
            <a:ext uri="{FF2B5EF4-FFF2-40B4-BE49-F238E27FC236}">
              <a16:creationId xmlns:a16="http://schemas.microsoft.com/office/drawing/2014/main" id="{A33B2842-36E2-4E34-A776-C60522908D06}"/>
            </a:ext>
          </a:extLst>
        </xdr:cNvPr>
        <xdr:cNvSpPr/>
      </xdr:nvSpPr>
      <xdr:spPr>
        <a:xfrm>
          <a:off x="7810500" y="6773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77978</xdr:rowOff>
    </xdr:from>
    <xdr:to>
      <xdr:col>36</xdr:col>
      <xdr:colOff>165100</xdr:colOff>
      <xdr:row>40</xdr:row>
      <xdr:rowOff>8128</xdr:rowOff>
    </xdr:to>
    <xdr:sp macro="" textlink="">
      <xdr:nvSpPr>
        <xdr:cNvPr id="123" name="フローチャート: 判断 122">
          <a:extLst>
            <a:ext uri="{FF2B5EF4-FFF2-40B4-BE49-F238E27FC236}">
              <a16:creationId xmlns:a16="http://schemas.microsoft.com/office/drawing/2014/main" id="{F824AB75-D20E-491D-92E0-303AA1F98886}"/>
            </a:ext>
          </a:extLst>
        </xdr:cNvPr>
        <xdr:cNvSpPr/>
      </xdr:nvSpPr>
      <xdr:spPr>
        <a:xfrm>
          <a:off x="6921500" y="676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E095EAE0-F4DB-4CC9-A595-C74B90694CF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32AE635-7C77-4EC6-A3D0-B8AC7CDD65C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F17E1B9-0034-4726-8338-B47B09E20D14}"/>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795BF6C-75C9-4FA8-88D4-16BF8C2593D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EC863B7-1ECE-4B95-97CC-22019A53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13970</xdr:rowOff>
    </xdr:from>
    <xdr:to>
      <xdr:col>55</xdr:col>
      <xdr:colOff>50800</xdr:colOff>
      <xdr:row>39</xdr:row>
      <xdr:rowOff>115570</xdr:rowOff>
    </xdr:to>
    <xdr:sp macro="" textlink="">
      <xdr:nvSpPr>
        <xdr:cNvPr id="129" name="楕円 128">
          <a:extLst>
            <a:ext uri="{FF2B5EF4-FFF2-40B4-BE49-F238E27FC236}">
              <a16:creationId xmlns:a16="http://schemas.microsoft.com/office/drawing/2014/main" id="{27497ED3-AB9B-4933-B799-107D2BDF6C45}"/>
            </a:ext>
          </a:extLst>
        </xdr:cNvPr>
        <xdr:cNvSpPr/>
      </xdr:nvSpPr>
      <xdr:spPr>
        <a:xfrm>
          <a:off x="10426700" y="670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36847</xdr:rowOff>
    </xdr:from>
    <xdr:ext cx="469744" cy="259045"/>
    <xdr:sp macro="" textlink="">
      <xdr:nvSpPr>
        <xdr:cNvPr id="130" name="【図書館】&#10;一人当たり面積該当値テキスト">
          <a:extLst>
            <a:ext uri="{FF2B5EF4-FFF2-40B4-BE49-F238E27FC236}">
              <a16:creationId xmlns:a16="http://schemas.microsoft.com/office/drawing/2014/main" id="{17F64EF1-C865-4A02-92F7-5AC18439A88F}"/>
            </a:ext>
          </a:extLst>
        </xdr:cNvPr>
        <xdr:cNvSpPr txBox="1"/>
      </xdr:nvSpPr>
      <xdr:spPr>
        <a:xfrm>
          <a:off x="10515600" y="655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23114</xdr:rowOff>
    </xdr:from>
    <xdr:to>
      <xdr:col>50</xdr:col>
      <xdr:colOff>165100</xdr:colOff>
      <xdr:row>39</xdr:row>
      <xdr:rowOff>124714</xdr:rowOff>
    </xdr:to>
    <xdr:sp macro="" textlink="">
      <xdr:nvSpPr>
        <xdr:cNvPr id="131" name="楕円 130">
          <a:extLst>
            <a:ext uri="{FF2B5EF4-FFF2-40B4-BE49-F238E27FC236}">
              <a16:creationId xmlns:a16="http://schemas.microsoft.com/office/drawing/2014/main" id="{3AA43400-B665-4A12-A4F4-862B2112C421}"/>
            </a:ext>
          </a:extLst>
        </xdr:cNvPr>
        <xdr:cNvSpPr/>
      </xdr:nvSpPr>
      <xdr:spPr>
        <a:xfrm>
          <a:off x="9588500" y="6709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64770</xdr:rowOff>
    </xdr:from>
    <xdr:to>
      <xdr:col>55</xdr:col>
      <xdr:colOff>0</xdr:colOff>
      <xdr:row>39</xdr:row>
      <xdr:rowOff>73914</xdr:rowOff>
    </xdr:to>
    <xdr:cxnSp macro="">
      <xdr:nvCxnSpPr>
        <xdr:cNvPr id="132" name="直線コネクタ 131">
          <a:extLst>
            <a:ext uri="{FF2B5EF4-FFF2-40B4-BE49-F238E27FC236}">
              <a16:creationId xmlns:a16="http://schemas.microsoft.com/office/drawing/2014/main" id="{CFDB636F-DECF-4E27-81D4-BBD1A69DB936}"/>
            </a:ext>
          </a:extLst>
        </xdr:cNvPr>
        <xdr:cNvCxnSpPr/>
      </xdr:nvCxnSpPr>
      <xdr:spPr>
        <a:xfrm flipV="1">
          <a:off x="9639300" y="6751320"/>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23114</xdr:rowOff>
    </xdr:from>
    <xdr:to>
      <xdr:col>46</xdr:col>
      <xdr:colOff>38100</xdr:colOff>
      <xdr:row>39</xdr:row>
      <xdr:rowOff>124714</xdr:rowOff>
    </xdr:to>
    <xdr:sp macro="" textlink="">
      <xdr:nvSpPr>
        <xdr:cNvPr id="133" name="楕円 132">
          <a:extLst>
            <a:ext uri="{FF2B5EF4-FFF2-40B4-BE49-F238E27FC236}">
              <a16:creationId xmlns:a16="http://schemas.microsoft.com/office/drawing/2014/main" id="{E5DCB31C-FB36-4892-9955-CA843C819595}"/>
            </a:ext>
          </a:extLst>
        </xdr:cNvPr>
        <xdr:cNvSpPr/>
      </xdr:nvSpPr>
      <xdr:spPr>
        <a:xfrm>
          <a:off x="8699500" y="6709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73914</xdr:rowOff>
    </xdr:from>
    <xdr:to>
      <xdr:col>50</xdr:col>
      <xdr:colOff>114300</xdr:colOff>
      <xdr:row>39</xdr:row>
      <xdr:rowOff>73914</xdr:rowOff>
    </xdr:to>
    <xdr:cxnSp macro="">
      <xdr:nvCxnSpPr>
        <xdr:cNvPr id="134" name="直線コネクタ 133">
          <a:extLst>
            <a:ext uri="{FF2B5EF4-FFF2-40B4-BE49-F238E27FC236}">
              <a16:creationId xmlns:a16="http://schemas.microsoft.com/office/drawing/2014/main" id="{F94A2B28-DDD3-4A39-8EA0-40776583141C}"/>
            </a:ext>
          </a:extLst>
        </xdr:cNvPr>
        <xdr:cNvCxnSpPr/>
      </xdr:nvCxnSpPr>
      <xdr:spPr>
        <a:xfrm>
          <a:off x="8750300" y="67604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27686</xdr:rowOff>
    </xdr:from>
    <xdr:to>
      <xdr:col>41</xdr:col>
      <xdr:colOff>101600</xdr:colOff>
      <xdr:row>39</xdr:row>
      <xdr:rowOff>129286</xdr:rowOff>
    </xdr:to>
    <xdr:sp macro="" textlink="">
      <xdr:nvSpPr>
        <xdr:cNvPr id="135" name="楕円 134">
          <a:extLst>
            <a:ext uri="{FF2B5EF4-FFF2-40B4-BE49-F238E27FC236}">
              <a16:creationId xmlns:a16="http://schemas.microsoft.com/office/drawing/2014/main" id="{86C355E4-5EBB-4199-92AD-D2F69BF93DA4}"/>
            </a:ext>
          </a:extLst>
        </xdr:cNvPr>
        <xdr:cNvSpPr/>
      </xdr:nvSpPr>
      <xdr:spPr>
        <a:xfrm>
          <a:off x="7810500" y="6714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73914</xdr:rowOff>
    </xdr:from>
    <xdr:to>
      <xdr:col>45</xdr:col>
      <xdr:colOff>177800</xdr:colOff>
      <xdr:row>39</xdr:row>
      <xdr:rowOff>78486</xdr:rowOff>
    </xdr:to>
    <xdr:cxnSp macro="">
      <xdr:nvCxnSpPr>
        <xdr:cNvPr id="136" name="直線コネクタ 135">
          <a:extLst>
            <a:ext uri="{FF2B5EF4-FFF2-40B4-BE49-F238E27FC236}">
              <a16:creationId xmlns:a16="http://schemas.microsoft.com/office/drawing/2014/main" id="{502BC2AE-B9A1-4F93-AF21-76AD73AF4F61}"/>
            </a:ext>
          </a:extLst>
        </xdr:cNvPr>
        <xdr:cNvCxnSpPr/>
      </xdr:nvCxnSpPr>
      <xdr:spPr>
        <a:xfrm flipV="1">
          <a:off x="7861300" y="676046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32258</xdr:rowOff>
    </xdr:from>
    <xdr:to>
      <xdr:col>36</xdr:col>
      <xdr:colOff>165100</xdr:colOff>
      <xdr:row>39</xdr:row>
      <xdr:rowOff>133858</xdr:rowOff>
    </xdr:to>
    <xdr:sp macro="" textlink="">
      <xdr:nvSpPr>
        <xdr:cNvPr id="137" name="楕円 136">
          <a:extLst>
            <a:ext uri="{FF2B5EF4-FFF2-40B4-BE49-F238E27FC236}">
              <a16:creationId xmlns:a16="http://schemas.microsoft.com/office/drawing/2014/main" id="{AF4FA256-65AA-4751-8398-C53CEEFE77D1}"/>
            </a:ext>
          </a:extLst>
        </xdr:cNvPr>
        <xdr:cNvSpPr/>
      </xdr:nvSpPr>
      <xdr:spPr>
        <a:xfrm>
          <a:off x="6921500" y="6718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78486</xdr:rowOff>
    </xdr:from>
    <xdr:to>
      <xdr:col>41</xdr:col>
      <xdr:colOff>50800</xdr:colOff>
      <xdr:row>39</xdr:row>
      <xdr:rowOff>83058</xdr:rowOff>
    </xdr:to>
    <xdr:cxnSp macro="">
      <xdr:nvCxnSpPr>
        <xdr:cNvPr id="138" name="直線コネクタ 137">
          <a:extLst>
            <a:ext uri="{FF2B5EF4-FFF2-40B4-BE49-F238E27FC236}">
              <a16:creationId xmlns:a16="http://schemas.microsoft.com/office/drawing/2014/main" id="{E3E184DF-9144-4A7D-817D-6D474660A76A}"/>
            </a:ext>
          </a:extLst>
        </xdr:cNvPr>
        <xdr:cNvCxnSpPr/>
      </xdr:nvCxnSpPr>
      <xdr:spPr>
        <a:xfrm flipV="1">
          <a:off x="6972300" y="676503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17543</xdr:rowOff>
    </xdr:from>
    <xdr:ext cx="469744" cy="259045"/>
    <xdr:sp macro="" textlink="">
      <xdr:nvSpPr>
        <xdr:cNvPr id="139" name="n_1aveValue【図書館】&#10;一人当たり面積">
          <a:extLst>
            <a:ext uri="{FF2B5EF4-FFF2-40B4-BE49-F238E27FC236}">
              <a16:creationId xmlns:a16="http://schemas.microsoft.com/office/drawing/2014/main" id="{8622231F-C526-4D89-8EDE-A3E690DBB6BB}"/>
            </a:ext>
          </a:extLst>
        </xdr:cNvPr>
        <xdr:cNvSpPr txBox="1"/>
      </xdr:nvSpPr>
      <xdr:spPr>
        <a:xfrm>
          <a:off x="9391727" y="6875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3827</xdr:rowOff>
    </xdr:from>
    <xdr:ext cx="469744" cy="259045"/>
    <xdr:sp macro="" textlink="">
      <xdr:nvSpPr>
        <xdr:cNvPr id="140" name="n_2aveValue【図書館】&#10;一人当たり面積">
          <a:extLst>
            <a:ext uri="{FF2B5EF4-FFF2-40B4-BE49-F238E27FC236}">
              <a16:creationId xmlns:a16="http://schemas.microsoft.com/office/drawing/2014/main" id="{760927BB-8DD5-4670-A564-A247C10A23D0}"/>
            </a:ext>
          </a:extLst>
        </xdr:cNvPr>
        <xdr:cNvSpPr txBox="1"/>
      </xdr:nvSpPr>
      <xdr:spPr>
        <a:xfrm>
          <a:off x="8515427"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8399</xdr:rowOff>
    </xdr:from>
    <xdr:ext cx="469744" cy="259045"/>
    <xdr:sp macro="" textlink="">
      <xdr:nvSpPr>
        <xdr:cNvPr id="141" name="n_3aveValue【図書館】&#10;一人当たり面積">
          <a:extLst>
            <a:ext uri="{FF2B5EF4-FFF2-40B4-BE49-F238E27FC236}">
              <a16:creationId xmlns:a16="http://schemas.microsoft.com/office/drawing/2014/main" id="{53AD6A74-4126-4EAE-A0CB-CEF6F3F4743A}"/>
            </a:ext>
          </a:extLst>
        </xdr:cNvPr>
        <xdr:cNvSpPr txBox="1"/>
      </xdr:nvSpPr>
      <xdr:spPr>
        <a:xfrm>
          <a:off x="7626427" y="6866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170705</xdr:rowOff>
    </xdr:from>
    <xdr:ext cx="469744" cy="259045"/>
    <xdr:sp macro="" textlink="">
      <xdr:nvSpPr>
        <xdr:cNvPr id="142" name="n_4aveValue【図書館】&#10;一人当たり面積">
          <a:extLst>
            <a:ext uri="{FF2B5EF4-FFF2-40B4-BE49-F238E27FC236}">
              <a16:creationId xmlns:a16="http://schemas.microsoft.com/office/drawing/2014/main" id="{3A02CF3E-A35E-437D-9A88-3783508C4B18}"/>
            </a:ext>
          </a:extLst>
        </xdr:cNvPr>
        <xdr:cNvSpPr txBox="1"/>
      </xdr:nvSpPr>
      <xdr:spPr>
        <a:xfrm>
          <a:off x="6737427" y="685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141241</xdr:rowOff>
    </xdr:from>
    <xdr:ext cx="469744" cy="259045"/>
    <xdr:sp macro="" textlink="">
      <xdr:nvSpPr>
        <xdr:cNvPr id="143" name="n_1mainValue【図書館】&#10;一人当たり面積">
          <a:extLst>
            <a:ext uri="{FF2B5EF4-FFF2-40B4-BE49-F238E27FC236}">
              <a16:creationId xmlns:a16="http://schemas.microsoft.com/office/drawing/2014/main" id="{196262A0-6EE8-416B-9CF7-E33697306A98}"/>
            </a:ext>
          </a:extLst>
        </xdr:cNvPr>
        <xdr:cNvSpPr txBox="1"/>
      </xdr:nvSpPr>
      <xdr:spPr>
        <a:xfrm>
          <a:off x="9391727" y="6484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141241</xdr:rowOff>
    </xdr:from>
    <xdr:ext cx="469744" cy="259045"/>
    <xdr:sp macro="" textlink="">
      <xdr:nvSpPr>
        <xdr:cNvPr id="144" name="n_2mainValue【図書館】&#10;一人当たり面積">
          <a:extLst>
            <a:ext uri="{FF2B5EF4-FFF2-40B4-BE49-F238E27FC236}">
              <a16:creationId xmlns:a16="http://schemas.microsoft.com/office/drawing/2014/main" id="{4448035A-6450-42F4-8EDA-A4A78EFFAC58}"/>
            </a:ext>
          </a:extLst>
        </xdr:cNvPr>
        <xdr:cNvSpPr txBox="1"/>
      </xdr:nvSpPr>
      <xdr:spPr>
        <a:xfrm>
          <a:off x="8515427" y="6484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145813</xdr:rowOff>
    </xdr:from>
    <xdr:ext cx="469744" cy="259045"/>
    <xdr:sp macro="" textlink="">
      <xdr:nvSpPr>
        <xdr:cNvPr id="145" name="n_3mainValue【図書館】&#10;一人当たり面積">
          <a:extLst>
            <a:ext uri="{FF2B5EF4-FFF2-40B4-BE49-F238E27FC236}">
              <a16:creationId xmlns:a16="http://schemas.microsoft.com/office/drawing/2014/main" id="{FC05FDB9-2798-45E3-83AB-4BA99055DEE9}"/>
            </a:ext>
          </a:extLst>
        </xdr:cNvPr>
        <xdr:cNvSpPr txBox="1"/>
      </xdr:nvSpPr>
      <xdr:spPr>
        <a:xfrm>
          <a:off x="7626427" y="6489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150385</xdr:rowOff>
    </xdr:from>
    <xdr:ext cx="469744" cy="259045"/>
    <xdr:sp macro="" textlink="">
      <xdr:nvSpPr>
        <xdr:cNvPr id="146" name="n_4mainValue【図書館】&#10;一人当たり面積">
          <a:extLst>
            <a:ext uri="{FF2B5EF4-FFF2-40B4-BE49-F238E27FC236}">
              <a16:creationId xmlns:a16="http://schemas.microsoft.com/office/drawing/2014/main" id="{7365448F-4CBA-48A2-853A-A1413C64A171}"/>
            </a:ext>
          </a:extLst>
        </xdr:cNvPr>
        <xdr:cNvSpPr txBox="1"/>
      </xdr:nvSpPr>
      <xdr:spPr>
        <a:xfrm>
          <a:off x="6737427" y="649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79AE3018-D010-4FB8-B88A-8286BE5F9DC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BDCB1622-81EA-45B7-A7BD-AD57B381B70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67F89C07-FACF-470D-B661-7B99514F935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C3F568AF-D59F-4DE4-B411-AD03A25AA34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91D500F4-9BA6-4814-B1BC-F0425EBEF5C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F7F94D82-DAC7-49E9-B21E-4F578CF90ED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81674FBB-5D0B-4EF5-8D4A-D05DA24FF28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B300C6F3-15D1-4107-8D44-C0C4BA4072E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A17C7BD0-79AE-405C-BCE7-F859DAF22E4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5907A231-18FD-4E11-8E4B-F985535A120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7887D1AD-6682-4F35-9DD0-07B9B21FCFA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A9CCAA5D-0F83-4263-BC35-93F44A805598}"/>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FD99BD46-7677-430C-81FD-7584466719D7}"/>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20600EFB-5F5F-43DC-852D-E11B727E83CC}"/>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A09BC2BC-C899-4E55-A9AC-7D2A2C7FB3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73F15AF9-C933-4121-8B88-9F0D1522C8B8}"/>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D1419BD0-D7DC-484B-8FE9-32EEBE8599C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72F0F10B-7EB5-4D0C-8177-0FE856FB8C74}"/>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EE0AA5F6-45F9-4C1A-AA61-B19C7D2360B5}"/>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BF02DE13-2279-41A3-BB3C-6A7449F0926E}"/>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95B5CF2B-6AB0-48A0-ACAF-75AF3B960462}"/>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C0D874FF-D9B1-48AE-A67A-22B3EA3E7AF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12FBE9FB-E1F3-4FF9-A40C-5156BB77F09A}"/>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16AEDCBF-5612-4F3A-AC7A-C97408A92B8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A37A8E6B-1621-47A0-81B6-768FC0B5E0FB}"/>
            </a:ext>
          </a:extLst>
        </xdr:cNvPr>
        <xdr:cNvCxnSpPr/>
      </xdr:nvCxnSpPr>
      <xdr:spPr>
        <a:xfrm flipV="1">
          <a:off x="46348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8D644B12-9BAB-4E76-8371-60D37BAC6179}"/>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46270BA2-6696-450A-A0EF-9F6A009410F5}"/>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2B86644E-28A8-490A-8AED-DE02ACE2A204}"/>
            </a:ext>
          </a:extLst>
        </xdr:cNvPr>
        <xdr:cNvSpPr txBox="1"/>
      </xdr:nvSpPr>
      <xdr:spPr>
        <a:xfrm>
          <a:off x="4673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175" name="直線コネクタ 174">
          <a:extLst>
            <a:ext uri="{FF2B5EF4-FFF2-40B4-BE49-F238E27FC236}">
              <a16:creationId xmlns:a16="http://schemas.microsoft.com/office/drawing/2014/main" id="{3769FF21-43F8-49E9-A12F-41D020828A1E}"/>
            </a:ext>
          </a:extLst>
        </xdr:cNvPr>
        <xdr:cNvCxnSpPr/>
      </xdr:nvCxnSpPr>
      <xdr:spPr>
        <a:xfrm>
          <a:off x="4546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74312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7701C280-173F-4C44-9D2A-D3EDAE8B50E4}"/>
            </a:ext>
          </a:extLst>
        </xdr:cNvPr>
        <xdr:cNvSpPr txBox="1"/>
      </xdr:nvSpPr>
      <xdr:spPr>
        <a:xfrm>
          <a:off x="4673600" y="10361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95885</xdr:rowOff>
    </xdr:from>
    <xdr:to>
      <xdr:col>24</xdr:col>
      <xdr:colOff>114300</xdr:colOff>
      <xdr:row>61</xdr:row>
      <xdr:rowOff>26035</xdr:rowOff>
    </xdr:to>
    <xdr:sp macro="" textlink="">
      <xdr:nvSpPr>
        <xdr:cNvPr id="177" name="フローチャート: 判断 176">
          <a:extLst>
            <a:ext uri="{FF2B5EF4-FFF2-40B4-BE49-F238E27FC236}">
              <a16:creationId xmlns:a16="http://schemas.microsoft.com/office/drawing/2014/main" id="{06DFBB5B-D5AB-4A5B-AB5C-A073F6466C09}"/>
            </a:ext>
          </a:extLst>
        </xdr:cNvPr>
        <xdr:cNvSpPr/>
      </xdr:nvSpPr>
      <xdr:spPr>
        <a:xfrm>
          <a:off x="4584700" y="1038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78" name="フローチャート: 判断 177">
          <a:extLst>
            <a:ext uri="{FF2B5EF4-FFF2-40B4-BE49-F238E27FC236}">
              <a16:creationId xmlns:a16="http://schemas.microsoft.com/office/drawing/2014/main" id="{A26E9225-7E08-4E7D-90B2-3CF4201B1D62}"/>
            </a:ext>
          </a:extLst>
        </xdr:cNvPr>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73025</xdr:rowOff>
    </xdr:from>
    <xdr:to>
      <xdr:col>15</xdr:col>
      <xdr:colOff>101600</xdr:colOff>
      <xdr:row>61</xdr:row>
      <xdr:rowOff>3175</xdr:rowOff>
    </xdr:to>
    <xdr:sp macro="" textlink="">
      <xdr:nvSpPr>
        <xdr:cNvPr id="179" name="フローチャート: 判断 178">
          <a:extLst>
            <a:ext uri="{FF2B5EF4-FFF2-40B4-BE49-F238E27FC236}">
              <a16:creationId xmlns:a16="http://schemas.microsoft.com/office/drawing/2014/main" id="{ABE3309A-5167-46B8-95A2-7BA8343D828E}"/>
            </a:ext>
          </a:extLst>
        </xdr:cNvPr>
        <xdr:cNvSpPr/>
      </xdr:nvSpPr>
      <xdr:spPr>
        <a:xfrm>
          <a:off x="2857500" y="1036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33020</xdr:rowOff>
    </xdr:from>
    <xdr:to>
      <xdr:col>10</xdr:col>
      <xdr:colOff>165100</xdr:colOff>
      <xdr:row>60</xdr:row>
      <xdr:rowOff>134620</xdr:rowOff>
    </xdr:to>
    <xdr:sp macro="" textlink="">
      <xdr:nvSpPr>
        <xdr:cNvPr id="180" name="フローチャート: 判断 179">
          <a:extLst>
            <a:ext uri="{FF2B5EF4-FFF2-40B4-BE49-F238E27FC236}">
              <a16:creationId xmlns:a16="http://schemas.microsoft.com/office/drawing/2014/main" id="{772CAC0E-398C-4150-84C7-C28B228E977A}"/>
            </a:ext>
          </a:extLst>
        </xdr:cNvPr>
        <xdr:cNvSpPr/>
      </xdr:nvSpPr>
      <xdr:spPr>
        <a:xfrm>
          <a:off x="1968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6350</xdr:rowOff>
    </xdr:from>
    <xdr:to>
      <xdr:col>6</xdr:col>
      <xdr:colOff>38100</xdr:colOff>
      <xdr:row>60</xdr:row>
      <xdr:rowOff>107950</xdr:rowOff>
    </xdr:to>
    <xdr:sp macro="" textlink="">
      <xdr:nvSpPr>
        <xdr:cNvPr id="181" name="フローチャート: 判断 180">
          <a:extLst>
            <a:ext uri="{FF2B5EF4-FFF2-40B4-BE49-F238E27FC236}">
              <a16:creationId xmlns:a16="http://schemas.microsoft.com/office/drawing/2014/main" id="{FF5BE8D4-3AD1-4638-8DD9-1F7021BDE110}"/>
            </a:ext>
          </a:extLst>
        </xdr:cNvPr>
        <xdr:cNvSpPr/>
      </xdr:nvSpPr>
      <xdr:spPr>
        <a:xfrm>
          <a:off x="1079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FD6EF5B3-C530-4945-AF51-028916E022E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E24EAD40-6DCD-406E-84C8-351670BEAB37}"/>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F10165A-DE06-459F-B5A2-AAEA6BAFB5C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5DA81FE-EDC8-4DF6-AFF4-BF21A0AE8EB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458B526-0093-4F41-8B96-92FCC75C12E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40640</xdr:rowOff>
    </xdr:from>
    <xdr:to>
      <xdr:col>24</xdr:col>
      <xdr:colOff>114300</xdr:colOff>
      <xdr:row>60</xdr:row>
      <xdr:rowOff>142240</xdr:rowOff>
    </xdr:to>
    <xdr:sp macro="" textlink="">
      <xdr:nvSpPr>
        <xdr:cNvPr id="187" name="楕円 186">
          <a:extLst>
            <a:ext uri="{FF2B5EF4-FFF2-40B4-BE49-F238E27FC236}">
              <a16:creationId xmlns:a16="http://schemas.microsoft.com/office/drawing/2014/main" id="{954E3892-68C0-47D6-B7F5-0CFFB808B8F1}"/>
            </a:ext>
          </a:extLst>
        </xdr:cNvPr>
        <xdr:cNvSpPr/>
      </xdr:nvSpPr>
      <xdr:spPr>
        <a:xfrm>
          <a:off x="4584700" y="1032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63517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7639E072-C2B9-4C32-A9A9-E1352CEE9B14}"/>
            </a:ext>
          </a:extLst>
        </xdr:cNvPr>
        <xdr:cNvSpPr txBox="1"/>
      </xdr:nvSpPr>
      <xdr:spPr>
        <a:xfrm>
          <a:off x="4673600" y="10179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8255</xdr:rowOff>
    </xdr:from>
    <xdr:to>
      <xdr:col>20</xdr:col>
      <xdr:colOff>38100</xdr:colOff>
      <xdr:row>60</xdr:row>
      <xdr:rowOff>109855</xdr:rowOff>
    </xdr:to>
    <xdr:sp macro="" textlink="">
      <xdr:nvSpPr>
        <xdr:cNvPr id="189" name="楕円 188">
          <a:extLst>
            <a:ext uri="{FF2B5EF4-FFF2-40B4-BE49-F238E27FC236}">
              <a16:creationId xmlns:a16="http://schemas.microsoft.com/office/drawing/2014/main" id="{A1265DA2-1935-4179-91F5-CDFDFFECDFB6}"/>
            </a:ext>
          </a:extLst>
        </xdr:cNvPr>
        <xdr:cNvSpPr/>
      </xdr:nvSpPr>
      <xdr:spPr>
        <a:xfrm>
          <a:off x="3746500" y="1029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59055</xdr:rowOff>
    </xdr:from>
    <xdr:to>
      <xdr:col>24</xdr:col>
      <xdr:colOff>63500</xdr:colOff>
      <xdr:row>60</xdr:row>
      <xdr:rowOff>91440</xdr:rowOff>
    </xdr:to>
    <xdr:cxnSp macro="">
      <xdr:nvCxnSpPr>
        <xdr:cNvPr id="190" name="直線コネクタ 189">
          <a:extLst>
            <a:ext uri="{FF2B5EF4-FFF2-40B4-BE49-F238E27FC236}">
              <a16:creationId xmlns:a16="http://schemas.microsoft.com/office/drawing/2014/main" id="{F73139EE-5E3A-45E1-8095-14C9A2AA9212}"/>
            </a:ext>
          </a:extLst>
        </xdr:cNvPr>
        <xdr:cNvCxnSpPr/>
      </xdr:nvCxnSpPr>
      <xdr:spPr>
        <a:xfrm>
          <a:off x="3797300" y="1034605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147320</xdr:rowOff>
    </xdr:from>
    <xdr:to>
      <xdr:col>15</xdr:col>
      <xdr:colOff>101600</xdr:colOff>
      <xdr:row>60</xdr:row>
      <xdr:rowOff>77470</xdr:rowOff>
    </xdr:to>
    <xdr:sp macro="" textlink="">
      <xdr:nvSpPr>
        <xdr:cNvPr id="191" name="楕円 190">
          <a:extLst>
            <a:ext uri="{FF2B5EF4-FFF2-40B4-BE49-F238E27FC236}">
              <a16:creationId xmlns:a16="http://schemas.microsoft.com/office/drawing/2014/main" id="{3B49089C-4E55-4C51-BBF7-9974F3B7C9F4}"/>
            </a:ext>
          </a:extLst>
        </xdr:cNvPr>
        <xdr:cNvSpPr/>
      </xdr:nvSpPr>
      <xdr:spPr>
        <a:xfrm>
          <a:off x="2857500" y="1026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26670</xdr:rowOff>
    </xdr:from>
    <xdr:to>
      <xdr:col>19</xdr:col>
      <xdr:colOff>177800</xdr:colOff>
      <xdr:row>60</xdr:row>
      <xdr:rowOff>59055</xdr:rowOff>
    </xdr:to>
    <xdr:cxnSp macro="">
      <xdr:nvCxnSpPr>
        <xdr:cNvPr id="192" name="直線コネクタ 191">
          <a:extLst>
            <a:ext uri="{FF2B5EF4-FFF2-40B4-BE49-F238E27FC236}">
              <a16:creationId xmlns:a16="http://schemas.microsoft.com/office/drawing/2014/main" id="{4EEB5FB1-9C90-40C8-B6B3-1D22542AADFE}"/>
            </a:ext>
          </a:extLst>
        </xdr:cNvPr>
        <xdr:cNvCxnSpPr/>
      </xdr:nvCxnSpPr>
      <xdr:spPr>
        <a:xfrm>
          <a:off x="2908300" y="1031367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118745</xdr:rowOff>
    </xdr:from>
    <xdr:to>
      <xdr:col>10</xdr:col>
      <xdr:colOff>165100</xdr:colOff>
      <xdr:row>60</xdr:row>
      <xdr:rowOff>48895</xdr:rowOff>
    </xdr:to>
    <xdr:sp macro="" textlink="">
      <xdr:nvSpPr>
        <xdr:cNvPr id="193" name="楕円 192">
          <a:extLst>
            <a:ext uri="{FF2B5EF4-FFF2-40B4-BE49-F238E27FC236}">
              <a16:creationId xmlns:a16="http://schemas.microsoft.com/office/drawing/2014/main" id="{93CCF793-946C-452B-BC7D-63B3F5630843}"/>
            </a:ext>
          </a:extLst>
        </xdr:cNvPr>
        <xdr:cNvSpPr/>
      </xdr:nvSpPr>
      <xdr:spPr>
        <a:xfrm>
          <a:off x="1968500" y="1023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169545</xdr:rowOff>
    </xdr:from>
    <xdr:to>
      <xdr:col>15</xdr:col>
      <xdr:colOff>50800</xdr:colOff>
      <xdr:row>60</xdr:row>
      <xdr:rowOff>26670</xdr:rowOff>
    </xdr:to>
    <xdr:cxnSp macro="">
      <xdr:nvCxnSpPr>
        <xdr:cNvPr id="194" name="直線コネクタ 193">
          <a:extLst>
            <a:ext uri="{FF2B5EF4-FFF2-40B4-BE49-F238E27FC236}">
              <a16:creationId xmlns:a16="http://schemas.microsoft.com/office/drawing/2014/main" id="{200595B1-C079-4326-9BD5-5EF114ADE068}"/>
            </a:ext>
          </a:extLst>
        </xdr:cNvPr>
        <xdr:cNvCxnSpPr/>
      </xdr:nvCxnSpPr>
      <xdr:spPr>
        <a:xfrm>
          <a:off x="2019300" y="1028509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76835</xdr:rowOff>
    </xdr:from>
    <xdr:to>
      <xdr:col>6</xdr:col>
      <xdr:colOff>38100</xdr:colOff>
      <xdr:row>60</xdr:row>
      <xdr:rowOff>6985</xdr:rowOff>
    </xdr:to>
    <xdr:sp macro="" textlink="">
      <xdr:nvSpPr>
        <xdr:cNvPr id="195" name="楕円 194">
          <a:extLst>
            <a:ext uri="{FF2B5EF4-FFF2-40B4-BE49-F238E27FC236}">
              <a16:creationId xmlns:a16="http://schemas.microsoft.com/office/drawing/2014/main" id="{79A21F9F-24FA-4C4E-87F6-D6DF34D207A1}"/>
            </a:ext>
          </a:extLst>
        </xdr:cNvPr>
        <xdr:cNvSpPr/>
      </xdr:nvSpPr>
      <xdr:spPr>
        <a:xfrm>
          <a:off x="1079500" y="1019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127635</xdr:rowOff>
    </xdr:from>
    <xdr:to>
      <xdr:col>10</xdr:col>
      <xdr:colOff>114300</xdr:colOff>
      <xdr:row>59</xdr:row>
      <xdr:rowOff>169545</xdr:rowOff>
    </xdr:to>
    <xdr:cxnSp macro="">
      <xdr:nvCxnSpPr>
        <xdr:cNvPr id="196" name="直線コネクタ 195">
          <a:extLst>
            <a:ext uri="{FF2B5EF4-FFF2-40B4-BE49-F238E27FC236}">
              <a16:creationId xmlns:a16="http://schemas.microsoft.com/office/drawing/2014/main" id="{C71BEFC8-88EF-4D33-B6DD-E85948E54D5E}"/>
            </a:ext>
          </a:extLst>
        </xdr:cNvPr>
        <xdr:cNvCxnSpPr/>
      </xdr:nvCxnSpPr>
      <xdr:spPr>
        <a:xfrm>
          <a:off x="1130300" y="1024318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160037</xdr:rowOff>
    </xdr:from>
    <xdr:ext cx="405111" cy="259045"/>
    <xdr:sp macro="" textlink="">
      <xdr:nvSpPr>
        <xdr:cNvPr id="197" name="n_1aveValue【体育館・プール】&#10;有形固定資産減価償却率">
          <a:extLst>
            <a:ext uri="{FF2B5EF4-FFF2-40B4-BE49-F238E27FC236}">
              <a16:creationId xmlns:a16="http://schemas.microsoft.com/office/drawing/2014/main" id="{DFD4E34D-86C4-4295-82BF-DC829B75B7CA}"/>
            </a:ext>
          </a:extLst>
        </xdr:cNvPr>
        <xdr:cNvSpPr txBox="1"/>
      </xdr:nvSpPr>
      <xdr:spPr>
        <a:xfrm>
          <a:off x="3582044"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165752</xdr:rowOff>
    </xdr:from>
    <xdr:ext cx="405111" cy="259045"/>
    <xdr:sp macro="" textlink="">
      <xdr:nvSpPr>
        <xdr:cNvPr id="198" name="n_2aveValue【体育館・プール】&#10;有形固定資産減価償却率">
          <a:extLst>
            <a:ext uri="{FF2B5EF4-FFF2-40B4-BE49-F238E27FC236}">
              <a16:creationId xmlns:a16="http://schemas.microsoft.com/office/drawing/2014/main" id="{7E07B5C8-B68D-47BB-9973-09402175E75A}"/>
            </a:ext>
          </a:extLst>
        </xdr:cNvPr>
        <xdr:cNvSpPr txBox="1"/>
      </xdr:nvSpPr>
      <xdr:spPr>
        <a:xfrm>
          <a:off x="2705744" y="1045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125747</xdr:rowOff>
    </xdr:from>
    <xdr:ext cx="405111" cy="259045"/>
    <xdr:sp macro="" textlink="">
      <xdr:nvSpPr>
        <xdr:cNvPr id="199" name="n_3aveValue【体育館・プール】&#10;有形固定資産減価償却率">
          <a:extLst>
            <a:ext uri="{FF2B5EF4-FFF2-40B4-BE49-F238E27FC236}">
              <a16:creationId xmlns:a16="http://schemas.microsoft.com/office/drawing/2014/main" id="{288EDADC-FC24-412D-9844-2AA714162CD2}"/>
            </a:ext>
          </a:extLst>
        </xdr:cNvPr>
        <xdr:cNvSpPr txBox="1"/>
      </xdr:nvSpPr>
      <xdr:spPr>
        <a:xfrm>
          <a:off x="1816744"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99077</xdr:rowOff>
    </xdr:from>
    <xdr:ext cx="405111" cy="259045"/>
    <xdr:sp macro="" textlink="">
      <xdr:nvSpPr>
        <xdr:cNvPr id="200" name="n_4aveValue【体育館・プール】&#10;有形固定資産減価償却率">
          <a:extLst>
            <a:ext uri="{FF2B5EF4-FFF2-40B4-BE49-F238E27FC236}">
              <a16:creationId xmlns:a16="http://schemas.microsoft.com/office/drawing/2014/main" id="{77E2A136-D766-4528-A9C8-45A2B80E3B46}"/>
            </a:ext>
          </a:extLst>
        </xdr:cNvPr>
        <xdr:cNvSpPr txBox="1"/>
      </xdr:nvSpPr>
      <xdr:spPr>
        <a:xfrm>
          <a:off x="927744" y="1038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126382</xdr:rowOff>
    </xdr:from>
    <xdr:ext cx="405111" cy="259045"/>
    <xdr:sp macro="" textlink="">
      <xdr:nvSpPr>
        <xdr:cNvPr id="201" name="n_1mainValue【体育館・プール】&#10;有形固定資産減価償却率">
          <a:extLst>
            <a:ext uri="{FF2B5EF4-FFF2-40B4-BE49-F238E27FC236}">
              <a16:creationId xmlns:a16="http://schemas.microsoft.com/office/drawing/2014/main" id="{FA4B27F4-75CE-4D38-BEAF-1D717A69613F}"/>
            </a:ext>
          </a:extLst>
        </xdr:cNvPr>
        <xdr:cNvSpPr txBox="1"/>
      </xdr:nvSpPr>
      <xdr:spPr>
        <a:xfrm>
          <a:off x="35820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93997</xdr:rowOff>
    </xdr:from>
    <xdr:ext cx="405111" cy="259045"/>
    <xdr:sp macro="" textlink="">
      <xdr:nvSpPr>
        <xdr:cNvPr id="202" name="n_2mainValue【体育館・プール】&#10;有形固定資産減価償却率">
          <a:extLst>
            <a:ext uri="{FF2B5EF4-FFF2-40B4-BE49-F238E27FC236}">
              <a16:creationId xmlns:a16="http://schemas.microsoft.com/office/drawing/2014/main" id="{B186436D-5B4A-4CF8-BCAD-CEE5FF04AC98}"/>
            </a:ext>
          </a:extLst>
        </xdr:cNvPr>
        <xdr:cNvSpPr txBox="1"/>
      </xdr:nvSpPr>
      <xdr:spPr>
        <a:xfrm>
          <a:off x="2705744" y="1003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65422</xdr:rowOff>
    </xdr:from>
    <xdr:ext cx="405111" cy="259045"/>
    <xdr:sp macro="" textlink="">
      <xdr:nvSpPr>
        <xdr:cNvPr id="203" name="n_3mainValue【体育館・プール】&#10;有形固定資産減価償却率">
          <a:extLst>
            <a:ext uri="{FF2B5EF4-FFF2-40B4-BE49-F238E27FC236}">
              <a16:creationId xmlns:a16="http://schemas.microsoft.com/office/drawing/2014/main" id="{3606E038-AD46-4261-AD7D-5A67CC806D14}"/>
            </a:ext>
          </a:extLst>
        </xdr:cNvPr>
        <xdr:cNvSpPr txBox="1"/>
      </xdr:nvSpPr>
      <xdr:spPr>
        <a:xfrm>
          <a:off x="1816744" y="1000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23512</xdr:rowOff>
    </xdr:from>
    <xdr:ext cx="405111" cy="259045"/>
    <xdr:sp macro="" textlink="">
      <xdr:nvSpPr>
        <xdr:cNvPr id="204" name="n_4mainValue【体育館・プール】&#10;有形固定資産減価償却率">
          <a:extLst>
            <a:ext uri="{FF2B5EF4-FFF2-40B4-BE49-F238E27FC236}">
              <a16:creationId xmlns:a16="http://schemas.microsoft.com/office/drawing/2014/main" id="{A254D6D8-E119-48C1-A0D5-43A75F25D199}"/>
            </a:ext>
          </a:extLst>
        </xdr:cNvPr>
        <xdr:cNvSpPr txBox="1"/>
      </xdr:nvSpPr>
      <xdr:spPr>
        <a:xfrm>
          <a:off x="927744" y="9967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630E539F-E297-4C9F-AD42-FF7E3EDD4B9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18AA9652-A5B2-4983-88E6-C0A66434114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6C6D4BA6-12B4-4F48-8823-5CDB8F00107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E349F8B8-36C7-47A6-96F5-7930194E8A6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72042DEA-27F6-425B-BC25-E65C18A838A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C7865A80-6BBA-477A-A5D4-F6CB1CA824A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C8CB3209-2397-4FF1-898B-54208366A01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D9C56413-BBB2-4B37-B9B4-3B2FABE51AB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308D4691-13FD-4720-8A91-50CC88BBA46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B84AB88F-778C-47BD-9E62-B267B01EA29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F5E5053D-86B0-47BE-AD60-FED2F334D5BA}"/>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6" name="テキスト ボックス 215">
          <a:extLst>
            <a:ext uri="{FF2B5EF4-FFF2-40B4-BE49-F238E27FC236}">
              <a16:creationId xmlns:a16="http://schemas.microsoft.com/office/drawing/2014/main" id="{CDC24757-F952-42ED-8194-9521E70D21C3}"/>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114FB9A0-E544-4EC9-BFEA-FF2BE4F554CA}"/>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8" name="テキスト ボックス 217">
          <a:extLst>
            <a:ext uri="{FF2B5EF4-FFF2-40B4-BE49-F238E27FC236}">
              <a16:creationId xmlns:a16="http://schemas.microsoft.com/office/drawing/2014/main" id="{6CE6CE6D-B78C-46EB-988C-18D3F9183E00}"/>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1DECDCF1-356D-4F4A-BBB0-66C17BAE3D5C}"/>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0" name="テキスト ボックス 219">
          <a:extLst>
            <a:ext uri="{FF2B5EF4-FFF2-40B4-BE49-F238E27FC236}">
              <a16:creationId xmlns:a16="http://schemas.microsoft.com/office/drawing/2014/main" id="{01D3F1BE-D3D3-4E49-8908-724E86BD4108}"/>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BEEA8BCD-8EFB-4037-9BB4-E706683A9881}"/>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2" name="テキスト ボックス 221">
          <a:extLst>
            <a:ext uri="{FF2B5EF4-FFF2-40B4-BE49-F238E27FC236}">
              <a16:creationId xmlns:a16="http://schemas.microsoft.com/office/drawing/2014/main" id="{7B634246-E013-4C03-B8ED-0ED07F85ECB6}"/>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B587D654-A41A-4208-A269-530F7ABB2CA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4C7E4163-3D88-4B74-8FCF-6B3AA79A5DF5}"/>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8ED9D58D-29E2-4D33-8BB2-5E1866DDC44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132131</xdr:rowOff>
    </xdr:from>
    <xdr:to>
      <xdr:col>54</xdr:col>
      <xdr:colOff>189865</xdr:colOff>
      <xdr:row>63</xdr:row>
      <xdr:rowOff>152247</xdr:rowOff>
    </xdr:to>
    <xdr:cxnSp macro="">
      <xdr:nvCxnSpPr>
        <xdr:cNvPr id="226" name="直線コネクタ 225">
          <a:extLst>
            <a:ext uri="{FF2B5EF4-FFF2-40B4-BE49-F238E27FC236}">
              <a16:creationId xmlns:a16="http://schemas.microsoft.com/office/drawing/2014/main" id="{3964F442-3FDD-4B10-A000-E955D5BFF4DD}"/>
            </a:ext>
          </a:extLst>
        </xdr:cNvPr>
        <xdr:cNvCxnSpPr/>
      </xdr:nvCxnSpPr>
      <xdr:spPr>
        <a:xfrm flipV="1">
          <a:off x="10476865" y="9561881"/>
          <a:ext cx="0" cy="1391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156074</xdr:rowOff>
    </xdr:from>
    <xdr:ext cx="469744" cy="259045"/>
    <xdr:sp macro="" textlink="">
      <xdr:nvSpPr>
        <xdr:cNvPr id="227" name="【体育館・プール】&#10;一人当たり面積最小値テキスト">
          <a:extLst>
            <a:ext uri="{FF2B5EF4-FFF2-40B4-BE49-F238E27FC236}">
              <a16:creationId xmlns:a16="http://schemas.microsoft.com/office/drawing/2014/main" id="{F4A00D77-A5ED-486F-84B8-B058C3EE4183}"/>
            </a:ext>
          </a:extLst>
        </xdr:cNvPr>
        <xdr:cNvSpPr txBox="1"/>
      </xdr:nvSpPr>
      <xdr:spPr>
        <a:xfrm>
          <a:off x="10515600" y="10957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152247</xdr:rowOff>
    </xdr:from>
    <xdr:to>
      <xdr:col>55</xdr:col>
      <xdr:colOff>88900</xdr:colOff>
      <xdr:row>63</xdr:row>
      <xdr:rowOff>152247</xdr:rowOff>
    </xdr:to>
    <xdr:cxnSp macro="">
      <xdr:nvCxnSpPr>
        <xdr:cNvPr id="228" name="直線コネクタ 227">
          <a:extLst>
            <a:ext uri="{FF2B5EF4-FFF2-40B4-BE49-F238E27FC236}">
              <a16:creationId xmlns:a16="http://schemas.microsoft.com/office/drawing/2014/main" id="{40C35AFD-5165-4BB8-9728-30A4E9AFC3E0}"/>
            </a:ext>
          </a:extLst>
        </xdr:cNvPr>
        <xdr:cNvCxnSpPr/>
      </xdr:nvCxnSpPr>
      <xdr:spPr>
        <a:xfrm>
          <a:off x="10388600" y="10953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78808</xdr:rowOff>
    </xdr:from>
    <xdr:ext cx="469744" cy="259045"/>
    <xdr:sp macro="" textlink="">
      <xdr:nvSpPr>
        <xdr:cNvPr id="229" name="【体育館・プール】&#10;一人当たり面積最大値テキスト">
          <a:extLst>
            <a:ext uri="{FF2B5EF4-FFF2-40B4-BE49-F238E27FC236}">
              <a16:creationId xmlns:a16="http://schemas.microsoft.com/office/drawing/2014/main" id="{25A56C22-6A51-4617-8083-F375F101F35B}"/>
            </a:ext>
          </a:extLst>
        </xdr:cNvPr>
        <xdr:cNvSpPr txBox="1"/>
      </xdr:nvSpPr>
      <xdr:spPr>
        <a:xfrm>
          <a:off x="10515600" y="9337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132131</xdr:rowOff>
    </xdr:from>
    <xdr:to>
      <xdr:col>55</xdr:col>
      <xdr:colOff>88900</xdr:colOff>
      <xdr:row>55</xdr:row>
      <xdr:rowOff>132131</xdr:rowOff>
    </xdr:to>
    <xdr:cxnSp macro="">
      <xdr:nvCxnSpPr>
        <xdr:cNvPr id="230" name="直線コネクタ 229">
          <a:extLst>
            <a:ext uri="{FF2B5EF4-FFF2-40B4-BE49-F238E27FC236}">
              <a16:creationId xmlns:a16="http://schemas.microsoft.com/office/drawing/2014/main" id="{7BFD14AD-5F5B-49F8-B582-CB2A40708EF1}"/>
            </a:ext>
          </a:extLst>
        </xdr:cNvPr>
        <xdr:cNvCxnSpPr/>
      </xdr:nvCxnSpPr>
      <xdr:spPr>
        <a:xfrm>
          <a:off x="10388600" y="9561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81704</xdr:rowOff>
    </xdr:from>
    <xdr:ext cx="469744" cy="259045"/>
    <xdr:sp macro="" textlink="">
      <xdr:nvSpPr>
        <xdr:cNvPr id="231" name="【体育館・プール】&#10;一人当たり面積平均値テキスト">
          <a:extLst>
            <a:ext uri="{FF2B5EF4-FFF2-40B4-BE49-F238E27FC236}">
              <a16:creationId xmlns:a16="http://schemas.microsoft.com/office/drawing/2014/main" id="{D95D3CF0-A343-4D6B-8698-D4151289736A}"/>
            </a:ext>
          </a:extLst>
        </xdr:cNvPr>
        <xdr:cNvSpPr txBox="1"/>
      </xdr:nvSpPr>
      <xdr:spPr>
        <a:xfrm>
          <a:off x="10515600" y="105401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103277</xdr:rowOff>
    </xdr:from>
    <xdr:to>
      <xdr:col>55</xdr:col>
      <xdr:colOff>50800</xdr:colOff>
      <xdr:row>62</xdr:row>
      <xdr:rowOff>33427</xdr:rowOff>
    </xdr:to>
    <xdr:sp macro="" textlink="">
      <xdr:nvSpPr>
        <xdr:cNvPr id="232" name="フローチャート: 判断 231">
          <a:extLst>
            <a:ext uri="{FF2B5EF4-FFF2-40B4-BE49-F238E27FC236}">
              <a16:creationId xmlns:a16="http://schemas.microsoft.com/office/drawing/2014/main" id="{2A6C5392-F9CE-436A-9576-1EA46A0A33B1}"/>
            </a:ext>
          </a:extLst>
        </xdr:cNvPr>
        <xdr:cNvSpPr/>
      </xdr:nvSpPr>
      <xdr:spPr>
        <a:xfrm>
          <a:off x="10426700" y="1056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118821</xdr:rowOff>
    </xdr:from>
    <xdr:to>
      <xdr:col>50</xdr:col>
      <xdr:colOff>165100</xdr:colOff>
      <xdr:row>62</xdr:row>
      <xdr:rowOff>48971</xdr:rowOff>
    </xdr:to>
    <xdr:sp macro="" textlink="">
      <xdr:nvSpPr>
        <xdr:cNvPr id="233" name="フローチャート: 判断 232">
          <a:extLst>
            <a:ext uri="{FF2B5EF4-FFF2-40B4-BE49-F238E27FC236}">
              <a16:creationId xmlns:a16="http://schemas.microsoft.com/office/drawing/2014/main" id="{BAE89277-7028-4E52-9707-DA59F3CB287D}"/>
            </a:ext>
          </a:extLst>
        </xdr:cNvPr>
        <xdr:cNvSpPr/>
      </xdr:nvSpPr>
      <xdr:spPr>
        <a:xfrm>
          <a:off x="9588500" y="10577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113335</xdr:rowOff>
    </xdr:from>
    <xdr:to>
      <xdr:col>46</xdr:col>
      <xdr:colOff>38100</xdr:colOff>
      <xdr:row>62</xdr:row>
      <xdr:rowOff>43485</xdr:rowOff>
    </xdr:to>
    <xdr:sp macro="" textlink="">
      <xdr:nvSpPr>
        <xdr:cNvPr id="234" name="フローチャート: 判断 233">
          <a:extLst>
            <a:ext uri="{FF2B5EF4-FFF2-40B4-BE49-F238E27FC236}">
              <a16:creationId xmlns:a16="http://schemas.microsoft.com/office/drawing/2014/main" id="{F5916A74-E00D-43DC-AF15-D11493BA21B5}"/>
            </a:ext>
          </a:extLst>
        </xdr:cNvPr>
        <xdr:cNvSpPr/>
      </xdr:nvSpPr>
      <xdr:spPr>
        <a:xfrm>
          <a:off x="8699500" y="1057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113335</xdr:rowOff>
    </xdr:from>
    <xdr:to>
      <xdr:col>41</xdr:col>
      <xdr:colOff>101600</xdr:colOff>
      <xdr:row>62</xdr:row>
      <xdr:rowOff>43485</xdr:rowOff>
    </xdr:to>
    <xdr:sp macro="" textlink="">
      <xdr:nvSpPr>
        <xdr:cNvPr id="235" name="フローチャート: 判断 234">
          <a:extLst>
            <a:ext uri="{FF2B5EF4-FFF2-40B4-BE49-F238E27FC236}">
              <a16:creationId xmlns:a16="http://schemas.microsoft.com/office/drawing/2014/main" id="{B50F7B9F-BE34-4CF8-B236-FECA7EED6309}"/>
            </a:ext>
          </a:extLst>
        </xdr:cNvPr>
        <xdr:cNvSpPr/>
      </xdr:nvSpPr>
      <xdr:spPr>
        <a:xfrm>
          <a:off x="7810500" y="1057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99619</xdr:rowOff>
    </xdr:from>
    <xdr:to>
      <xdr:col>36</xdr:col>
      <xdr:colOff>165100</xdr:colOff>
      <xdr:row>62</xdr:row>
      <xdr:rowOff>29769</xdr:rowOff>
    </xdr:to>
    <xdr:sp macro="" textlink="">
      <xdr:nvSpPr>
        <xdr:cNvPr id="236" name="フローチャート: 判断 235">
          <a:extLst>
            <a:ext uri="{FF2B5EF4-FFF2-40B4-BE49-F238E27FC236}">
              <a16:creationId xmlns:a16="http://schemas.microsoft.com/office/drawing/2014/main" id="{6AD93F28-1303-4B92-968D-5B7815B5358C}"/>
            </a:ext>
          </a:extLst>
        </xdr:cNvPr>
        <xdr:cNvSpPr/>
      </xdr:nvSpPr>
      <xdr:spPr>
        <a:xfrm>
          <a:off x="6921500" y="10558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681412A5-26DB-40E0-92E0-BFC71BDC97F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AF44BB6C-10EF-4A48-B82C-5C1ECDE1498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970B3A90-BF71-47E1-8062-286D7CFA44FA}"/>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19825275-5E80-4DDB-AC3A-74C4D812BA4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CAC221F9-0846-4785-927C-A7F20B4431F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78587</xdr:rowOff>
    </xdr:from>
    <xdr:to>
      <xdr:col>55</xdr:col>
      <xdr:colOff>50800</xdr:colOff>
      <xdr:row>62</xdr:row>
      <xdr:rowOff>8737</xdr:rowOff>
    </xdr:to>
    <xdr:sp macro="" textlink="">
      <xdr:nvSpPr>
        <xdr:cNvPr id="242" name="楕円 241">
          <a:extLst>
            <a:ext uri="{FF2B5EF4-FFF2-40B4-BE49-F238E27FC236}">
              <a16:creationId xmlns:a16="http://schemas.microsoft.com/office/drawing/2014/main" id="{F81FC0E8-9BE2-424F-8E86-AC90A42A0206}"/>
            </a:ext>
          </a:extLst>
        </xdr:cNvPr>
        <xdr:cNvSpPr/>
      </xdr:nvSpPr>
      <xdr:spPr>
        <a:xfrm>
          <a:off x="10426700" y="1053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101464</xdr:rowOff>
    </xdr:from>
    <xdr:ext cx="469744" cy="259045"/>
    <xdr:sp macro="" textlink="">
      <xdr:nvSpPr>
        <xdr:cNvPr id="243" name="【体育館・プール】&#10;一人当たり面積該当値テキスト">
          <a:extLst>
            <a:ext uri="{FF2B5EF4-FFF2-40B4-BE49-F238E27FC236}">
              <a16:creationId xmlns:a16="http://schemas.microsoft.com/office/drawing/2014/main" id="{E2F95A25-457D-49FC-8AAE-184C93B3B0F5}"/>
            </a:ext>
          </a:extLst>
        </xdr:cNvPr>
        <xdr:cNvSpPr txBox="1"/>
      </xdr:nvSpPr>
      <xdr:spPr>
        <a:xfrm>
          <a:off x="10515600" y="10388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84074</xdr:rowOff>
    </xdr:from>
    <xdr:to>
      <xdr:col>50</xdr:col>
      <xdr:colOff>165100</xdr:colOff>
      <xdr:row>62</xdr:row>
      <xdr:rowOff>14224</xdr:rowOff>
    </xdr:to>
    <xdr:sp macro="" textlink="">
      <xdr:nvSpPr>
        <xdr:cNvPr id="244" name="楕円 243">
          <a:extLst>
            <a:ext uri="{FF2B5EF4-FFF2-40B4-BE49-F238E27FC236}">
              <a16:creationId xmlns:a16="http://schemas.microsoft.com/office/drawing/2014/main" id="{53B22685-BA93-4F40-A1A2-78FD6AC5EEDA}"/>
            </a:ext>
          </a:extLst>
        </xdr:cNvPr>
        <xdr:cNvSpPr/>
      </xdr:nvSpPr>
      <xdr:spPr>
        <a:xfrm>
          <a:off x="9588500" y="1054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129387</xdr:rowOff>
    </xdr:from>
    <xdr:to>
      <xdr:col>55</xdr:col>
      <xdr:colOff>0</xdr:colOff>
      <xdr:row>61</xdr:row>
      <xdr:rowOff>134874</xdr:rowOff>
    </xdr:to>
    <xdr:cxnSp macro="">
      <xdr:nvCxnSpPr>
        <xdr:cNvPr id="245" name="直線コネクタ 244">
          <a:extLst>
            <a:ext uri="{FF2B5EF4-FFF2-40B4-BE49-F238E27FC236}">
              <a16:creationId xmlns:a16="http://schemas.microsoft.com/office/drawing/2014/main" id="{7EC667DD-2B69-4C4E-A8AB-E4A66356C83F}"/>
            </a:ext>
          </a:extLst>
        </xdr:cNvPr>
        <xdr:cNvCxnSpPr/>
      </xdr:nvCxnSpPr>
      <xdr:spPr>
        <a:xfrm flipV="1">
          <a:off x="9639300" y="10587837"/>
          <a:ext cx="8382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87732</xdr:rowOff>
    </xdr:from>
    <xdr:to>
      <xdr:col>46</xdr:col>
      <xdr:colOff>38100</xdr:colOff>
      <xdr:row>62</xdr:row>
      <xdr:rowOff>17882</xdr:rowOff>
    </xdr:to>
    <xdr:sp macro="" textlink="">
      <xdr:nvSpPr>
        <xdr:cNvPr id="246" name="楕円 245">
          <a:extLst>
            <a:ext uri="{FF2B5EF4-FFF2-40B4-BE49-F238E27FC236}">
              <a16:creationId xmlns:a16="http://schemas.microsoft.com/office/drawing/2014/main" id="{38BD9171-35CC-4469-8EFC-E543287F826D}"/>
            </a:ext>
          </a:extLst>
        </xdr:cNvPr>
        <xdr:cNvSpPr/>
      </xdr:nvSpPr>
      <xdr:spPr>
        <a:xfrm>
          <a:off x="8699500" y="10546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134874</xdr:rowOff>
    </xdr:from>
    <xdr:to>
      <xdr:col>50</xdr:col>
      <xdr:colOff>114300</xdr:colOff>
      <xdr:row>61</xdr:row>
      <xdr:rowOff>138532</xdr:rowOff>
    </xdr:to>
    <xdr:cxnSp macro="">
      <xdr:nvCxnSpPr>
        <xdr:cNvPr id="247" name="直線コネクタ 246">
          <a:extLst>
            <a:ext uri="{FF2B5EF4-FFF2-40B4-BE49-F238E27FC236}">
              <a16:creationId xmlns:a16="http://schemas.microsoft.com/office/drawing/2014/main" id="{C81B6650-EB1E-472D-91A3-6E20761C7B73}"/>
            </a:ext>
          </a:extLst>
        </xdr:cNvPr>
        <xdr:cNvCxnSpPr/>
      </xdr:nvCxnSpPr>
      <xdr:spPr>
        <a:xfrm flipV="1">
          <a:off x="8750300" y="10593324"/>
          <a:ext cx="8890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89560</xdr:rowOff>
    </xdr:from>
    <xdr:to>
      <xdr:col>41</xdr:col>
      <xdr:colOff>101600</xdr:colOff>
      <xdr:row>62</xdr:row>
      <xdr:rowOff>19710</xdr:rowOff>
    </xdr:to>
    <xdr:sp macro="" textlink="">
      <xdr:nvSpPr>
        <xdr:cNvPr id="248" name="楕円 247">
          <a:extLst>
            <a:ext uri="{FF2B5EF4-FFF2-40B4-BE49-F238E27FC236}">
              <a16:creationId xmlns:a16="http://schemas.microsoft.com/office/drawing/2014/main" id="{D4B3F315-4EBA-4F84-9D36-18EA7E22519B}"/>
            </a:ext>
          </a:extLst>
        </xdr:cNvPr>
        <xdr:cNvSpPr/>
      </xdr:nvSpPr>
      <xdr:spPr>
        <a:xfrm>
          <a:off x="7810500" y="1054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138532</xdr:rowOff>
    </xdr:from>
    <xdr:to>
      <xdr:col>45</xdr:col>
      <xdr:colOff>177800</xdr:colOff>
      <xdr:row>61</xdr:row>
      <xdr:rowOff>140360</xdr:rowOff>
    </xdr:to>
    <xdr:cxnSp macro="">
      <xdr:nvCxnSpPr>
        <xdr:cNvPr id="249" name="直線コネクタ 248">
          <a:extLst>
            <a:ext uri="{FF2B5EF4-FFF2-40B4-BE49-F238E27FC236}">
              <a16:creationId xmlns:a16="http://schemas.microsoft.com/office/drawing/2014/main" id="{063973C2-53D2-495D-AE31-C5E86237251D}"/>
            </a:ext>
          </a:extLst>
        </xdr:cNvPr>
        <xdr:cNvCxnSpPr/>
      </xdr:nvCxnSpPr>
      <xdr:spPr>
        <a:xfrm flipV="1">
          <a:off x="7861300" y="10596982"/>
          <a:ext cx="88900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93218</xdr:rowOff>
    </xdr:from>
    <xdr:to>
      <xdr:col>36</xdr:col>
      <xdr:colOff>165100</xdr:colOff>
      <xdr:row>62</xdr:row>
      <xdr:rowOff>23368</xdr:rowOff>
    </xdr:to>
    <xdr:sp macro="" textlink="">
      <xdr:nvSpPr>
        <xdr:cNvPr id="250" name="楕円 249">
          <a:extLst>
            <a:ext uri="{FF2B5EF4-FFF2-40B4-BE49-F238E27FC236}">
              <a16:creationId xmlns:a16="http://schemas.microsoft.com/office/drawing/2014/main" id="{73BC8806-C777-4B3E-A3F6-59D2ED55AA26}"/>
            </a:ext>
          </a:extLst>
        </xdr:cNvPr>
        <xdr:cNvSpPr/>
      </xdr:nvSpPr>
      <xdr:spPr>
        <a:xfrm>
          <a:off x="6921500" y="1055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140360</xdr:rowOff>
    </xdr:from>
    <xdr:to>
      <xdr:col>41</xdr:col>
      <xdr:colOff>50800</xdr:colOff>
      <xdr:row>61</xdr:row>
      <xdr:rowOff>144018</xdr:rowOff>
    </xdr:to>
    <xdr:cxnSp macro="">
      <xdr:nvCxnSpPr>
        <xdr:cNvPr id="251" name="直線コネクタ 250">
          <a:extLst>
            <a:ext uri="{FF2B5EF4-FFF2-40B4-BE49-F238E27FC236}">
              <a16:creationId xmlns:a16="http://schemas.microsoft.com/office/drawing/2014/main" id="{B16A476F-6114-4E0F-939B-0A40DC17B09F}"/>
            </a:ext>
          </a:extLst>
        </xdr:cNvPr>
        <xdr:cNvCxnSpPr/>
      </xdr:nvCxnSpPr>
      <xdr:spPr>
        <a:xfrm flipV="1">
          <a:off x="6972300" y="10598810"/>
          <a:ext cx="8890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40098</xdr:rowOff>
    </xdr:from>
    <xdr:ext cx="469744" cy="259045"/>
    <xdr:sp macro="" textlink="">
      <xdr:nvSpPr>
        <xdr:cNvPr id="252" name="n_1aveValue【体育館・プール】&#10;一人当たり面積">
          <a:extLst>
            <a:ext uri="{FF2B5EF4-FFF2-40B4-BE49-F238E27FC236}">
              <a16:creationId xmlns:a16="http://schemas.microsoft.com/office/drawing/2014/main" id="{454C5947-00D1-4910-9D5E-FC299F5FC419}"/>
            </a:ext>
          </a:extLst>
        </xdr:cNvPr>
        <xdr:cNvSpPr txBox="1"/>
      </xdr:nvSpPr>
      <xdr:spPr>
        <a:xfrm>
          <a:off x="9391727" y="10669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34612</xdr:rowOff>
    </xdr:from>
    <xdr:ext cx="469744" cy="259045"/>
    <xdr:sp macro="" textlink="">
      <xdr:nvSpPr>
        <xdr:cNvPr id="253" name="n_2aveValue【体育館・プール】&#10;一人当たり面積">
          <a:extLst>
            <a:ext uri="{FF2B5EF4-FFF2-40B4-BE49-F238E27FC236}">
              <a16:creationId xmlns:a16="http://schemas.microsoft.com/office/drawing/2014/main" id="{CDFB1D48-FDCF-4B46-A9F0-6BE51A3A0E92}"/>
            </a:ext>
          </a:extLst>
        </xdr:cNvPr>
        <xdr:cNvSpPr txBox="1"/>
      </xdr:nvSpPr>
      <xdr:spPr>
        <a:xfrm>
          <a:off x="8515427" y="10664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34612</xdr:rowOff>
    </xdr:from>
    <xdr:ext cx="469744" cy="259045"/>
    <xdr:sp macro="" textlink="">
      <xdr:nvSpPr>
        <xdr:cNvPr id="254" name="n_3aveValue【体育館・プール】&#10;一人当たり面積">
          <a:extLst>
            <a:ext uri="{FF2B5EF4-FFF2-40B4-BE49-F238E27FC236}">
              <a16:creationId xmlns:a16="http://schemas.microsoft.com/office/drawing/2014/main" id="{FC3CE616-C0F0-483D-A55B-51A6CB321E7B}"/>
            </a:ext>
          </a:extLst>
        </xdr:cNvPr>
        <xdr:cNvSpPr txBox="1"/>
      </xdr:nvSpPr>
      <xdr:spPr>
        <a:xfrm>
          <a:off x="7626427" y="10664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20896</xdr:rowOff>
    </xdr:from>
    <xdr:ext cx="469744" cy="259045"/>
    <xdr:sp macro="" textlink="">
      <xdr:nvSpPr>
        <xdr:cNvPr id="255" name="n_4aveValue【体育館・プール】&#10;一人当たり面積">
          <a:extLst>
            <a:ext uri="{FF2B5EF4-FFF2-40B4-BE49-F238E27FC236}">
              <a16:creationId xmlns:a16="http://schemas.microsoft.com/office/drawing/2014/main" id="{4F3D62D6-6D56-48AE-812D-0D094AA481BF}"/>
            </a:ext>
          </a:extLst>
        </xdr:cNvPr>
        <xdr:cNvSpPr txBox="1"/>
      </xdr:nvSpPr>
      <xdr:spPr>
        <a:xfrm>
          <a:off x="6737427" y="10650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30751</xdr:rowOff>
    </xdr:from>
    <xdr:ext cx="469744" cy="259045"/>
    <xdr:sp macro="" textlink="">
      <xdr:nvSpPr>
        <xdr:cNvPr id="256" name="n_1mainValue【体育館・プール】&#10;一人当たり面積">
          <a:extLst>
            <a:ext uri="{FF2B5EF4-FFF2-40B4-BE49-F238E27FC236}">
              <a16:creationId xmlns:a16="http://schemas.microsoft.com/office/drawing/2014/main" id="{5C0B87A2-8A9B-4393-B5E9-09152F726A4A}"/>
            </a:ext>
          </a:extLst>
        </xdr:cNvPr>
        <xdr:cNvSpPr txBox="1"/>
      </xdr:nvSpPr>
      <xdr:spPr>
        <a:xfrm>
          <a:off x="9391727" y="1031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34409</xdr:rowOff>
    </xdr:from>
    <xdr:ext cx="469744" cy="259045"/>
    <xdr:sp macro="" textlink="">
      <xdr:nvSpPr>
        <xdr:cNvPr id="257" name="n_2mainValue【体育館・プール】&#10;一人当たり面積">
          <a:extLst>
            <a:ext uri="{FF2B5EF4-FFF2-40B4-BE49-F238E27FC236}">
              <a16:creationId xmlns:a16="http://schemas.microsoft.com/office/drawing/2014/main" id="{DDB08DBE-7E3F-40C4-9C15-71A6A9BFBFAE}"/>
            </a:ext>
          </a:extLst>
        </xdr:cNvPr>
        <xdr:cNvSpPr txBox="1"/>
      </xdr:nvSpPr>
      <xdr:spPr>
        <a:xfrm>
          <a:off x="8515427" y="10321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36237</xdr:rowOff>
    </xdr:from>
    <xdr:ext cx="469744" cy="259045"/>
    <xdr:sp macro="" textlink="">
      <xdr:nvSpPr>
        <xdr:cNvPr id="258" name="n_3mainValue【体育館・プール】&#10;一人当たり面積">
          <a:extLst>
            <a:ext uri="{FF2B5EF4-FFF2-40B4-BE49-F238E27FC236}">
              <a16:creationId xmlns:a16="http://schemas.microsoft.com/office/drawing/2014/main" id="{10098965-7C4D-4361-AF26-6D78E9B5D80A}"/>
            </a:ext>
          </a:extLst>
        </xdr:cNvPr>
        <xdr:cNvSpPr txBox="1"/>
      </xdr:nvSpPr>
      <xdr:spPr>
        <a:xfrm>
          <a:off x="7626427" y="1032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39895</xdr:rowOff>
    </xdr:from>
    <xdr:ext cx="469744" cy="259045"/>
    <xdr:sp macro="" textlink="">
      <xdr:nvSpPr>
        <xdr:cNvPr id="259" name="n_4mainValue【体育館・プール】&#10;一人当たり面積">
          <a:extLst>
            <a:ext uri="{FF2B5EF4-FFF2-40B4-BE49-F238E27FC236}">
              <a16:creationId xmlns:a16="http://schemas.microsoft.com/office/drawing/2014/main" id="{A4C7FD79-95FC-4B3C-B0EC-106A6AFA4ADF}"/>
            </a:ext>
          </a:extLst>
        </xdr:cNvPr>
        <xdr:cNvSpPr txBox="1"/>
      </xdr:nvSpPr>
      <xdr:spPr>
        <a:xfrm>
          <a:off x="6737427" y="10326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4B991A0F-A8A5-4EDB-8D2E-44C24ABFDE8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F9B9DE56-B38E-4937-AD37-2D6D160B11A9}"/>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B64FD674-DAEF-4109-BF0D-4B1F2FA7F70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C4359D85-DDF7-4B3E-965A-FC30CFF5881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CD4C8745-69DC-45E1-93DC-A7035E2741F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9CAEBEA4-DB8B-40A3-9802-B38CB6F87D4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733B0EF6-6098-414E-A9A2-AD599B4F329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A8677491-8C21-4068-B119-B4EA5BB09396}"/>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EE3598AA-3CC4-4593-9CFE-FFB4147F078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A7BCB0D2-FD9E-4D93-8EDA-D6AEFE9DC06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51AD7913-3389-4825-B2FB-1C69F40DD29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87E9550E-7149-45D8-A64A-8448A0441966}"/>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091087CB-B456-464B-8DE8-A67ED9299222}"/>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94B75DD0-4657-4081-9C3C-594E3A98E70F}"/>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6896A86D-5E82-448F-9F02-6D08C5D7BAD2}"/>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AB789DAF-0A70-4C64-975A-953D54F09369}"/>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DE3B9D5E-0DE9-4F44-B50A-97CB3EAB0516}"/>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49820456-B5A8-47C2-B1A2-A8204A998A3E}"/>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EB53E907-0497-49D2-ACB5-24FD048A9635}"/>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1E8D3726-2684-4EFA-8856-9B7856C802F4}"/>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3E341240-D871-43C1-8F00-B5C1691DF718}"/>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9C814547-4B1D-4247-B689-199025DFEBA8}"/>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A075E047-BF49-4206-8F23-64D227784201}"/>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D98386A5-125C-4BA7-823E-0305153376F2}"/>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A7D81DA3-5B33-45AF-AE2A-09D2A6EEC959}"/>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65858</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7ACE85DB-08B2-4881-81C7-63BFFFE04891}"/>
            </a:ext>
          </a:extLst>
        </xdr:cNvPr>
        <xdr:cNvCxnSpPr/>
      </xdr:nvCxnSpPr>
      <xdr:spPr>
        <a:xfrm flipV="1">
          <a:off x="4634865" y="13438958"/>
          <a:ext cx="0" cy="1474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福祉施設】&#10;有形固定資産減価償却率最小値テキスト">
          <a:extLst>
            <a:ext uri="{FF2B5EF4-FFF2-40B4-BE49-F238E27FC236}">
              <a16:creationId xmlns:a16="http://schemas.microsoft.com/office/drawing/2014/main" id="{B7ABF034-D75C-4ECE-8A7E-D44878014985}"/>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AFD8F02E-FA15-442F-89EC-B3A034CFC098}"/>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12535</xdr:rowOff>
    </xdr:from>
    <xdr:ext cx="340478" cy="259045"/>
    <xdr:sp macro="" textlink="">
      <xdr:nvSpPr>
        <xdr:cNvPr id="288" name="【福祉施設】&#10;有形固定資産減価償却率最大値テキスト">
          <a:extLst>
            <a:ext uri="{FF2B5EF4-FFF2-40B4-BE49-F238E27FC236}">
              <a16:creationId xmlns:a16="http://schemas.microsoft.com/office/drawing/2014/main" id="{739400B5-41E3-4A4F-A68F-4549359117FC}"/>
            </a:ext>
          </a:extLst>
        </xdr:cNvPr>
        <xdr:cNvSpPr txBox="1"/>
      </xdr:nvSpPr>
      <xdr:spPr>
        <a:xfrm>
          <a:off x="4673600" y="132141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65858</xdr:rowOff>
    </xdr:from>
    <xdr:to>
      <xdr:col>24</xdr:col>
      <xdr:colOff>152400</xdr:colOff>
      <xdr:row>78</xdr:row>
      <xdr:rowOff>65858</xdr:rowOff>
    </xdr:to>
    <xdr:cxnSp macro="">
      <xdr:nvCxnSpPr>
        <xdr:cNvPr id="289" name="直線コネクタ 288">
          <a:extLst>
            <a:ext uri="{FF2B5EF4-FFF2-40B4-BE49-F238E27FC236}">
              <a16:creationId xmlns:a16="http://schemas.microsoft.com/office/drawing/2014/main" id="{741CC370-6801-4BAB-8802-0BE416BA539F}"/>
            </a:ext>
          </a:extLst>
        </xdr:cNvPr>
        <xdr:cNvCxnSpPr/>
      </xdr:nvCxnSpPr>
      <xdr:spPr>
        <a:xfrm>
          <a:off x="4546600" y="13438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148970</xdr:rowOff>
    </xdr:from>
    <xdr:ext cx="405111" cy="259045"/>
    <xdr:sp macro="" textlink="">
      <xdr:nvSpPr>
        <xdr:cNvPr id="290" name="【福祉施設】&#10;有形固定資産減価償却率平均値テキスト">
          <a:extLst>
            <a:ext uri="{FF2B5EF4-FFF2-40B4-BE49-F238E27FC236}">
              <a16:creationId xmlns:a16="http://schemas.microsoft.com/office/drawing/2014/main" id="{24CBA43B-35A7-4EF2-8630-3FF336411D02}"/>
            </a:ext>
          </a:extLst>
        </xdr:cNvPr>
        <xdr:cNvSpPr txBox="1"/>
      </xdr:nvSpPr>
      <xdr:spPr>
        <a:xfrm>
          <a:off x="4673600" y="14036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126093</xdr:rowOff>
    </xdr:from>
    <xdr:to>
      <xdr:col>24</xdr:col>
      <xdr:colOff>114300</xdr:colOff>
      <xdr:row>83</xdr:row>
      <xdr:rowOff>56243</xdr:rowOff>
    </xdr:to>
    <xdr:sp macro="" textlink="">
      <xdr:nvSpPr>
        <xdr:cNvPr id="291" name="フローチャート: 判断 290">
          <a:extLst>
            <a:ext uri="{FF2B5EF4-FFF2-40B4-BE49-F238E27FC236}">
              <a16:creationId xmlns:a16="http://schemas.microsoft.com/office/drawing/2014/main" id="{90BF787E-D205-4101-93AD-E4E6423FA1B5}"/>
            </a:ext>
          </a:extLst>
        </xdr:cNvPr>
        <xdr:cNvSpPr/>
      </xdr:nvSpPr>
      <xdr:spPr>
        <a:xfrm>
          <a:off x="45847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117929</xdr:rowOff>
    </xdr:from>
    <xdr:to>
      <xdr:col>20</xdr:col>
      <xdr:colOff>38100</xdr:colOff>
      <xdr:row>83</xdr:row>
      <xdr:rowOff>48079</xdr:rowOff>
    </xdr:to>
    <xdr:sp macro="" textlink="">
      <xdr:nvSpPr>
        <xdr:cNvPr id="292" name="フローチャート: 判断 291">
          <a:extLst>
            <a:ext uri="{FF2B5EF4-FFF2-40B4-BE49-F238E27FC236}">
              <a16:creationId xmlns:a16="http://schemas.microsoft.com/office/drawing/2014/main" id="{106D33CE-6E3A-434D-81A7-CB1F584C6891}"/>
            </a:ext>
          </a:extLst>
        </xdr:cNvPr>
        <xdr:cNvSpPr/>
      </xdr:nvSpPr>
      <xdr:spPr>
        <a:xfrm>
          <a:off x="3746500" y="1417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152219</xdr:rowOff>
    </xdr:from>
    <xdr:to>
      <xdr:col>15</xdr:col>
      <xdr:colOff>101600</xdr:colOff>
      <xdr:row>83</xdr:row>
      <xdr:rowOff>82369</xdr:rowOff>
    </xdr:to>
    <xdr:sp macro="" textlink="">
      <xdr:nvSpPr>
        <xdr:cNvPr id="293" name="フローチャート: 判断 292">
          <a:extLst>
            <a:ext uri="{FF2B5EF4-FFF2-40B4-BE49-F238E27FC236}">
              <a16:creationId xmlns:a16="http://schemas.microsoft.com/office/drawing/2014/main" id="{516EBDE6-1133-486B-A498-3093B30D1461}"/>
            </a:ext>
          </a:extLst>
        </xdr:cNvPr>
        <xdr:cNvSpPr/>
      </xdr:nvSpPr>
      <xdr:spPr>
        <a:xfrm>
          <a:off x="2857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106499</xdr:rowOff>
    </xdr:from>
    <xdr:to>
      <xdr:col>10</xdr:col>
      <xdr:colOff>165100</xdr:colOff>
      <xdr:row>83</xdr:row>
      <xdr:rowOff>36649</xdr:rowOff>
    </xdr:to>
    <xdr:sp macro="" textlink="">
      <xdr:nvSpPr>
        <xdr:cNvPr id="294" name="フローチャート: 判断 293">
          <a:extLst>
            <a:ext uri="{FF2B5EF4-FFF2-40B4-BE49-F238E27FC236}">
              <a16:creationId xmlns:a16="http://schemas.microsoft.com/office/drawing/2014/main" id="{9E34868F-23B6-4005-86AF-B60385BB6EDD}"/>
            </a:ext>
          </a:extLst>
        </xdr:cNvPr>
        <xdr:cNvSpPr/>
      </xdr:nvSpPr>
      <xdr:spPr>
        <a:xfrm>
          <a:off x="1968500" y="1416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28121</xdr:rowOff>
    </xdr:from>
    <xdr:to>
      <xdr:col>6</xdr:col>
      <xdr:colOff>38100</xdr:colOff>
      <xdr:row>82</xdr:row>
      <xdr:rowOff>129721</xdr:rowOff>
    </xdr:to>
    <xdr:sp macro="" textlink="">
      <xdr:nvSpPr>
        <xdr:cNvPr id="295" name="フローチャート: 判断 294">
          <a:extLst>
            <a:ext uri="{FF2B5EF4-FFF2-40B4-BE49-F238E27FC236}">
              <a16:creationId xmlns:a16="http://schemas.microsoft.com/office/drawing/2014/main" id="{09C32990-17C6-48AB-8F4A-757BEAD687E7}"/>
            </a:ext>
          </a:extLst>
        </xdr:cNvPr>
        <xdr:cNvSpPr/>
      </xdr:nvSpPr>
      <xdr:spPr>
        <a:xfrm>
          <a:off x="1079500" y="14087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F014EAF9-F8FB-4C95-8908-480AE23942C1}"/>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985991B5-D0D9-4839-B7DF-4C9F459F026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8B3F4318-8334-490C-B39C-E08FA82AE7F4}"/>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2F034E55-3819-4AC5-9FC7-A5D76193832F}"/>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CA5A2A9-61CF-43E3-BC39-80BB1B924612}"/>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3629</xdr:rowOff>
    </xdr:from>
    <xdr:to>
      <xdr:col>24</xdr:col>
      <xdr:colOff>114300</xdr:colOff>
      <xdr:row>83</xdr:row>
      <xdr:rowOff>105229</xdr:rowOff>
    </xdr:to>
    <xdr:sp macro="" textlink="">
      <xdr:nvSpPr>
        <xdr:cNvPr id="301" name="楕円 300">
          <a:extLst>
            <a:ext uri="{FF2B5EF4-FFF2-40B4-BE49-F238E27FC236}">
              <a16:creationId xmlns:a16="http://schemas.microsoft.com/office/drawing/2014/main" id="{28A25410-BC25-4BD4-A30D-0035FAF1B90D}"/>
            </a:ext>
          </a:extLst>
        </xdr:cNvPr>
        <xdr:cNvSpPr/>
      </xdr:nvSpPr>
      <xdr:spPr>
        <a:xfrm>
          <a:off x="4584700" y="14233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153506</xdr:rowOff>
    </xdr:from>
    <xdr:ext cx="405111" cy="259045"/>
    <xdr:sp macro="" textlink="">
      <xdr:nvSpPr>
        <xdr:cNvPr id="302" name="【福祉施設】&#10;有形固定資産減価償却率該当値テキスト">
          <a:extLst>
            <a:ext uri="{FF2B5EF4-FFF2-40B4-BE49-F238E27FC236}">
              <a16:creationId xmlns:a16="http://schemas.microsoft.com/office/drawing/2014/main" id="{DE795B33-4668-4950-A89F-C1C9BBB07569}"/>
            </a:ext>
          </a:extLst>
        </xdr:cNvPr>
        <xdr:cNvSpPr txBox="1"/>
      </xdr:nvSpPr>
      <xdr:spPr>
        <a:xfrm>
          <a:off x="4673600" y="14212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137523</xdr:rowOff>
    </xdr:from>
    <xdr:to>
      <xdr:col>20</xdr:col>
      <xdr:colOff>38100</xdr:colOff>
      <xdr:row>83</xdr:row>
      <xdr:rowOff>67673</xdr:rowOff>
    </xdr:to>
    <xdr:sp macro="" textlink="">
      <xdr:nvSpPr>
        <xdr:cNvPr id="303" name="楕円 302">
          <a:extLst>
            <a:ext uri="{FF2B5EF4-FFF2-40B4-BE49-F238E27FC236}">
              <a16:creationId xmlns:a16="http://schemas.microsoft.com/office/drawing/2014/main" id="{29CD1A4B-F32F-49E4-919D-AC4EEBBF97DA}"/>
            </a:ext>
          </a:extLst>
        </xdr:cNvPr>
        <xdr:cNvSpPr/>
      </xdr:nvSpPr>
      <xdr:spPr>
        <a:xfrm>
          <a:off x="3746500" y="1419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16873</xdr:rowOff>
    </xdr:from>
    <xdr:to>
      <xdr:col>24</xdr:col>
      <xdr:colOff>63500</xdr:colOff>
      <xdr:row>83</xdr:row>
      <xdr:rowOff>54429</xdr:rowOff>
    </xdr:to>
    <xdr:cxnSp macro="">
      <xdr:nvCxnSpPr>
        <xdr:cNvPr id="304" name="直線コネクタ 303">
          <a:extLst>
            <a:ext uri="{FF2B5EF4-FFF2-40B4-BE49-F238E27FC236}">
              <a16:creationId xmlns:a16="http://schemas.microsoft.com/office/drawing/2014/main" id="{859C7A15-2AAE-4283-892D-7029913C34C9}"/>
            </a:ext>
          </a:extLst>
        </xdr:cNvPr>
        <xdr:cNvCxnSpPr/>
      </xdr:nvCxnSpPr>
      <xdr:spPr>
        <a:xfrm>
          <a:off x="3797300" y="14247223"/>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157118</xdr:rowOff>
    </xdr:from>
    <xdr:to>
      <xdr:col>15</xdr:col>
      <xdr:colOff>101600</xdr:colOff>
      <xdr:row>83</xdr:row>
      <xdr:rowOff>87268</xdr:rowOff>
    </xdr:to>
    <xdr:sp macro="" textlink="">
      <xdr:nvSpPr>
        <xdr:cNvPr id="305" name="楕円 304">
          <a:extLst>
            <a:ext uri="{FF2B5EF4-FFF2-40B4-BE49-F238E27FC236}">
              <a16:creationId xmlns:a16="http://schemas.microsoft.com/office/drawing/2014/main" id="{86E98831-62CA-4C38-8E67-705376EEB0F7}"/>
            </a:ext>
          </a:extLst>
        </xdr:cNvPr>
        <xdr:cNvSpPr/>
      </xdr:nvSpPr>
      <xdr:spPr>
        <a:xfrm>
          <a:off x="2857500" y="14216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16873</xdr:rowOff>
    </xdr:from>
    <xdr:to>
      <xdr:col>19</xdr:col>
      <xdr:colOff>177800</xdr:colOff>
      <xdr:row>83</xdr:row>
      <xdr:rowOff>36468</xdr:rowOff>
    </xdr:to>
    <xdr:cxnSp macro="">
      <xdr:nvCxnSpPr>
        <xdr:cNvPr id="306" name="直線コネクタ 305">
          <a:extLst>
            <a:ext uri="{FF2B5EF4-FFF2-40B4-BE49-F238E27FC236}">
              <a16:creationId xmlns:a16="http://schemas.microsoft.com/office/drawing/2014/main" id="{190BAB88-F36D-4430-A67F-75AE41B193F4}"/>
            </a:ext>
          </a:extLst>
        </xdr:cNvPr>
        <xdr:cNvCxnSpPr/>
      </xdr:nvCxnSpPr>
      <xdr:spPr>
        <a:xfrm flipV="1">
          <a:off x="2908300" y="14247223"/>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152219</xdr:rowOff>
    </xdr:from>
    <xdr:to>
      <xdr:col>10</xdr:col>
      <xdr:colOff>165100</xdr:colOff>
      <xdr:row>83</xdr:row>
      <xdr:rowOff>82369</xdr:rowOff>
    </xdr:to>
    <xdr:sp macro="" textlink="">
      <xdr:nvSpPr>
        <xdr:cNvPr id="307" name="楕円 306">
          <a:extLst>
            <a:ext uri="{FF2B5EF4-FFF2-40B4-BE49-F238E27FC236}">
              <a16:creationId xmlns:a16="http://schemas.microsoft.com/office/drawing/2014/main" id="{F874522C-DC37-4808-BA4F-636DF7641BAE}"/>
            </a:ext>
          </a:extLst>
        </xdr:cNvPr>
        <xdr:cNvSpPr/>
      </xdr:nvSpPr>
      <xdr:spPr>
        <a:xfrm>
          <a:off x="1968500" y="14211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31569</xdr:rowOff>
    </xdr:from>
    <xdr:to>
      <xdr:col>15</xdr:col>
      <xdr:colOff>50800</xdr:colOff>
      <xdr:row>83</xdr:row>
      <xdr:rowOff>36468</xdr:rowOff>
    </xdr:to>
    <xdr:cxnSp macro="">
      <xdr:nvCxnSpPr>
        <xdr:cNvPr id="308" name="直線コネクタ 307">
          <a:extLst>
            <a:ext uri="{FF2B5EF4-FFF2-40B4-BE49-F238E27FC236}">
              <a16:creationId xmlns:a16="http://schemas.microsoft.com/office/drawing/2014/main" id="{468C34B2-1FD0-436E-AA49-CE40DEEC27A9}"/>
            </a:ext>
          </a:extLst>
        </xdr:cNvPr>
        <xdr:cNvCxnSpPr/>
      </xdr:nvCxnSpPr>
      <xdr:spPr>
        <a:xfrm>
          <a:off x="2019300" y="14261919"/>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114663</xdr:rowOff>
    </xdr:from>
    <xdr:to>
      <xdr:col>6</xdr:col>
      <xdr:colOff>38100</xdr:colOff>
      <xdr:row>83</xdr:row>
      <xdr:rowOff>44813</xdr:rowOff>
    </xdr:to>
    <xdr:sp macro="" textlink="">
      <xdr:nvSpPr>
        <xdr:cNvPr id="309" name="楕円 308">
          <a:extLst>
            <a:ext uri="{FF2B5EF4-FFF2-40B4-BE49-F238E27FC236}">
              <a16:creationId xmlns:a16="http://schemas.microsoft.com/office/drawing/2014/main" id="{06F141A5-4EF5-473D-BB8E-8F07A780A32D}"/>
            </a:ext>
          </a:extLst>
        </xdr:cNvPr>
        <xdr:cNvSpPr/>
      </xdr:nvSpPr>
      <xdr:spPr>
        <a:xfrm>
          <a:off x="1079500" y="1417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165463</xdr:rowOff>
    </xdr:from>
    <xdr:to>
      <xdr:col>10</xdr:col>
      <xdr:colOff>114300</xdr:colOff>
      <xdr:row>83</xdr:row>
      <xdr:rowOff>31569</xdr:rowOff>
    </xdr:to>
    <xdr:cxnSp macro="">
      <xdr:nvCxnSpPr>
        <xdr:cNvPr id="310" name="直線コネクタ 309">
          <a:extLst>
            <a:ext uri="{FF2B5EF4-FFF2-40B4-BE49-F238E27FC236}">
              <a16:creationId xmlns:a16="http://schemas.microsoft.com/office/drawing/2014/main" id="{DC3979FB-0C8E-448A-A5FC-B866EFDFD07D}"/>
            </a:ext>
          </a:extLst>
        </xdr:cNvPr>
        <xdr:cNvCxnSpPr/>
      </xdr:nvCxnSpPr>
      <xdr:spPr>
        <a:xfrm>
          <a:off x="1130300" y="14224363"/>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64606</xdr:rowOff>
    </xdr:from>
    <xdr:ext cx="405111" cy="259045"/>
    <xdr:sp macro="" textlink="">
      <xdr:nvSpPr>
        <xdr:cNvPr id="311" name="n_1aveValue【福祉施設】&#10;有形固定資産減価償却率">
          <a:extLst>
            <a:ext uri="{FF2B5EF4-FFF2-40B4-BE49-F238E27FC236}">
              <a16:creationId xmlns:a16="http://schemas.microsoft.com/office/drawing/2014/main" id="{D4973ED5-EF6D-4B8F-8134-54E09621AC66}"/>
            </a:ext>
          </a:extLst>
        </xdr:cNvPr>
        <xdr:cNvSpPr txBox="1"/>
      </xdr:nvSpPr>
      <xdr:spPr>
        <a:xfrm>
          <a:off x="3582044" y="1395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98896</xdr:rowOff>
    </xdr:from>
    <xdr:ext cx="405111" cy="259045"/>
    <xdr:sp macro="" textlink="">
      <xdr:nvSpPr>
        <xdr:cNvPr id="312" name="n_2aveValue【福祉施設】&#10;有形固定資産減価償却率">
          <a:extLst>
            <a:ext uri="{FF2B5EF4-FFF2-40B4-BE49-F238E27FC236}">
              <a16:creationId xmlns:a16="http://schemas.microsoft.com/office/drawing/2014/main" id="{A88534DF-0DA6-46EC-9BD4-4E2A09B379A2}"/>
            </a:ext>
          </a:extLst>
        </xdr:cNvPr>
        <xdr:cNvSpPr txBox="1"/>
      </xdr:nvSpPr>
      <xdr:spPr>
        <a:xfrm>
          <a:off x="2705744" y="1398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53176</xdr:rowOff>
    </xdr:from>
    <xdr:ext cx="405111" cy="259045"/>
    <xdr:sp macro="" textlink="">
      <xdr:nvSpPr>
        <xdr:cNvPr id="313" name="n_3aveValue【福祉施設】&#10;有形固定資産減価償却率">
          <a:extLst>
            <a:ext uri="{FF2B5EF4-FFF2-40B4-BE49-F238E27FC236}">
              <a16:creationId xmlns:a16="http://schemas.microsoft.com/office/drawing/2014/main" id="{5AD34D68-210F-4CDB-82FD-653F7A47D930}"/>
            </a:ext>
          </a:extLst>
        </xdr:cNvPr>
        <xdr:cNvSpPr txBox="1"/>
      </xdr:nvSpPr>
      <xdr:spPr>
        <a:xfrm>
          <a:off x="1816744" y="1394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146248</xdr:rowOff>
    </xdr:from>
    <xdr:ext cx="405111" cy="259045"/>
    <xdr:sp macro="" textlink="">
      <xdr:nvSpPr>
        <xdr:cNvPr id="314" name="n_4aveValue【福祉施設】&#10;有形固定資産減価償却率">
          <a:extLst>
            <a:ext uri="{FF2B5EF4-FFF2-40B4-BE49-F238E27FC236}">
              <a16:creationId xmlns:a16="http://schemas.microsoft.com/office/drawing/2014/main" id="{8F9C7306-565B-4A11-B889-9F46C16153A9}"/>
            </a:ext>
          </a:extLst>
        </xdr:cNvPr>
        <xdr:cNvSpPr txBox="1"/>
      </xdr:nvSpPr>
      <xdr:spPr>
        <a:xfrm>
          <a:off x="927744" y="13862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58800</xdr:rowOff>
    </xdr:from>
    <xdr:ext cx="405111" cy="259045"/>
    <xdr:sp macro="" textlink="">
      <xdr:nvSpPr>
        <xdr:cNvPr id="315" name="n_1mainValue【福祉施設】&#10;有形固定資産減価償却率">
          <a:extLst>
            <a:ext uri="{FF2B5EF4-FFF2-40B4-BE49-F238E27FC236}">
              <a16:creationId xmlns:a16="http://schemas.microsoft.com/office/drawing/2014/main" id="{580C26FC-4EB9-442D-91C7-3B63B9B3E4B6}"/>
            </a:ext>
          </a:extLst>
        </xdr:cNvPr>
        <xdr:cNvSpPr txBox="1"/>
      </xdr:nvSpPr>
      <xdr:spPr>
        <a:xfrm>
          <a:off x="3582044" y="1428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78395</xdr:rowOff>
    </xdr:from>
    <xdr:ext cx="405111" cy="259045"/>
    <xdr:sp macro="" textlink="">
      <xdr:nvSpPr>
        <xdr:cNvPr id="316" name="n_2mainValue【福祉施設】&#10;有形固定資産減価償却率">
          <a:extLst>
            <a:ext uri="{FF2B5EF4-FFF2-40B4-BE49-F238E27FC236}">
              <a16:creationId xmlns:a16="http://schemas.microsoft.com/office/drawing/2014/main" id="{742EA49F-1458-4B7B-8738-9B19AED7745E}"/>
            </a:ext>
          </a:extLst>
        </xdr:cNvPr>
        <xdr:cNvSpPr txBox="1"/>
      </xdr:nvSpPr>
      <xdr:spPr>
        <a:xfrm>
          <a:off x="2705744" y="14308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73496</xdr:rowOff>
    </xdr:from>
    <xdr:ext cx="405111" cy="259045"/>
    <xdr:sp macro="" textlink="">
      <xdr:nvSpPr>
        <xdr:cNvPr id="317" name="n_3mainValue【福祉施設】&#10;有形固定資産減価償却率">
          <a:extLst>
            <a:ext uri="{FF2B5EF4-FFF2-40B4-BE49-F238E27FC236}">
              <a16:creationId xmlns:a16="http://schemas.microsoft.com/office/drawing/2014/main" id="{87277380-F11D-42CB-8C03-F9EDC0B47F57}"/>
            </a:ext>
          </a:extLst>
        </xdr:cNvPr>
        <xdr:cNvSpPr txBox="1"/>
      </xdr:nvSpPr>
      <xdr:spPr>
        <a:xfrm>
          <a:off x="1816744" y="1430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35940</xdr:rowOff>
    </xdr:from>
    <xdr:ext cx="405111" cy="259045"/>
    <xdr:sp macro="" textlink="">
      <xdr:nvSpPr>
        <xdr:cNvPr id="318" name="n_4mainValue【福祉施設】&#10;有形固定資産減価償却率">
          <a:extLst>
            <a:ext uri="{FF2B5EF4-FFF2-40B4-BE49-F238E27FC236}">
              <a16:creationId xmlns:a16="http://schemas.microsoft.com/office/drawing/2014/main" id="{B9476ABA-7D3E-496B-966F-C796460334A6}"/>
            </a:ext>
          </a:extLst>
        </xdr:cNvPr>
        <xdr:cNvSpPr txBox="1"/>
      </xdr:nvSpPr>
      <xdr:spPr>
        <a:xfrm>
          <a:off x="927744" y="1426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2F952C0B-BD31-4B42-810A-32AD058518D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63B3BCB5-1480-481A-84CA-2359E50D091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719BA6A8-F162-4179-9000-DE10966214A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798273E5-C840-45DF-A925-91241E4D919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46F9DDFD-CD90-413E-9312-B17A2162473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48B31770-315F-427A-8054-22E26178B12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A21B06B9-49E8-4266-B15C-3DF3565CDB9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F89DCC86-4603-4227-8AC7-2EC0CC4D427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29844D76-8E02-4A8B-A8BD-68A99D99EFD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AA82BE05-6223-498C-AE67-8B5DBF708EBD}"/>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9" name="直線コネクタ 328">
          <a:extLst>
            <a:ext uri="{FF2B5EF4-FFF2-40B4-BE49-F238E27FC236}">
              <a16:creationId xmlns:a16="http://schemas.microsoft.com/office/drawing/2014/main" id="{37386076-281A-4B36-9C42-D5571150B299}"/>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0" name="テキスト ボックス 329">
          <a:extLst>
            <a:ext uri="{FF2B5EF4-FFF2-40B4-BE49-F238E27FC236}">
              <a16:creationId xmlns:a16="http://schemas.microsoft.com/office/drawing/2014/main" id="{D2310D05-C3B0-4E6D-A47D-72D3C6FF2977}"/>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1" name="直線コネクタ 330">
          <a:extLst>
            <a:ext uri="{FF2B5EF4-FFF2-40B4-BE49-F238E27FC236}">
              <a16:creationId xmlns:a16="http://schemas.microsoft.com/office/drawing/2014/main" id="{FCC6406C-CCA6-49B9-A594-898FED936665}"/>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2" name="テキスト ボックス 331">
          <a:extLst>
            <a:ext uri="{FF2B5EF4-FFF2-40B4-BE49-F238E27FC236}">
              <a16:creationId xmlns:a16="http://schemas.microsoft.com/office/drawing/2014/main" id="{B393FEA2-053A-4559-9D28-D77D92F3FB2B}"/>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3" name="直線コネクタ 332">
          <a:extLst>
            <a:ext uri="{FF2B5EF4-FFF2-40B4-BE49-F238E27FC236}">
              <a16:creationId xmlns:a16="http://schemas.microsoft.com/office/drawing/2014/main" id="{AE378D07-A693-4CE2-B4C7-DB8AAF3A6C12}"/>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4" name="テキスト ボックス 333">
          <a:extLst>
            <a:ext uri="{FF2B5EF4-FFF2-40B4-BE49-F238E27FC236}">
              <a16:creationId xmlns:a16="http://schemas.microsoft.com/office/drawing/2014/main" id="{0C648B8E-99BA-44CA-BE2E-15ADA85B4E54}"/>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5" name="直線コネクタ 334">
          <a:extLst>
            <a:ext uri="{FF2B5EF4-FFF2-40B4-BE49-F238E27FC236}">
              <a16:creationId xmlns:a16="http://schemas.microsoft.com/office/drawing/2014/main" id="{9CFDC585-ACA4-4181-A4F5-F41D10E3B461}"/>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6" name="テキスト ボックス 335">
          <a:extLst>
            <a:ext uri="{FF2B5EF4-FFF2-40B4-BE49-F238E27FC236}">
              <a16:creationId xmlns:a16="http://schemas.microsoft.com/office/drawing/2014/main" id="{BBA295C7-CA65-412D-BC8A-373172D54CD6}"/>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238A49AF-21C9-4460-B708-001D6FE2899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9F545C75-5E70-4827-89C7-02F20CEA4595}"/>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2CF575A9-1241-4F3D-819C-9050702594EF}"/>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54102</xdr:rowOff>
    </xdr:from>
    <xdr:to>
      <xdr:col>54</xdr:col>
      <xdr:colOff>189865</xdr:colOff>
      <xdr:row>86</xdr:row>
      <xdr:rowOff>1524</xdr:rowOff>
    </xdr:to>
    <xdr:cxnSp macro="">
      <xdr:nvCxnSpPr>
        <xdr:cNvPr id="340" name="直線コネクタ 339">
          <a:extLst>
            <a:ext uri="{FF2B5EF4-FFF2-40B4-BE49-F238E27FC236}">
              <a16:creationId xmlns:a16="http://schemas.microsoft.com/office/drawing/2014/main" id="{1D295770-43CB-49A1-A53E-E39588BB07A3}"/>
            </a:ext>
          </a:extLst>
        </xdr:cNvPr>
        <xdr:cNvCxnSpPr/>
      </xdr:nvCxnSpPr>
      <xdr:spPr>
        <a:xfrm flipV="1">
          <a:off x="10476865" y="13427202"/>
          <a:ext cx="0" cy="1319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5351</xdr:rowOff>
    </xdr:from>
    <xdr:ext cx="469744" cy="259045"/>
    <xdr:sp macro="" textlink="">
      <xdr:nvSpPr>
        <xdr:cNvPr id="341" name="【福祉施設】&#10;一人当たり面積最小値テキスト">
          <a:extLst>
            <a:ext uri="{FF2B5EF4-FFF2-40B4-BE49-F238E27FC236}">
              <a16:creationId xmlns:a16="http://schemas.microsoft.com/office/drawing/2014/main" id="{B264D8C0-2504-47AB-8DC3-8E3170576B07}"/>
            </a:ext>
          </a:extLst>
        </xdr:cNvPr>
        <xdr:cNvSpPr txBox="1"/>
      </xdr:nvSpPr>
      <xdr:spPr>
        <a:xfrm>
          <a:off x="10515600" y="14750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1524</xdr:rowOff>
    </xdr:from>
    <xdr:to>
      <xdr:col>55</xdr:col>
      <xdr:colOff>88900</xdr:colOff>
      <xdr:row>86</xdr:row>
      <xdr:rowOff>1524</xdr:rowOff>
    </xdr:to>
    <xdr:cxnSp macro="">
      <xdr:nvCxnSpPr>
        <xdr:cNvPr id="342" name="直線コネクタ 341">
          <a:extLst>
            <a:ext uri="{FF2B5EF4-FFF2-40B4-BE49-F238E27FC236}">
              <a16:creationId xmlns:a16="http://schemas.microsoft.com/office/drawing/2014/main" id="{86073376-3992-4288-99F8-D9F040BAF820}"/>
            </a:ext>
          </a:extLst>
        </xdr:cNvPr>
        <xdr:cNvCxnSpPr/>
      </xdr:nvCxnSpPr>
      <xdr:spPr>
        <a:xfrm>
          <a:off x="10388600" y="14746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779</xdr:rowOff>
    </xdr:from>
    <xdr:ext cx="469744" cy="259045"/>
    <xdr:sp macro="" textlink="">
      <xdr:nvSpPr>
        <xdr:cNvPr id="343" name="【福祉施設】&#10;一人当たり面積最大値テキスト">
          <a:extLst>
            <a:ext uri="{FF2B5EF4-FFF2-40B4-BE49-F238E27FC236}">
              <a16:creationId xmlns:a16="http://schemas.microsoft.com/office/drawing/2014/main" id="{B1704CAF-6A15-4A67-A549-7E72CD98A6F2}"/>
            </a:ext>
          </a:extLst>
        </xdr:cNvPr>
        <xdr:cNvSpPr txBox="1"/>
      </xdr:nvSpPr>
      <xdr:spPr>
        <a:xfrm>
          <a:off x="10515600" y="13202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54102</xdr:rowOff>
    </xdr:from>
    <xdr:to>
      <xdr:col>55</xdr:col>
      <xdr:colOff>88900</xdr:colOff>
      <xdr:row>78</xdr:row>
      <xdr:rowOff>54102</xdr:rowOff>
    </xdr:to>
    <xdr:cxnSp macro="">
      <xdr:nvCxnSpPr>
        <xdr:cNvPr id="344" name="直線コネクタ 343">
          <a:extLst>
            <a:ext uri="{FF2B5EF4-FFF2-40B4-BE49-F238E27FC236}">
              <a16:creationId xmlns:a16="http://schemas.microsoft.com/office/drawing/2014/main" id="{C8F7CF15-C9FC-4531-9786-3969B719E664}"/>
            </a:ext>
          </a:extLst>
        </xdr:cNvPr>
        <xdr:cNvCxnSpPr/>
      </xdr:nvCxnSpPr>
      <xdr:spPr>
        <a:xfrm>
          <a:off x="10388600" y="134272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68597</xdr:rowOff>
    </xdr:from>
    <xdr:ext cx="469744" cy="259045"/>
    <xdr:sp macro="" textlink="">
      <xdr:nvSpPr>
        <xdr:cNvPr id="345" name="【福祉施設】&#10;一人当たり面積平均値テキスト">
          <a:extLst>
            <a:ext uri="{FF2B5EF4-FFF2-40B4-BE49-F238E27FC236}">
              <a16:creationId xmlns:a16="http://schemas.microsoft.com/office/drawing/2014/main" id="{1217F270-62CD-48B9-B42A-F8BE25A1F8AC}"/>
            </a:ext>
          </a:extLst>
        </xdr:cNvPr>
        <xdr:cNvSpPr txBox="1"/>
      </xdr:nvSpPr>
      <xdr:spPr>
        <a:xfrm>
          <a:off x="10515600" y="14298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90170</xdr:rowOff>
    </xdr:from>
    <xdr:to>
      <xdr:col>55</xdr:col>
      <xdr:colOff>50800</xdr:colOff>
      <xdr:row>84</xdr:row>
      <xdr:rowOff>20320</xdr:rowOff>
    </xdr:to>
    <xdr:sp macro="" textlink="">
      <xdr:nvSpPr>
        <xdr:cNvPr id="346" name="フローチャート: 判断 345">
          <a:extLst>
            <a:ext uri="{FF2B5EF4-FFF2-40B4-BE49-F238E27FC236}">
              <a16:creationId xmlns:a16="http://schemas.microsoft.com/office/drawing/2014/main" id="{6581949F-6ABB-4B65-8D24-28E534FC4CD8}"/>
            </a:ext>
          </a:extLst>
        </xdr:cNvPr>
        <xdr:cNvSpPr/>
      </xdr:nvSpPr>
      <xdr:spPr>
        <a:xfrm>
          <a:off x="104267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115315</xdr:rowOff>
    </xdr:from>
    <xdr:to>
      <xdr:col>50</xdr:col>
      <xdr:colOff>165100</xdr:colOff>
      <xdr:row>84</xdr:row>
      <xdr:rowOff>45465</xdr:rowOff>
    </xdr:to>
    <xdr:sp macro="" textlink="">
      <xdr:nvSpPr>
        <xdr:cNvPr id="347" name="フローチャート: 判断 346">
          <a:extLst>
            <a:ext uri="{FF2B5EF4-FFF2-40B4-BE49-F238E27FC236}">
              <a16:creationId xmlns:a16="http://schemas.microsoft.com/office/drawing/2014/main" id="{69C7E696-6754-40B0-AAAF-A6F5E3A34328}"/>
            </a:ext>
          </a:extLst>
        </xdr:cNvPr>
        <xdr:cNvSpPr/>
      </xdr:nvSpPr>
      <xdr:spPr>
        <a:xfrm>
          <a:off x="9588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78739</xdr:rowOff>
    </xdr:from>
    <xdr:to>
      <xdr:col>46</xdr:col>
      <xdr:colOff>38100</xdr:colOff>
      <xdr:row>84</xdr:row>
      <xdr:rowOff>8889</xdr:rowOff>
    </xdr:to>
    <xdr:sp macro="" textlink="">
      <xdr:nvSpPr>
        <xdr:cNvPr id="348" name="フローチャート: 判断 347">
          <a:extLst>
            <a:ext uri="{FF2B5EF4-FFF2-40B4-BE49-F238E27FC236}">
              <a16:creationId xmlns:a16="http://schemas.microsoft.com/office/drawing/2014/main" id="{04AAD40E-567B-4B29-8FB9-A53CDE1CB629}"/>
            </a:ext>
          </a:extLst>
        </xdr:cNvPr>
        <xdr:cNvSpPr/>
      </xdr:nvSpPr>
      <xdr:spPr>
        <a:xfrm>
          <a:off x="8699500" y="1430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71882</xdr:rowOff>
    </xdr:from>
    <xdr:to>
      <xdr:col>41</xdr:col>
      <xdr:colOff>101600</xdr:colOff>
      <xdr:row>84</xdr:row>
      <xdr:rowOff>2032</xdr:rowOff>
    </xdr:to>
    <xdr:sp macro="" textlink="">
      <xdr:nvSpPr>
        <xdr:cNvPr id="349" name="フローチャート: 判断 348">
          <a:extLst>
            <a:ext uri="{FF2B5EF4-FFF2-40B4-BE49-F238E27FC236}">
              <a16:creationId xmlns:a16="http://schemas.microsoft.com/office/drawing/2014/main" id="{5CA7D26F-856B-4A5E-AA8A-FF774CF20784}"/>
            </a:ext>
          </a:extLst>
        </xdr:cNvPr>
        <xdr:cNvSpPr/>
      </xdr:nvSpPr>
      <xdr:spPr>
        <a:xfrm>
          <a:off x="7810500" y="1430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94742</xdr:rowOff>
    </xdr:from>
    <xdr:to>
      <xdr:col>36</xdr:col>
      <xdr:colOff>165100</xdr:colOff>
      <xdr:row>84</xdr:row>
      <xdr:rowOff>24892</xdr:rowOff>
    </xdr:to>
    <xdr:sp macro="" textlink="">
      <xdr:nvSpPr>
        <xdr:cNvPr id="350" name="フローチャート: 判断 349">
          <a:extLst>
            <a:ext uri="{FF2B5EF4-FFF2-40B4-BE49-F238E27FC236}">
              <a16:creationId xmlns:a16="http://schemas.microsoft.com/office/drawing/2014/main" id="{CE96C95B-A7E4-46E7-9148-C2E9609E5218}"/>
            </a:ext>
          </a:extLst>
        </xdr:cNvPr>
        <xdr:cNvSpPr/>
      </xdr:nvSpPr>
      <xdr:spPr>
        <a:xfrm>
          <a:off x="6921500" y="1432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F08EDB9F-503E-41B8-BB18-DD990303A00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A9F27798-2572-4F6D-8681-C2419A17CE9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4A3690E-1865-4753-839B-FE42310FBCC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3D74A6A9-8747-4D36-874F-BA90C15C68D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4481A0E2-B164-4AEF-8ED5-00BDC275106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37592</xdr:rowOff>
    </xdr:from>
    <xdr:to>
      <xdr:col>55</xdr:col>
      <xdr:colOff>50800</xdr:colOff>
      <xdr:row>78</xdr:row>
      <xdr:rowOff>139192</xdr:rowOff>
    </xdr:to>
    <xdr:sp macro="" textlink="">
      <xdr:nvSpPr>
        <xdr:cNvPr id="356" name="楕円 355">
          <a:extLst>
            <a:ext uri="{FF2B5EF4-FFF2-40B4-BE49-F238E27FC236}">
              <a16:creationId xmlns:a16="http://schemas.microsoft.com/office/drawing/2014/main" id="{167AA584-89C5-4C7F-B168-525729C7FE42}"/>
            </a:ext>
          </a:extLst>
        </xdr:cNvPr>
        <xdr:cNvSpPr/>
      </xdr:nvSpPr>
      <xdr:spPr>
        <a:xfrm>
          <a:off x="10426700" y="13410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77</xdr:row>
      <xdr:rowOff>127779</xdr:rowOff>
    </xdr:from>
    <xdr:ext cx="469744" cy="259045"/>
    <xdr:sp macro="" textlink="">
      <xdr:nvSpPr>
        <xdr:cNvPr id="357" name="【福祉施設】&#10;一人当たり面積該当値テキスト">
          <a:extLst>
            <a:ext uri="{FF2B5EF4-FFF2-40B4-BE49-F238E27FC236}">
              <a16:creationId xmlns:a16="http://schemas.microsoft.com/office/drawing/2014/main" id="{D53D8C9D-6F9F-492F-9740-A3D8F2642E6F}"/>
            </a:ext>
          </a:extLst>
        </xdr:cNvPr>
        <xdr:cNvSpPr txBox="1"/>
      </xdr:nvSpPr>
      <xdr:spPr>
        <a:xfrm>
          <a:off x="10515600" y="13329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55880</xdr:rowOff>
    </xdr:from>
    <xdr:to>
      <xdr:col>50</xdr:col>
      <xdr:colOff>165100</xdr:colOff>
      <xdr:row>78</xdr:row>
      <xdr:rowOff>157480</xdr:rowOff>
    </xdr:to>
    <xdr:sp macro="" textlink="">
      <xdr:nvSpPr>
        <xdr:cNvPr id="358" name="楕円 357">
          <a:extLst>
            <a:ext uri="{FF2B5EF4-FFF2-40B4-BE49-F238E27FC236}">
              <a16:creationId xmlns:a16="http://schemas.microsoft.com/office/drawing/2014/main" id="{AB43C7B0-DDCE-40F1-B8EF-D2A2C803F7C6}"/>
            </a:ext>
          </a:extLst>
        </xdr:cNvPr>
        <xdr:cNvSpPr/>
      </xdr:nvSpPr>
      <xdr:spPr>
        <a:xfrm>
          <a:off x="9588500" y="1342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78</xdr:row>
      <xdr:rowOff>88392</xdr:rowOff>
    </xdr:from>
    <xdr:to>
      <xdr:col>55</xdr:col>
      <xdr:colOff>0</xdr:colOff>
      <xdr:row>78</xdr:row>
      <xdr:rowOff>106680</xdr:rowOff>
    </xdr:to>
    <xdr:cxnSp macro="">
      <xdr:nvCxnSpPr>
        <xdr:cNvPr id="359" name="直線コネクタ 358">
          <a:extLst>
            <a:ext uri="{FF2B5EF4-FFF2-40B4-BE49-F238E27FC236}">
              <a16:creationId xmlns:a16="http://schemas.microsoft.com/office/drawing/2014/main" id="{37A332B7-E468-46C0-902A-738464E19155}"/>
            </a:ext>
          </a:extLst>
        </xdr:cNvPr>
        <xdr:cNvCxnSpPr/>
      </xdr:nvCxnSpPr>
      <xdr:spPr>
        <a:xfrm flipV="1">
          <a:off x="9639300" y="13461492"/>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67311</xdr:rowOff>
    </xdr:from>
    <xdr:to>
      <xdr:col>46</xdr:col>
      <xdr:colOff>38100</xdr:colOff>
      <xdr:row>78</xdr:row>
      <xdr:rowOff>168911</xdr:rowOff>
    </xdr:to>
    <xdr:sp macro="" textlink="">
      <xdr:nvSpPr>
        <xdr:cNvPr id="360" name="楕円 359">
          <a:extLst>
            <a:ext uri="{FF2B5EF4-FFF2-40B4-BE49-F238E27FC236}">
              <a16:creationId xmlns:a16="http://schemas.microsoft.com/office/drawing/2014/main" id="{C1899962-36DF-49F4-8FCA-0B18D35DBDAD}"/>
            </a:ext>
          </a:extLst>
        </xdr:cNvPr>
        <xdr:cNvSpPr/>
      </xdr:nvSpPr>
      <xdr:spPr>
        <a:xfrm>
          <a:off x="8699500" y="1344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106680</xdr:rowOff>
    </xdr:from>
    <xdr:to>
      <xdr:col>50</xdr:col>
      <xdr:colOff>114300</xdr:colOff>
      <xdr:row>78</xdr:row>
      <xdr:rowOff>118111</xdr:rowOff>
    </xdr:to>
    <xdr:cxnSp macro="">
      <xdr:nvCxnSpPr>
        <xdr:cNvPr id="361" name="直線コネクタ 360">
          <a:extLst>
            <a:ext uri="{FF2B5EF4-FFF2-40B4-BE49-F238E27FC236}">
              <a16:creationId xmlns:a16="http://schemas.microsoft.com/office/drawing/2014/main" id="{1092ACBD-8A81-4C13-B163-53753FC2504A}"/>
            </a:ext>
          </a:extLst>
        </xdr:cNvPr>
        <xdr:cNvCxnSpPr/>
      </xdr:nvCxnSpPr>
      <xdr:spPr>
        <a:xfrm flipV="1">
          <a:off x="8750300" y="1347978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135889</xdr:rowOff>
    </xdr:from>
    <xdr:to>
      <xdr:col>41</xdr:col>
      <xdr:colOff>101600</xdr:colOff>
      <xdr:row>79</xdr:row>
      <xdr:rowOff>66039</xdr:rowOff>
    </xdr:to>
    <xdr:sp macro="" textlink="">
      <xdr:nvSpPr>
        <xdr:cNvPr id="362" name="楕円 361">
          <a:extLst>
            <a:ext uri="{FF2B5EF4-FFF2-40B4-BE49-F238E27FC236}">
              <a16:creationId xmlns:a16="http://schemas.microsoft.com/office/drawing/2014/main" id="{74F016DE-4434-4A7A-940B-E77E7F1001A6}"/>
            </a:ext>
          </a:extLst>
        </xdr:cNvPr>
        <xdr:cNvSpPr/>
      </xdr:nvSpPr>
      <xdr:spPr>
        <a:xfrm>
          <a:off x="7810500" y="13508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78</xdr:row>
      <xdr:rowOff>118111</xdr:rowOff>
    </xdr:from>
    <xdr:to>
      <xdr:col>45</xdr:col>
      <xdr:colOff>177800</xdr:colOff>
      <xdr:row>79</xdr:row>
      <xdr:rowOff>15239</xdr:rowOff>
    </xdr:to>
    <xdr:cxnSp macro="">
      <xdr:nvCxnSpPr>
        <xdr:cNvPr id="363" name="直線コネクタ 362">
          <a:extLst>
            <a:ext uri="{FF2B5EF4-FFF2-40B4-BE49-F238E27FC236}">
              <a16:creationId xmlns:a16="http://schemas.microsoft.com/office/drawing/2014/main" id="{870112CC-EE21-4C5F-AB99-3A701909E620}"/>
            </a:ext>
          </a:extLst>
        </xdr:cNvPr>
        <xdr:cNvCxnSpPr/>
      </xdr:nvCxnSpPr>
      <xdr:spPr>
        <a:xfrm flipV="1">
          <a:off x="7861300" y="13491211"/>
          <a:ext cx="8890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78</xdr:row>
      <xdr:rowOff>147320</xdr:rowOff>
    </xdr:from>
    <xdr:to>
      <xdr:col>36</xdr:col>
      <xdr:colOff>165100</xdr:colOff>
      <xdr:row>79</xdr:row>
      <xdr:rowOff>77470</xdr:rowOff>
    </xdr:to>
    <xdr:sp macro="" textlink="">
      <xdr:nvSpPr>
        <xdr:cNvPr id="364" name="楕円 363">
          <a:extLst>
            <a:ext uri="{FF2B5EF4-FFF2-40B4-BE49-F238E27FC236}">
              <a16:creationId xmlns:a16="http://schemas.microsoft.com/office/drawing/2014/main" id="{34E5E851-ADA9-4A6C-AFFA-73F3EA14760B}"/>
            </a:ext>
          </a:extLst>
        </xdr:cNvPr>
        <xdr:cNvSpPr/>
      </xdr:nvSpPr>
      <xdr:spPr>
        <a:xfrm>
          <a:off x="6921500" y="1352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79</xdr:row>
      <xdr:rowOff>15239</xdr:rowOff>
    </xdr:from>
    <xdr:to>
      <xdr:col>41</xdr:col>
      <xdr:colOff>50800</xdr:colOff>
      <xdr:row>79</xdr:row>
      <xdr:rowOff>26670</xdr:rowOff>
    </xdr:to>
    <xdr:cxnSp macro="">
      <xdr:nvCxnSpPr>
        <xdr:cNvPr id="365" name="直線コネクタ 364">
          <a:extLst>
            <a:ext uri="{FF2B5EF4-FFF2-40B4-BE49-F238E27FC236}">
              <a16:creationId xmlns:a16="http://schemas.microsoft.com/office/drawing/2014/main" id="{4AEC0957-9B63-454C-AD8C-2CBB7130AB95}"/>
            </a:ext>
          </a:extLst>
        </xdr:cNvPr>
        <xdr:cNvCxnSpPr/>
      </xdr:nvCxnSpPr>
      <xdr:spPr>
        <a:xfrm flipV="1">
          <a:off x="6972300" y="1355978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36592</xdr:rowOff>
    </xdr:from>
    <xdr:ext cx="469744" cy="259045"/>
    <xdr:sp macro="" textlink="">
      <xdr:nvSpPr>
        <xdr:cNvPr id="366" name="n_1aveValue【福祉施設】&#10;一人当たり面積">
          <a:extLst>
            <a:ext uri="{FF2B5EF4-FFF2-40B4-BE49-F238E27FC236}">
              <a16:creationId xmlns:a16="http://schemas.microsoft.com/office/drawing/2014/main" id="{ECFAB7C6-7B8B-4064-B238-E62D04601B3E}"/>
            </a:ext>
          </a:extLst>
        </xdr:cNvPr>
        <xdr:cNvSpPr txBox="1"/>
      </xdr:nvSpPr>
      <xdr:spPr>
        <a:xfrm>
          <a:off x="9391727" y="14438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16</xdr:rowOff>
    </xdr:from>
    <xdr:ext cx="469744" cy="259045"/>
    <xdr:sp macro="" textlink="">
      <xdr:nvSpPr>
        <xdr:cNvPr id="367" name="n_2aveValue【福祉施設】&#10;一人当たり面積">
          <a:extLst>
            <a:ext uri="{FF2B5EF4-FFF2-40B4-BE49-F238E27FC236}">
              <a16:creationId xmlns:a16="http://schemas.microsoft.com/office/drawing/2014/main" id="{AF7B40D5-9509-499F-91F3-9D19E4E91B13}"/>
            </a:ext>
          </a:extLst>
        </xdr:cNvPr>
        <xdr:cNvSpPr txBox="1"/>
      </xdr:nvSpPr>
      <xdr:spPr>
        <a:xfrm>
          <a:off x="8515427" y="1440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164609</xdr:rowOff>
    </xdr:from>
    <xdr:ext cx="469744" cy="259045"/>
    <xdr:sp macro="" textlink="">
      <xdr:nvSpPr>
        <xdr:cNvPr id="368" name="n_3aveValue【福祉施設】&#10;一人当たり面積">
          <a:extLst>
            <a:ext uri="{FF2B5EF4-FFF2-40B4-BE49-F238E27FC236}">
              <a16:creationId xmlns:a16="http://schemas.microsoft.com/office/drawing/2014/main" id="{CB6B36E7-3562-4607-855B-7613259F2DE3}"/>
            </a:ext>
          </a:extLst>
        </xdr:cNvPr>
        <xdr:cNvSpPr txBox="1"/>
      </xdr:nvSpPr>
      <xdr:spPr>
        <a:xfrm>
          <a:off x="7626427" y="1439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16019</xdr:rowOff>
    </xdr:from>
    <xdr:ext cx="469744" cy="259045"/>
    <xdr:sp macro="" textlink="">
      <xdr:nvSpPr>
        <xdr:cNvPr id="369" name="n_4aveValue【福祉施設】&#10;一人当たり面積">
          <a:extLst>
            <a:ext uri="{FF2B5EF4-FFF2-40B4-BE49-F238E27FC236}">
              <a16:creationId xmlns:a16="http://schemas.microsoft.com/office/drawing/2014/main" id="{E2BAF632-B951-4B49-8284-4852D061BD0B}"/>
            </a:ext>
          </a:extLst>
        </xdr:cNvPr>
        <xdr:cNvSpPr txBox="1"/>
      </xdr:nvSpPr>
      <xdr:spPr>
        <a:xfrm>
          <a:off x="6737427" y="1441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77</xdr:row>
      <xdr:rowOff>2557</xdr:rowOff>
    </xdr:from>
    <xdr:ext cx="469744" cy="259045"/>
    <xdr:sp macro="" textlink="">
      <xdr:nvSpPr>
        <xdr:cNvPr id="370" name="n_1mainValue【福祉施設】&#10;一人当たり面積">
          <a:extLst>
            <a:ext uri="{FF2B5EF4-FFF2-40B4-BE49-F238E27FC236}">
              <a16:creationId xmlns:a16="http://schemas.microsoft.com/office/drawing/2014/main" id="{29985AAC-800E-4636-AC06-EEEE2834208F}"/>
            </a:ext>
          </a:extLst>
        </xdr:cNvPr>
        <xdr:cNvSpPr txBox="1"/>
      </xdr:nvSpPr>
      <xdr:spPr>
        <a:xfrm>
          <a:off x="9391727" y="1320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77</xdr:row>
      <xdr:rowOff>13988</xdr:rowOff>
    </xdr:from>
    <xdr:ext cx="469744" cy="259045"/>
    <xdr:sp macro="" textlink="">
      <xdr:nvSpPr>
        <xdr:cNvPr id="371" name="n_2mainValue【福祉施設】&#10;一人当たり面積">
          <a:extLst>
            <a:ext uri="{FF2B5EF4-FFF2-40B4-BE49-F238E27FC236}">
              <a16:creationId xmlns:a16="http://schemas.microsoft.com/office/drawing/2014/main" id="{FC64BF67-7445-44F0-B511-E687EC1A78DB}"/>
            </a:ext>
          </a:extLst>
        </xdr:cNvPr>
        <xdr:cNvSpPr txBox="1"/>
      </xdr:nvSpPr>
      <xdr:spPr>
        <a:xfrm>
          <a:off x="8515427" y="13215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77</xdr:row>
      <xdr:rowOff>82566</xdr:rowOff>
    </xdr:from>
    <xdr:ext cx="469744" cy="259045"/>
    <xdr:sp macro="" textlink="">
      <xdr:nvSpPr>
        <xdr:cNvPr id="372" name="n_3mainValue【福祉施設】&#10;一人当たり面積">
          <a:extLst>
            <a:ext uri="{FF2B5EF4-FFF2-40B4-BE49-F238E27FC236}">
              <a16:creationId xmlns:a16="http://schemas.microsoft.com/office/drawing/2014/main" id="{89331598-074E-482F-912F-E599CD03625C}"/>
            </a:ext>
          </a:extLst>
        </xdr:cNvPr>
        <xdr:cNvSpPr txBox="1"/>
      </xdr:nvSpPr>
      <xdr:spPr>
        <a:xfrm>
          <a:off x="7626427" y="13284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77</xdr:row>
      <xdr:rowOff>93997</xdr:rowOff>
    </xdr:from>
    <xdr:ext cx="469744" cy="259045"/>
    <xdr:sp macro="" textlink="">
      <xdr:nvSpPr>
        <xdr:cNvPr id="373" name="n_4mainValue【福祉施設】&#10;一人当たり面積">
          <a:extLst>
            <a:ext uri="{FF2B5EF4-FFF2-40B4-BE49-F238E27FC236}">
              <a16:creationId xmlns:a16="http://schemas.microsoft.com/office/drawing/2014/main" id="{C74AF62D-612C-4399-83D0-F086C017D8C0}"/>
            </a:ext>
          </a:extLst>
        </xdr:cNvPr>
        <xdr:cNvSpPr txBox="1"/>
      </xdr:nvSpPr>
      <xdr:spPr>
        <a:xfrm>
          <a:off x="6737427" y="1329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31C2F711-4CD5-41A2-94A2-701B79BFEA5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E81A25FC-DE8C-4A8E-87C5-A6593A38E46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A1DEE850-88EC-44D7-9D31-992A94690C7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C8D220A5-81E9-4168-9A38-7DE14AA4003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97A0E3B8-BADB-454E-8550-1E82B7F79F5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A7B45EBA-7BC1-4945-B668-CFBE2E6D9D3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C85D6936-BF76-4FF5-B30B-E82AE3E37F5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243FBB44-0576-4C10-8893-120D73DAE362}"/>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5E1CD93D-BDE5-4008-A1C1-B968D4BCE042}"/>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47863A40-C173-4E6F-AE59-BE8F562E919A}"/>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CFD9C85D-934A-451F-B5CC-4AB8E659F04B}"/>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2D311F45-9738-47DD-8B3F-A0A87F15D6EE}"/>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47092D25-DA96-4537-B0C1-B3913F07DF4C}"/>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BF4B16FC-1878-49F9-A129-4DCE56EABBB4}"/>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6F82A13F-64AC-4C9C-93B3-5C2630E0838D}"/>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F17F68CA-85BA-4ED1-8AC2-5CFEA6D3631B}"/>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EEFE93AA-8FE4-427D-BBAD-ABB5E04FC69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E601EA69-8E78-4B7A-878A-733B20128B07}"/>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9A2F1007-3EB6-4932-891D-A75BE74B8ADA}"/>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2C4C76E9-E202-4034-B3AE-7C4C53D5A2B8}"/>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F74EE946-B079-4839-9F8C-F2984494A222}"/>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AE2D4297-4A66-49C9-9DB3-926FCC33A9A6}"/>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FC70CA2B-6AF5-46EE-A8B8-D06EF779F9D8}"/>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69A5B9CA-7444-4347-930F-F5278045506B}"/>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97155</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CD87A546-E688-493D-9556-2F46039637BF}"/>
            </a:ext>
          </a:extLst>
        </xdr:cNvPr>
        <xdr:cNvCxnSpPr/>
      </xdr:nvCxnSpPr>
      <xdr:spPr>
        <a:xfrm flipV="1">
          <a:off x="4634865" y="1707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302E06C5-97F9-422A-A94D-C40A07BEF35C}"/>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E638EF5B-58CE-46F3-9A9E-7358ED2BE3B8}"/>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43832</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CDBD1F2B-D56B-4CD3-8D9F-3A3F74CE757A}"/>
            </a:ext>
          </a:extLst>
        </xdr:cNvPr>
        <xdr:cNvSpPr txBox="1"/>
      </xdr:nvSpPr>
      <xdr:spPr>
        <a:xfrm>
          <a:off x="4673600" y="1684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97155</xdr:rowOff>
    </xdr:from>
    <xdr:to>
      <xdr:col>24</xdr:col>
      <xdr:colOff>152400</xdr:colOff>
      <xdr:row>99</xdr:row>
      <xdr:rowOff>97155</xdr:rowOff>
    </xdr:to>
    <xdr:cxnSp macro="">
      <xdr:nvCxnSpPr>
        <xdr:cNvPr id="402" name="直線コネクタ 401">
          <a:extLst>
            <a:ext uri="{FF2B5EF4-FFF2-40B4-BE49-F238E27FC236}">
              <a16:creationId xmlns:a16="http://schemas.microsoft.com/office/drawing/2014/main" id="{87759189-C32F-46E9-9044-93322B2D9DF4}"/>
            </a:ext>
          </a:extLst>
        </xdr:cNvPr>
        <xdr:cNvCxnSpPr/>
      </xdr:nvCxnSpPr>
      <xdr:spPr>
        <a:xfrm>
          <a:off x="4546600" y="1707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118763</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A240117A-A5C4-4414-A066-717D106949A1}"/>
            </a:ext>
          </a:extLst>
        </xdr:cNvPr>
        <xdr:cNvSpPr txBox="1"/>
      </xdr:nvSpPr>
      <xdr:spPr>
        <a:xfrm>
          <a:off x="4673600" y="176066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95886</xdr:rowOff>
    </xdr:from>
    <xdr:to>
      <xdr:col>24</xdr:col>
      <xdr:colOff>114300</xdr:colOff>
      <xdr:row>104</xdr:row>
      <xdr:rowOff>26036</xdr:rowOff>
    </xdr:to>
    <xdr:sp macro="" textlink="">
      <xdr:nvSpPr>
        <xdr:cNvPr id="404" name="フローチャート: 判断 403">
          <a:extLst>
            <a:ext uri="{FF2B5EF4-FFF2-40B4-BE49-F238E27FC236}">
              <a16:creationId xmlns:a16="http://schemas.microsoft.com/office/drawing/2014/main" id="{AA6A8283-12EC-450D-A009-42480155EB49}"/>
            </a:ext>
          </a:extLst>
        </xdr:cNvPr>
        <xdr:cNvSpPr/>
      </xdr:nvSpPr>
      <xdr:spPr>
        <a:xfrm>
          <a:off x="4584700" y="17755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92075</xdr:rowOff>
    </xdr:from>
    <xdr:to>
      <xdr:col>20</xdr:col>
      <xdr:colOff>38100</xdr:colOff>
      <xdr:row>104</xdr:row>
      <xdr:rowOff>22225</xdr:rowOff>
    </xdr:to>
    <xdr:sp macro="" textlink="">
      <xdr:nvSpPr>
        <xdr:cNvPr id="405" name="フローチャート: 判断 404">
          <a:extLst>
            <a:ext uri="{FF2B5EF4-FFF2-40B4-BE49-F238E27FC236}">
              <a16:creationId xmlns:a16="http://schemas.microsoft.com/office/drawing/2014/main" id="{D2361DC6-29EB-4982-A53C-769F41D13E3D}"/>
            </a:ext>
          </a:extLst>
        </xdr:cNvPr>
        <xdr:cNvSpPr/>
      </xdr:nvSpPr>
      <xdr:spPr>
        <a:xfrm>
          <a:off x="3746500" y="1775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13970</xdr:rowOff>
    </xdr:from>
    <xdr:to>
      <xdr:col>15</xdr:col>
      <xdr:colOff>101600</xdr:colOff>
      <xdr:row>103</xdr:row>
      <xdr:rowOff>115570</xdr:rowOff>
    </xdr:to>
    <xdr:sp macro="" textlink="">
      <xdr:nvSpPr>
        <xdr:cNvPr id="406" name="フローチャート: 判断 405">
          <a:extLst>
            <a:ext uri="{FF2B5EF4-FFF2-40B4-BE49-F238E27FC236}">
              <a16:creationId xmlns:a16="http://schemas.microsoft.com/office/drawing/2014/main" id="{C535117C-05C7-47FD-A420-EC03F384E102}"/>
            </a:ext>
          </a:extLst>
        </xdr:cNvPr>
        <xdr:cNvSpPr/>
      </xdr:nvSpPr>
      <xdr:spPr>
        <a:xfrm>
          <a:off x="2857500" y="1767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151130</xdr:rowOff>
    </xdr:from>
    <xdr:to>
      <xdr:col>10</xdr:col>
      <xdr:colOff>165100</xdr:colOff>
      <xdr:row>103</xdr:row>
      <xdr:rowOff>81280</xdr:rowOff>
    </xdr:to>
    <xdr:sp macro="" textlink="">
      <xdr:nvSpPr>
        <xdr:cNvPr id="407" name="フローチャート: 判断 406">
          <a:extLst>
            <a:ext uri="{FF2B5EF4-FFF2-40B4-BE49-F238E27FC236}">
              <a16:creationId xmlns:a16="http://schemas.microsoft.com/office/drawing/2014/main" id="{EF5AF352-188B-4D61-8251-5EC2625856D3}"/>
            </a:ext>
          </a:extLst>
        </xdr:cNvPr>
        <xdr:cNvSpPr/>
      </xdr:nvSpPr>
      <xdr:spPr>
        <a:xfrm>
          <a:off x="1968500" y="1763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114936</xdr:rowOff>
    </xdr:from>
    <xdr:to>
      <xdr:col>6</xdr:col>
      <xdr:colOff>38100</xdr:colOff>
      <xdr:row>104</xdr:row>
      <xdr:rowOff>45086</xdr:rowOff>
    </xdr:to>
    <xdr:sp macro="" textlink="">
      <xdr:nvSpPr>
        <xdr:cNvPr id="408" name="フローチャート: 判断 407">
          <a:extLst>
            <a:ext uri="{FF2B5EF4-FFF2-40B4-BE49-F238E27FC236}">
              <a16:creationId xmlns:a16="http://schemas.microsoft.com/office/drawing/2014/main" id="{04A00EC3-CB1A-45F3-A7B9-17D70C192AB3}"/>
            </a:ext>
          </a:extLst>
        </xdr:cNvPr>
        <xdr:cNvSpPr/>
      </xdr:nvSpPr>
      <xdr:spPr>
        <a:xfrm>
          <a:off x="1079500" y="17774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42C8E448-C465-48CE-B5FA-7B4E38274665}"/>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B2683F95-7B12-498D-905D-E6EBADFAA52E}"/>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6095CE9F-C21B-4F8D-A0F4-CC40B3CF416B}"/>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C2F318C7-84C0-4C41-8170-A1591621BD77}"/>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555213D7-D44C-4A20-865B-106E5619E651}"/>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636</xdr:rowOff>
    </xdr:from>
    <xdr:to>
      <xdr:col>24</xdr:col>
      <xdr:colOff>114300</xdr:colOff>
      <xdr:row>105</xdr:row>
      <xdr:rowOff>102236</xdr:rowOff>
    </xdr:to>
    <xdr:sp macro="" textlink="">
      <xdr:nvSpPr>
        <xdr:cNvPr id="414" name="楕円 413">
          <a:extLst>
            <a:ext uri="{FF2B5EF4-FFF2-40B4-BE49-F238E27FC236}">
              <a16:creationId xmlns:a16="http://schemas.microsoft.com/office/drawing/2014/main" id="{95857F82-EEC4-471A-B5BA-60977B9E9017}"/>
            </a:ext>
          </a:extLst>
        </xdr:cNvPr>
        <xdr:cNvSpPr/>
      </xdr:nvSpPr>
      <xdr:spPr>
        <a:xfrm>
          <a:off x="4584700" y="1800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150513</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0EA43B3D-C35B-4C5D-A7F0-DD1838544FE7}"/>
            </a:ext>
          </a:extLst>
        </xdr:cNvPr>
        <xdr:cNvSpPr txBox="1"/>
      </xdr:nvSpPr>
      <xdr:spPr>
        <a:xfrm>
          <a:off x="4673600" y="1798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128270</xdr:rowOff>
    </xdr:from>
    <xdr:to>
      <xdr:col>20</xdr:col>
      <xdr:colOff>38100</xdr:colOff>
      <xdr:row>105</xdr:row>
      <xdr:rowOff>58420</xdr:rowOff>
    </xdr:to>
    <xdr:sp macro="" textlink="">
      <xdr:nvSpPr>
        <xdr:cNvPr id="416" name="楕円 415">
          <a:extLst>
            <a:ext uri="{FF2B5EF4-FFF2-40B4-BE49-F238E27FC236}">
              <a16:creationId xmlns:a16="http://schemas.microsoft.com/office/drawing/2014/main" id="{94CD0106-CFDC-489A-8DA3-8C435FF496A7}"/>
            </a:ext>
          </a:extLst>
        </xdr:cNvPr>
        <xdr:cNvSpPr/>
      </xdr:nvSpPr>
      <xdr:spPr>
        <a:xfrm>
          <a:off x="3746500" y="1795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7620</xdr:rowOff>
    </xdr:from>
    <xdr:to>
      <xdr:col>24</xdr:col>
      <xdr:colOff>63500</xdr:colOff>
      <xdr:row>105</xdr:row>
      <xdr:rowOff>51436</xdr:rowOff>
    </xdr:to>
    <xdr:cxnSp macro="">
      <xdr:nvCxnSpPr>
        <xdr:cNvPr id="417" name="直線コネクタ 416">
          <a:extLst>
            <a:ext uri="{FF2B5EF4-FFF2-40B4-BE49-F238E27FC236}">
              <a16:creationId xmlns:a16="http://schemas.microsoft.com/office/drawing/2014/main" id="{B4C130C5-5E5F-442B-B225-FBBCAC42E70E}"/>
            </a:ext>
          </a:extLst>
        </xdr:cNvPr>
        <xdr:cNvCxnSpPr/>
      </xdr:nvCxnSpPr>
      <xdr:spPr>
        <a:xfrm>
          <a:off x="3797300" y="18009870"/>
          <a:ext cx="8382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82550</xdr:rowOff>
    </xdr:from>
    <xdr:to>
      <xdr:col>15</xdr:col>
      <xdr:colOff>101600</xdr:colOff>
      <xdr:row>105</xdr:row>
      <xdr:rowOff>12700</xdr:rowOff>
    </xdr:to>
    <xdr:sp macro="" textlink="">
      <xdr:nvSpPr>
        <xdr:cNvPr id="418" name="楕円 417">
          <a:extLst>
            <a:ext uri="{FF2B5EF4-FFF2-40B4-BE49-F238E27FC236}">
              <a16:creationId xmlns:a16="http://schemas.microsoft.com/office/drawing/2014/main" id="{C968AD06-BB72-4CBF-918F-47E4FAD9474C}"/>
            </a:ext>
          </a:extLst>
        </xdr:cNvPr>
        <xdr:cNvSpPr/>
      </xdr:nvSpPr>
      <xdr:spPr>
        <a:xfrm>
          <a:off x="2857500" y="1791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133350</xdr:rowOff>
    </xdr:from>
    <xdr:to>
      <xdr:col>19</xdr:col>
      <xdr:colOff>177800</xdr:colOff>
      <xdr:row>105</xdr:row>
      <xdr:rowOff>7620</xdr:rowOff>
    </xdr:to>
    <xdr:cxnSp macro="">
      <xdr:nvCxnSpPr>
        <xdr:cNvPr id="419" name="直線コネクタ 418">
          <a:extLst>
            <a:ext uri="{FF2B5EF4-FFF2-40B4-BE49-F238E27FC236}">
              <a16:creationId xmlns:a16="http://schemas.microsoft.com/office/drawing/2014/main" id="{2753209B-00BF-42E4-B882-451F304397FF}"/>
            </a:ext>
          </a:extLst>
        </xdr:cNvPr>
        <xdr:cNvCxnSpPr/>
      </xdr:nvCxnSpPr>
      <xdr:spPr>
        <a:xfrm>
          <a:off x="2908300" y="1796415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36830</xdr:rowOff>
    </xdr:from>
    <xdr:to>
      <xdr:col>10</xdr:col>
      <xdr:colOff>165100</xdr:colOff>
      <xdr:row>104</xdr:row>
      <xdr:rowOff>138430</xdr:rowOff>
    </xdr:to>
    <xdr:sp macro="" textlink="">
      <xdr:nvSpPr>
        <xdr:cNvPr id="420" name="楕円 419">
          <a:extLst>
            <a:ext uri="{FF2B5EF4-FFF2-40B4-BE49-F238E27FC236}">
              <a16:creationId xmlns:a16="http://schemas.microsoft.com/office/drawing/2014/main" id="{18D32754-AD4C-4292-83D2-C7951F57BF9A}"/>
            </a:ext>
          </a:extLst>
        </xdr:cNvPr>
        <xdr:cNvSpPr/>
      </xdr:nvSpPr>
      <xdr:spPr>
        <a:xfrm>
          <a:off x="1968500" y="1786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87630</xdr:rowOff>
    </xdr:from>
    <xdr:to>
      <xdr:col>15</xdr:col>
      <xdr:colOff>50800</xdr:colOff>
      <xdr:row>104</xdr:row>
      <xdr:rowOff>133350</xdr:rowOff>
    </xdr:to>
    <xdr:cxnSp macro="">
      <xdr:nvCxnSpPr>
        <xdr:cNvPr id="421" name="直線コネクタ 420">
          <a:extLst>
            <a:ext uri="{FF2B5EF4-FFF2-40B4-BE49-F238E27FC236}">
              <a16:creationId xmlns:a16="http://schemas.microsoft.com/office/drawing/2014/main" id="{DD47342A-C11C-41AD-A741-CF429BACE4A9}"/>
            </a:ext>
          </a:extLst>
        </xdr:cNvPr>
        <xdr:cNvCxnSpPr/>
      </xdr:nvCxnSpPr>
      <xdr:spPr>
        <a:xfrm>
          <a:off x="2019300" y="1791843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154939</xdr:rowOff>
    </xdr:from>
    <xdr:to>
      <xdr:col>6</xdr:col>
      <xdr:colOff>38100</xdr:colOff>
      <xdr:row>104</xdr:row>
      <xdr:rowOff>85089</xdr:rowOff>
    </xdr:to>
    <xdr:sp macro="" textlink="">
      <xdr:nvSpPr>
        <xdr:cNvPr id="422" name="楕円 421">
          <a:extLst>
            <a:ext uri="{FF2B5EF4-FFF2-40B4-BE49-F238E27FC236}">
              <a16:creationId xmlns:a16="http://schemas.microsoft.com/office/drawing/2014/main" id="{D723E946-8B48-4976-B20E-03A638967923}"/>
            </a:ext>
          </a:extLst>
        </xdr:cNvPr>
        <xdr:cNvSpPr/>
      </xdr:nvSpPr>
      <xdr:spPr>
        <a:xfrm>
          <a:off x="1079500" y="17814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34289</xdr:rowOff>
    </xdr:from>
    <xdr:to>
      <xdr:col>10</xdr:col>
      <xdr:colOff>114300</xdr:colOff>
      <xdr:row>104</xdr:row>
      <xdr:rowOff>87630</xdr:rowOff>
    </xdr:to>
    <xdr:cxnSp macro="">
      <xdr:nvCxnSpPr>
        <xdr:cNvPr id="423" name="直線コネクタ 422">
          <a:extLst>
            <a:ext uri="{FF2B5EF4-FFF2-40B4-BE49-F238E27FC236}">
              <a16:creationId xmlns:a16="http://schemas.microsoft.com/office/drawing/2014/main" id="{4EA8C483-ECF6-4632-868D-1FE0F913316F}"/>
            </a:ext>
          </a:extLst>
        </xdr:cNvPr>
        <xdr:cNvCxnSpPr/>
      </xdr:nvCxnSpPr>
      <xdr:spPr>
        <a:xfrm>
          <a:off x="1130300" y="17865089"/>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38752</xdr:rowOff>
    </xdr:from>
    <xdr:ext cx="405111" cy="259045"/>
    <xdr:sp macro="" textlink="">
      <xdr:nvSpPr>
        <xdr:cNvPr id="424" name="n_1aveValue【市民会館】&#10;有形固定資産減価償却率">
          <a:extLst>
            <a:ext uri="{FF2B5EF4-FFF2-40B4-BE49-F238E27FC236}">
              <a16:creationId xmlns:a16="http://schemas.microsoft.com/office/drawing/2014/main" id="{264CAE56-EA27-4E46-B93E-CF29A229FAC7}"/>
            </a:ext>
          </a:extLst>
        </xdr:cNvPr>
        <xdr:cNvSpPr txBox="1"/>
      </xdr:nvSpPr>
      <xdr:spPr>
        <a:xfrm>
          <a:off x="3582044" y="1752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132097</xdr:rowOff>
    </xdr:from>
    <xdr:ext cx="405111" cy="259045"/>
    <xdr:sp macro="" textlink="">
      <xdr:nvSpPr>
        <xdr:cNvPr id="425" name="n_2aveValue【市民会館】&#10;有形固定資産減価償却率">
          <a:extLst>
            <a:ext uri="{FF2B5EF4-FFF2-40B4-BE49-F238E27FC236}">
              <a16:creationId xmlns:a16="http://schemas.microsoft.com/office/drawing/2014/main" id="{C91DB770-D15A-48FE-92E1-56D569F9FB53}"/>
            </a:ext>
          </a:extLst>
        </xdr:cNvPr>
        <xdr:cNvSpPr txBox="1"/>
      </xdr:nvSpPr>
      <xdr:spPr>
        <a:xfrm>
          <a:off x="2705744" y="1744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97807</xdr:rowOff>
    </xdr:from>
    <xdr:ext cx="405111" cy="259045"/>
    <xdr:sp macro="" textlink="">
      <xdr:nvSpPr>
        <xdr:cNvPr id="426" name="n_3aveValue【市民会館】&#10;有形固定資産減価償却率">
          <a:extLst>
            <a:ext uri="{FF2B5EF4-FFF2-40B4-BE49-F238E27FC236}">
              <a16:creationId xmlns:a16="http://schemas.microsoft.com/office/drawing/2014/main" id="{1E12344C-8592-4743-96DF-C1917D4EF648}"/>
            </a:ext>
          </a:extLst>
        </xdr:cNvPr>
        <xdr:cNvSpPr txBox="1"/>
      </xdr:nvSpPr>
      <xdr:spPr>
        <a:xfrm>
          <a:off x="1816744" y="1741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61613</xdr:rowOff>
    </xdr:from>
    <xdr:ext cx="405111" cy="259045"/>
    <xdr:sp macro="" textlink="">
      <xdr:nvSpPr>
        <xdr:cNvPr id="427" name="n_4aveValue【市民会館】&#10;有形固定資産減価償却率">
          <a:extLst>
            <a:ext uri="{FF2B5EF4-FFF2-40B4-BE49-F238E27FC236}">
              <a16:creationId xmlns:a16="http://schemas.microsoft.com/office/drawing/2014/main" id="{32C2EF71-D35B-4825-A704-FCD049DBFCEF}"/>
            </a:ext>
          </a:extLst>
        </xdr:cNvPr>
        <xdr:cNvSpPr txBox="1"/>
      </xdr:nvSpPr>
      <xdr:spPr>
        <a:xfrm>
          <a:off x="927744" y="17549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49547</xdr:rowOff>
    </xdr:from>
    <xdr:ext cx="405111" cy="259045"/>
    <xdr:sp macro="" textlink="">
      <xdr:nvSpPr>
        <xdr:cNvPr id="428" name="n_1mainValue【市民会館】&#10;有形固定資産減価償却率">
          <a:extLst>
            <a:ext uri="{FF2B5EF4-FFF2-40B4-BE49-F238E27FC236}">
              <a16:creationId xmlns:a16="http://schemas.microsoft.com/office/drawing/2014/main" id="{4C8806BE-EF76-494E-99F9-299E67853E26}"/>
            </a:ext>
          </a:extLst>
        </xdr:cNvPr>
        <xdr:cNvSpPr txBox="1"/>
      </xdr:nvSpPr>
      <xdr:spPr>
        <a:xfrm>
          <a:off x="3582044" y="1805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3827</xdr:rowOff>
    </xdr:from>
    <xdr:ext cx="405111" cy="259045"/>
    <xdr:sp macro="" textlink="">
      <xdr:nvSpPr>
        <xdr:cNvPr id="429" name="n_2mainValue【市民会館】&#10;有形固定資産減価償却率">
          <a:extLst>
            <a:ext uri="{FF2B5EF4-FFF2-40B4-BE49-F238E27FC236}">
              <a16:creationId xmlns:a16="http://schemas.microsoft.com/office/drawing/2014/main" id="{8724516D-3AFD-4070-9227-83676A9C19FA}"/>
            </a:ext>
          </a:extLst>
        </xdr:cNvPr>
        <xdr:cNvSpPr txBox="1"/>
      </xdr:nvSpPr>
      <xdr:spPr>
        <a:xfrm>
          <a:off x="2705744" y="1800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129557</xdr:rowOff>
    </xdr:from>
    <xdr:ext cx="405111" cy="259045"/>
    <xdr:sp macro="" textlink="">
      <xdr:nvSpPr>
        <xdr:cNvPr id="430" name="n_3mainValue【市民会館】&#10;有形固定資産減価償却率">
          <a:extLst>
            <a:ext uri="{FF2B5EF4-FFF2-40B4-BE49-F238E27FC236}">
              <a16:creationId xmlns:a16="http://schemas.microsoft.com/office/drawing/2014/main" id="{1A5946BE-5174-4765-8546-41F8B24654A7}"/>
            </a:ext>
          </a:extLst>
        </xdr:cNvPr>
        <xdr:cNvSpPr txBox="1"/>
      </xdr:nvSpPr>
      <xdr:spPr>
        <a:xfrm>
          <a:off x="1816744" y="1796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76216</xdr:rowOff>
    </xdr:from>
    <xdr:ext cx="405111" cy="259045"/>
    <xdr:sp macro="" textlink="">
      <xdr:nvSpPr>
        <xdr:cNvPr id="431" name="n_4mainValue【市民会館】&#10;有形固定資産減価償却率">
          <a:extLst>
            <a:ext uri="{FF2B5EF4-FFF2-40B4-BE49-F238E27FC236}">
              <a16:creationId xmlns:a16="http://schemas.microsoft.com/office/drawing/2014/main" id="{84B97CDC-DEE8-4D9B-A11F-FD94E2FD8CB9}"/>
            </a:ext>
          </a:extLst>
        </xdr:cNvPr>
        <xdr:cNvSpPr txBox="1"/>
      </xdr:nvSpPr>
      <xdr:spPr>
        <a:xfrm>
          <a:off x="927744" y="17907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6AF862F4-7880-4EE6-9F93-FBDE31C8F30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DF967514-604A-4D60-A01C-2DF451A7064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ADDEAC61-2BC3-4488-A41B-B144DF1695E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1AE6E557-BBAF-4B38-9489-251DDE6A6B1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18C45702-6EF8-4ABC-B76B-73A7BD543C2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ECBD5F53-8B4F-4903-8986-0546FFF923FF}"/>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EB6140B0-3F2B-4C53-BB47-BC17D740F8D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D63EC8F4-FDE5-4B32-9218-C28798ED4276}"/>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1E6E4A4B-17F9-48EB-B613-201222BFBFE7}"/>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C72B6F02-39ED-4E15-98EE-9B7449BEC91C}"/>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2" name="直線コネクタ 441">
          <a:extLst>
            <a:ext uri="{FF2B5EF4-FFF2-40B4-BE49-F238E27FC236}">
              <a16:creationId xmlns:a16="http://schemas.microsoft.com/office/drawing/2014/main" id="{7224D76E-D1DF-4F47-AD2C-92F241A6C7AB}"/>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3" name="テキスト ボックス 442">
          <a:extLst>
            <a:ext uri="{FF2B5EF4-FFF2-40B4-BE49-F238E27FC236}">
              <a16:creationId xmlns:a16="http://schemas.microsoft.com/office/drawing/2014/main" id="{DEC64F73-D8C5-42EE-A7CA-DB6F23C518F8}"/>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4" name="直線コネクタ 443">
          <a:extLst>
            <a:ext uri="{FF2B5EF4-FFF2-40B4-BE49-F238E27FC236}">
              <a16:creationId xmlns:a16="http://schemas.microsoft.com/office/drawing/2014/main" id="{C2CDF5BA-916B-468E-8DF9-C7F28102CFDC}"/>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5" name="テキスト ボックス 444">
          <a:extLst>
            <a:ext uri="{FF2B5EF4-FFF2-40B4-BE49-F238E27FC236}">
              <a16:creationId xmlns:a16="http://schemas.microsoft.com/office/drawing/2014/main" id="{A8036A20-8331-484B-8E73-922ADB574911}"/>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6" name="直線コネクタ 445">
          <a:extLst>
            <a:ext uri="{FF2B5EF4-FFF2-40B4-BE49-F238E27FC236}">
              <a16:creationId xmlns:a16="http://schemas.microsoft.com/office/drawing/2014/main" id="{43EA463E-CD34-4B46-BC69-6E6365F967A5}"/>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7" name="テキスト ボックス 446">
          <a:extLst>
            <a:ext uri="{FF2B5EF4-FFF2-40B4-BE49-F238E27FC236}">
              <a16:creationId xmlns:a16="http://schemas.microsoft.com/office/drawing/2014/main" id="{FAE563C0-08EB-468A-89A1-C79A9624C1F7}"/>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8" name="直線コネクタ 447">
          <a:extLst>
            <a:ext uri="{FF2B5EF4-FFF2-40B4-BE49-F238E27FC236}">
              <a16:creationId xmlns:a16="http://schemas.microsoft.com/office/drawing/2014/main" id="{1EB9DCF3-8545-4FB5-88FD-1A9D8050A2B8}"/>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9" name="テキスト ボックス 448">
          <a:extLst>
            <a:ext uri="{FF2B5EF4-FFF2-40B4-BE49-F238E27FC236}">
              <a16:creationId xmlns:a16="http://schemas.microsoft.com/office/drawing/2014/main" id="{CD992FA8-98DC-4498-9A6A-3B001CFBA2AC}"/>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0" name="直線コネクタ 449">
          <a:extLst>
            <a:ext uri="{FF2B5EF4-FFF2-40B4-BE49-F238E27FC236}">
              <a16:creationId xmlns:a16="http://schemas.microsoft.com/office/drawing/2014/main" id="{F2C56F2B-C4D3-4977-9201-CB175CB83C63}"/>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1" name="テキスト ボックス 450">
          <a:extLst>
            <a:ext uri="{FF2B5EF4-FFF2-40B4-BE49-F238E27FC236}">
              <a16:creationId xmlns:a16="http://schemas.microsoft.com/office/drawing/2014/main" id="{4432B7E0-0D5C-4346-B913-A88AF910CD0C}"/>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a:extLst>
            <a:ext uri="{FF2B5EF4-FFF2-40B4-BE49-F238E27FC236}">
              <a16:creationId xmlns:a16="http://schemas.microsoft.com/office/drawing/2014/main" id="{DD9242F7-608E-4F0F-837C-64CD6A803718}"/>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3" name="テキスト ボックス 452">
          <a:extLst>
            <a:ext uri="{FF2B5EF4-FFF2-40B4-BE49-F238E27FC236}">
              <a16:creationId xmlns:a16="http://schemas.microsoft.com/office/drawing/2014/main" id="{8FD6EAE2-E90F-492B-B404-CC26DFC3BEC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市民会館】&#10;一人当たり面積グラフ枠">
          <a:extLst>
            <a:ext uri="{FF2B5EF4-FFF2-40B4-BE49-F238E27FC236}">
              <a16:creationId xmlns:a16="http://schemas.microsoft.com/office/drawing/2014/main" id="{148338CC-38A1-403D-93D0-CF263777137A}"/>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80772</xdr:rowOff>
    </xdr:from>
    <xdr:to>
      <xdr:col>54</xdr:col>
      <xdr:colOff>189865</xdr:colOff>
      <xdr:row>108</xdr:row>
      <xdr:rowOff>146304</xdr:rowOff>
    </xdr:to>
    <xdr:cxnSp macro="">
      <xdr:nvCxnSpPr>
        <xdr:cNvPr id="455" name="直線コネクタ 454">
          <a:extLst>
            <a:ext uri="{FF2B5EF4-FFF2-40B4-BE49-F238E27FC236}">
              <a16:creationId xmlns:a16="http://schemas.microsoft.com/office/drawing/2014/main" id="{5AF7B548-BB40-484E-AA77-D2ACB917C40E}"/>
            </a:ext>
          </a:extLst>
        </xdr:cNvPr>
        <xdr:cNvCxnSpPr/>
      </xdr:nvCxnSpPr>
      <xdr:spPr>
        <a:xfrm flipV="1">
          <a:off x="10476865" y="17225772"/>
          <a:ext cx="0" cy="1437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150131</xdr:rowOff>
    </xdr:from>
    <xdr:ext cx="469744" cy="259045"/>
    <xdr:sp macro="" textlink="">
      <xdr:nvSpPr>
        <xdr:cNvPr id="456" name="【市民会館】&#10;一人当たり面積最小値テキスト">
          <a:extLst>
            <a:ext uri="{FF2B5EF4-FFF2-40B4-BE49-F238E27FC236}">
              <a16:creationId xmlns:a16="http://schemas.microsoft.com/office/drawing/2014/main" id="{C6E48E55-D95F-40CE-8DDC-06D33DE3F5A9}"/>
            </a:ext>
          </a:extLst>
        </xdr:cNvPr>
        <xdr:cNvSpPr txBox="1"/>
      </xdr:nvSpPr>
      <xdr:spPr>
        <a:xfrm>
          <a:off x="10515600" y="1866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146304</xdr:rowOff>
    </xdr:from>
    <xdr:to>
      <xdr:col>55</xdr:col>
      <xdr:colOff>88900</xdr:colOff>
      <xdr:row>108</xdr:row>
      <xdr:rowOff>146304</xdr:rowOff>
    </xdr:to>
    <xdr:cxnSp macro="">
      <xdr:nvCxnSpPr>
        <xdr:cNvPr id="457" name="直線コネクタ 456">
          <a:extLst>
            <a:ext uri="{FF2B5EF4-FFF2-40B4-BE49-F238E27FC236}">
              <a16:creationId xmlns:a16="http://schemas.microsoft.com/office/drawing/2014/main" id="{54FC2E40-19D6-464E-A5CB-6BCC9179CBA4}"/>
            </a:ext>
          </a:extLst>
        </xdr:cNvPr>
        <xdr:cNvCxnSpPr/>
      </xdr:nvCxnSpPr>
      <xdr:spPr>
        <a:xfrm>
          <a:off x="10388600" y="18662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27449</xdr:rowOff>
    </xdr:from>
    <xdr:ext cx="469744" cy="259045"/>
    <xdr:sp macro="" textlink="">
      <xdr:nvSpPr>
        <xdr:cNvPr id="458" name="【市民会館】&#10;一人当たり面積最大値テキスト">
          <a:extLst>
            <a:ext uri="{FF2B5EF4-FFF2-40B4-BE49-F238E27FC236}">
              <a16:creationId xmlns:a16="http://schemas.microsoft.com/office/drawing/2014/main" id="{CBF95A99-1D61-4B2D-A17E-482972277084}"/>
            </a:ext>
          </a:extLst>
        </xdr:cNvPr>
        <xdr:cNvSpPr txBox="1"/>
      </xdr:nvSpPr>
      <xdr:spPr>
        <a:xfrm>
          <a:off x="10515600" y="17000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80772</xdr:rowOff>
    </xdr:from>
    <xdr:to>
      <xdr:col>55</xdr:col>
      <xdr:colOff>88900</xdr:colOff>
      <xdr:row>100</xdr:row>
      <xdr:rowOff>80772</xdr:rowOff>
    </xdr:to>
    <xdr:cxnSp macro="">
      <xdr:nvCxnSpPr>
        <xdr:cNvPr id="459" name="直線コネクタ 458">
          <a:extLst>
            <a:ext uri="{FF2B5EF4-FFF2-40B4-BE49-F238E27FC236}">
              <a16:creationId xmlns:a16="http://schemas.microsoft.com/office/drawing/2014/main" id="{92B251C3-B1D8-4C93-B428-82EC380F19E8}"/>
            </a:ext>
          </a:extLst>
        </xdr:cNvPr>
        <xdr:cNvCxnSpPr/>
      </xdr:nvCxnSpPr>
      <xdr:spPr>
        <a:xfrm>
          <a:off x="10388600" y="17225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119142</xdr:rowOff>
    </xdr:from>
    <xdr:ext cx="469744" cy="259045"/>
    <xdr:sp macro="" textlink="">
      <xdr:nvSpPr>
        <xdr:cNvPr id="460" name="【市民会館】&#10;一人当たり面積平均値テキスト">
          <a:extLst>
            <a:ext uri="{FF2B5EF4-FFF2-40B4-BE49-F238E27FC236}">
              <a16:creationId xmlns:a16="http://schemas.microsoft.com/office/drawing/2014/main" id="{DE5E41A9-AD1C-43F5-9FB2-753599DC1531}"/>
            </a:ext>
          </a:extLst>
        </xdr:cNvPr>
        <xdr:cNvSpPr txBox="1"/>
      </xdr:nvSpPr>
      <xdr:spPr>
        <a:xfrm>
          <a:off x="10515600" y="182928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96265</xdr:rowOff>
    </xdr:from>
    <xdr:to>
      <xdr:col>55</xdr:col>
      <xdr:colOff>50800</xdr:colOff>
      <xdr:row>108</xdr:row>
      <xdr:rowOff>26415</xdr:rowOff>
    </xdr:to>
    <xdr:sp macro="" textlink="">
      <xdr:nvSpPr>
        <xdr:cNvPr id="461" name="フローチャート: 判断 460">
          <a:extLst>
            <a:ext uri="{FF2B5EF4-FFF2-40B4-BE49-F238E27FC236}">
              <a16:creationId xmlns:a16="http://schemas.microsoft.com/office/drawing/2014/main" id="{E058C9EB-E183-4E5B-B8BB-60B09A47161B}"/>
            </a:ext>
          </a:extLst>
        </xdr:cNvPr>
        <xdr:cNvSpPr/>
      </xdr:nvSpPr>
      <xdr:spPr>
        <a:xfrm>
          <a:off x="10426700" y="1844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92456</xdr:rowOff>
    </xdr:from>
    <xdr:to>
      <xdr:col>50</xdr:col>
      <xdr:colOff>165100</xdr:colOff>
      <xdr:row>108</xdr:row>
      <xdr:rowOff>22606</xdr:rowOff>
    </xdr:to>
    <xdr:sp macro="" textlink="">
      <xdr:nvSpPr>
        <xdr:cNvPr id="462" name="フローチャート: 判断 461">
          <a:extLst>
            <a:ext uri="{FF2B5EF4-FFF2-40B4-BE49-F238E27FC236}">
              <a16:creationId xmlns:a16="http://schemas.microsoft.com/office/drawing/2014/main" id="{9EA7EE93-C69E-44F9-9EA8-6EB2FE758EC3}"/>
            </a:ext>
          </a:extLst>
        </xdr:cNvPr>
        <xdr:cNvSpPr/>
      </xdr:nvSpPr>
      <xdr:spPr>
        <a:xfrm>
          <a:off x="9588500" y="18437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73406</xdr:rowOff>
    </xdr:from>
    <xdr:to>
      <xdr:col>46</xdr:col>
      <xdr:colOff>38100</xdr:colOff>
      <xdr:row>108</xdr:row>
      <xdr:rowOff>3556</xdr:rowOff>
    </xdr:to>
    <xdr:sp macro="" textlink="">
      <xdr:nvSpPr>
        <xdr:cNvPr id="463" name="フローチャート: 判断 462">
          <a:extLst>
            <a:ext uri="{FF2B5EF4-FFF2-40B4-BE49-F238E27FC236}">
              <a16:creationId xmlns:a16="http://schemas.microsoft.com/office/drawing/2014/main" id="{61578EE0-7385-4360-AA93-BA4953958C60}"/>
            </a:ext>
          </a:extLst>
        </xdr:cNvPr>
        <xdr:cNvSpPr/>
      </xdr:nvSpPr>
      <xdr:spPr>
        <a:xfrm>
          <a:off x="8699500" y="1841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76454</xdr:rowOff>
    </xdr:from>
    <xdr:to>
      <xdr:col>41</xdr:col>
      <xdr:colOff>101600</xdr:colOff>
      <xdr:row>108</xdr:row>
      <xdr:rowOff>6604</xdr:rowOff>
    </xdr:to>
    <xdr:sp macro="" textlink="">
      <xdr:nvSpPr>
        <xdr:cNvPr id="464" name="フローチャート: 判断 463">
          <a:extLst>
            <a:ext uri="{FF2B5EF4-FFF2-40B4-BE49-F238E27FC236}">
              <a16:creationId xmlns:a16="http://schemas.microsoft.com/office/drawing/2014/main" id="{3ABA1206-9C85-4A7A-9A18-4F25E05229C2}"/>
            </a:ext>
          </a:extLst>
        </xdr:cNvPr>
        <xdr:cNvSpPr/>
      </xdr:nvSpPr>
      <xdr:spPr>
        <a:xfrm>
          <a:off x="7810500" y="1842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80263</xdr:rowOff>
    </xdr:from>
    <xdr:to>
      <xdr:col>36</xdr:col>
      <xdr:colOff>165100</xdr:colOff>
      <xdr:row>108</xdr:row>
      <xdr:rowOff>10413</xdr:rowOff>
    </xdr:to>
    <xdr:sp macro="" textlink="">
      <xdr:nvSpPr>
        <xdr:cNvPr id="465" name="フローチャート: 判断 464">
          <a:extLst>
            <a:ext uri="{FF2B5EF4-FFF2-40B4-BE49-F238E27FC236}">
              <a16:creationId xmlns:a16="http://schemas.microsoft.com/office/drawing/2014/main" id="{ABCF7DBB-C28E-4AF3-A1F8-E56CB163B97B}"/>
            </a:ext>
          </a:extLst>
        </xdr:cNvPr>
        <xdr:cNvSpPr/>
      </xdr:nvSpPr>
      <xdr:spPr>
        <a:xfrm>
          <a:off x="6921500" y="1842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B7925555-BC7B-43A6-8AD4-0F9220F1509C}"/>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BC66E561-D917-4F17-8838-018B82DEA6B2}"/>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84D0406B-FA58-4E6E-8D0E-CD7E971C363D}"/>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578129B9-87C3-40BC-A082-145A98AE4DA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D90E7E08-B2C0-4A17-BB12-415CCE9BDA57}"/>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166370</xdr:rowOff>
    </xdr:from>
    <xdr:to>
      <xdr:col>55</xdr:col>
      <xdr:colOff>50800</xdr:colOff>
      <xdr:row>108</xdr:row>
      <xdr:rowOff>96520</xdr:rowOff>
    </xdr:to>
    <xdr:sp macro="" textlink="">
      <xdr:nvSpPr>
        <xdr:cNvPr id="471" name="楕円 470">
          <a:extLst>
            <a:ext uri="{FF2B5EF4-FFF2-40B4-BE49-F238E27FC236}">
              <a16:creationId xmlns:a16="http://schemas.microsoft.com/office/drawing/2014/main" id="{22932DA2-B713-48AC-9633-232017CA8382}"/>
            </a:ext>
          </a:extLst>
        </xdr:cNvPr>
        <xdr:cNvSpPr/>
      </xdr:nvSpPr>
      <xdr:spPr>
        <a:xfrm>
          <a:off x="10426700" y="1851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81297</xdr:rowOff>
    </xdr:from>
    <xdr:ext cx="469744" cy="259045"/>
    <xdr:sp macro="" textlink="">
      <xdr:nvSpPr>
        <xdr:cNvPr id="472" name="【市民会館】&#10;一人当たり面積該当値テキスト">
          <a:extLst>
            <a:ext uri="{FF2B5EF4-FFF2-40B4-BE49-F238E27FC236}">
              <a16:creationId xmlns:a16="http://schemas.microsoft.com/office/drawing/2014/main" id="{8C722972-7A14-4076-8EC5-B4F67AFC8B43}"/>
            </a:ext>
          </a:extLst>
        </xdr:cNvPr>
        <xdr:cNvSpPr txBox="1"/>
      </xdr:nvSpPr>
      <xdr:spPr>
        <a:xfrm>
          <a:off x="10515600" y="18426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167894</xdr:rowOff>
    </xdr:from>
    <xdr:to>
      <xdr:col>50</xdr:col>
      <xdr:colOff>165100</xdr:colOff>
      <xdr:row>108</xdr:row>
      <xdr:rowOff>98044</xdr:rowOff>
    </xdr:to>
    <xdr:sp macro="" textlink="">
      <xdr:nvSpPr>
        <xdr:cNvPr id="473" name="楕円 472">
          <a:extLst>
            <a:ext uri="{FF2B5EF4-FFF2-40B4-BE49-F238E27FC236}">
              <a16:creationId xmlns:a16="http://schemas.microsoft.com/office/drawing/2014/main" id="{B6D020CD-C36D-4685-99EC-441947CCB00E}"/>
            </a:ext>
          </a:extLst>
        </xdr:cNvPr>
        <xdr:cNvSpPr/>
      </xdr:nvSpPr>
      <xdr:spPr>
        <a:xfrm>
          <a:off x="9588500" y="18513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45720</xdr:rowOff>
    </xdr:from>
    <xdr:to>
      <xdr:col>55</xdr:col>
      <xdr:colOff>0</xdr:colOff>
      <xdr:row>108</xdr:row>
      <xdr:rowOff>47244</xdr:rowOff>
    </xdr:to>
    <xdr:cxnSp macro="">
      <xdr:nvCxnSpPr>
        <xdr:cNvPr id="474" name="直線コネクタ 473">
          <a:extLst>
            <a:ext uri="{FF2B5EF4-FFF2-40B4-BE49-F238E27FC236}">
              <a16:creationId xmlns:a16="http://schemas.microsoft.com/office/drawing/2014/main" id="{56BC52BB-40E8-4062-83B5-29467B2B1020}"/>
            </a:ext>
          </a:extLst>
        </xdr:cNvPr>
        <xdr:cNvCxnSpPr/>
      </xdr:nvCxnSpPr>
      <xdr:spPr>
        <a:xfrm flipV="1">
          <a:off x="9639300" y="18562320"/>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168656</xdr:rowOff>
    </xdr:from>
    <xdr:to>
      <xdr:col>46</xdr:col>
      <xdr:colOff>38100</xdr:colOff>
      <xdr:row>108</xdr:row>
      <xdr:rowOff>98806</xdr:rowOff>
    </xdr:to>
    <xdr:sp macro="" textlink="">
      <xdr:nvSpPr>
        <xdr:cNvPr id="475" name="楕円 474">
          <a:extLst>
            <a:ext uri="{FF2B5EF4-FFF2-40B4-BE49-F238E27FC236}">
              <a16:creationId xmlns:a16="http://schemas.microsoft.com/office/drawing/2014/main" id="{B3FA8F53-C168-4181-AA22-D18E31A01659}"/>
            </a:ext>
          </a:extLst>
        </xdr:cNvPr>
        <xdr:cNvSpPr/>
      </xdr:nvSpPr>
      <xdr:spPr>
        <a:xfrm>
          <a:off x="8699500" y="1851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47244</xdr:rowOff>
    </xdr:from>
    <xdr:to>
      <xdr:col>50</xdr:col>
      <xdr:colOff>114300</xdr:colOff>
      <xdr:row>108</xdr:row>
      <xdr:rowOff>48006</xdr:rowOff>
    </xdr:to>
    <xdr:cxnSp macro="">
      <xdr:nvCxnSpPr>
        <xdr:cNvPr id="476" name="直線コネクタ 475">
          <a:extLst>
            <a:ext uri="{FF2B5EF4-FFF2-40B4-BE49-F238E27FC236}">
              <a16:creationId xmlns:a16="http://schemas.microsoft.com/office/drawing/2014/main" id="{E056859A-0330-4936-B39F-B2A758032ECA}"/>
            </a:ext>
          </a:extLst>
        </xdr:cNvPr>
        <xdr:cNvCxnSpPr/>
      </xdr:nvCxnSpPr>
      <xdr:spPr>
        <a:xfrm flipV="1">
          <a:off x="8750300" y="18563844"/>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168656</xdr:rowOff>
    </xdr:from>
    <xdr:to>
      <xdr:col>41</xdr:col>
      <xdr:colOff>101600</xdr:colOff>
      <xdr:row>108</xdr:row>
      <xdr:rowOff>98806</xdr:rowOff>
    </xdr:to>
    <xdr:sp macro="" textlink="">
      <xdr:nvSpPr>
        <xdr:cNvPr id="477" name="楕円 476">
          <a:extLst>
            <a:ext uri="{FF2B5EF4-FFF2-40B4-BE49-F238E27FC236}">
              <a16:creationId xmlns:a16="http://schemas.microsoft.com/office/drawing/2014/main" id="{B6A3C95D-4B1F-4C0A-BA33-0E74E2DBE181}"/>
            </a:ext>
          </a:extLst>
        </xdr:cNvPr>
        <xdr:cNvSpPr/>
      </xdr:nvSpPr>
      <xdr:spPr>
        <a:xfrm>
          <a:off x="7810500" y="1851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48006</xdr:rowOff>
    </xdr:from>
    <xdr:to>
      <xdr:col>45</xdr:col>
      <xdr:colOff>177800</xdr:colOff>
      <xdr:row>108</xdr:row>
      <xdr:rowOff>48006</xdr:rowOff>
    </xdr:to>
    <xdr:cxnSp macro="">
      <xdr:nvCxnSpPr>
        <xdr:cNvPr id="478" name="直線コネクタ 477">
          <a:extLst>
            <a:ext uri="{FF2B5EF4-FFF2-40B4-BE49-F238E27FC236}">
              <a16:creationId xmlns:a16="http://schemas.microsoft.com/office/drawing/2014/main" id="{ABE4A9B9-6073-4610-8535-A703327FF2E9}"/>
            </a:ext>
          </a:extLst>
        </xdr:cNvPr>
        <xdr:cNvCxnSpPr/>
      </xdr:nvCxnSpPr>
      <xdr:spPr>
        <a:xfrm>
          <a:off x="7861300" y="1856460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170180</xdr:rowOff>
    </xdr:from>
    <xdr:to>
      <xdr:col>36</xdr:col>
      <xdr:colOff>165100</xdr:colOff>
      <xdr:row>108</xdr:row>
      <xdr:rowOff>100330</xdr:rowOff>
    </xdr:to>
    <xdr:sp macro="" textlink="">
      <xdr:nvSpPr>
        <xdr:cNvPr id="479" name="楕円 478">
          <a:extLst>
            <a:ext uri="{FF2B5EF4-FFF2-40B4-BE49-F238E27FC236}">
              <a16:creationId xmlns:a16="http://schemas.microsoft.com/office/drawing/2014/main" id="{D09AA638-E540-4D01-BBCB-44B8F13A4044}"/>
            </a:ext>
          </a:extLst>
        </xdr:cNvPr>
        <xdr:cNvSpPr/>
      </xdr:nvSpPr>
      <xdr:spPr>
        <a:xfrm>
          <a:off x="6921500" y="1851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48006</xdr:rowOff>
    </xdr:from>
    <xdr:to>
      <xdr:col>41</xdr:col>
      <xdr:colOff>50800</xdr:colOff>
      <xdr:row>108</xdr:row>
      <xdr:rowOff>49530</xdr:rowOff>
    </xdr:to>
    <xdr:cxnSp macro="">
      <xdr:nvCxnSpPr>
        <xdr:cNvPr id="480" name="直線コネクタ 479">
          <a:extLst>
            <a:ext uri="{FF2B5EF4-FFF2-40B4-BE49-F238E27FC236}">
              <a16:creationId xmlns:a16="http://schemas.microsoft.com/office/drawing/2014/main" id="{65471240-85C9-407B-BFD9-3E1E5E632C9B}"/>
            </a:ext>
          </a:extLst>
        </xdr:cNvPr>
        <xdr:cNvCxnSpPr/>
      </xdr:nvCxnSpPr>
      <xdr:spPr>
        <a:xfrm flipV="1">
          <a:off x="6972300" y="18564606"/>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39133</xdr:rowOff>
    </xdr:from>
    <xdr:ext cx="469744" cy="259045"/>
    <xdr:sp macro="" textlink="">
      <xdr:nvSpPr>
        <xdr:cNvPr id="481" name="n_1aveValue【市民会館】&#10;一人当たり面積">
          <a:extLst>
            <a:ext uri="{FF2B5EF4-FFF2-40B4-BE49-F238E27FC236}">
              <a16:creationId xmlns:a16="http://schemas.microsoft.com/office/drawing/2014/main" id="{0F9A191C-FCA7-4806-9B5E-5761EE6B96AB}"/>
            </a:ext>
          </a:extLst>
        </xdr:cNvPr>
        <xdr:cNvSpPr txBox="1"/>
      </xdr:nvSpPr>
      <xdr:spPr>
        <a:xfrm>
          <a:off x="9391727" y="18212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20083</xdr:rowOff>
    </xdr:from>
    <xdr:ext cx="469744" cy="259045"/>
    <xdr:sp macro="" textlink="">
      <xdr:nvSpPr>
        <xdr:cNvPr id="482" name="n_2aveValue【市民会館】&#10;一人当たり面積">
          <a:extLst>
            <a:ext uri="{FF2B5EF4-FFF2-40B4-BE49-F238E27FC236}">
              <a16:creationId xmlns:a16="http://schemas.microsoft.com/office/drawing/2014/main" id="{F3D536D4-6F24-453D-8077-E24223FACAC0}"/>
            </a:ext>
          </a:extLst>
        </xdr:cNvPr>
        <xdr:cNvSpPr txBox="1"/>
      </xdr:nvSpPr>
      <xdr:spPr>
        <a:xfrm>
          <a:off x="8515427" y="1819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23131</xdr:rowOff>
    </xdr:from>
    <xdr:ext cx="469744" cy="259045"/>
    <xdr:sp macro="" textlink="">
      <xdr:nvSpPr>
        <xdr:cNvPr id="483" name="n_3aveValue【市民会館】&#10;一人当たり面積">
          <a:extLst>
            <a:ext uri="{FF2B5EF4-FFF2-40B4-BE49-F238E27FC236}">
              <a16:creationId xmlns:a16="http://schemas.microsoft.com/office/drawing/2014/main" id="{D6F8368D-596E-42A9-94C9-72053850643F}"/>
            </a:ext>
          </a:extLst>
        </xdr:cNvPr>
        <xdr:cNvSpPr txBox="1"/>
      </xdr:nvSpPr>
      <xdr:spPr>
        <a:xfrm>
          <a:off x="7626427" y="18196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26940</xdr:rowOff>
    </xdr:from>
    <xdr:ext cx="469744" cy="259045"/>
    <xdr:sp macro="" textlink="">
      <xdr:nvSpPr>
        <xdr:cNvPr id="484" name="n_4aveValue【市民会館】&#10;一人当たり面積">
          <a:extLst>
            <a:ext uri="{FF2B5EF4-FFF2-40B4-BE49-F238E27FC236}">
              <a16:creationId xmlns:a16="http://schemas.microsoft.com/office/drawing/2014/main" id="{F1044294-C7CF-4D01-9E23-D0ED085AAD8C}"/>
            </a:ext>
          </a:extLst>
        </xdr:cNvPr>
        <xdr:cNvSpPr txBox="1"/>
      </xdr:nvSpPr>
      <xdr:spPr>
        <a:xfrm>
          <a:off x="6737427" y="18200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89171</xdr:rowOff>
    </xdr:from>
    <xdr:ext cx="469744" cy="259045"/>
    <xdr:sp macro="" textlink="">
      <xdr:nvSpPr>
        <xdr:cNvPr id="485" name="n_1mainValue【市民会館】&#10;一人当たり面積">
          <a:extLst>
            <a:ext uri="{FF2B5EF4-FFF2-40B4-BE49-F238E27FC236}">
              <a16:creationId xmlns:a16="http://schemas.microsoft.com/office/drawing/2014/main" id="{3A54444B-072C-48BA-8695-FEC6AAC5345F}"/>
            </a:ext>
          </a:extLst>
        </xdr:cNvPr>
        <xdr:cNvSpPr txBox="1"/>
      </xdr:nvSpPr>
      <xdr:spPr>
        <a:xfrm>
          <a:off x="9391727" y="18605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89933</xdr:rowOff>
    </xdr:from>
    <xdr:ext cx="469744" cy="259045"/>
    <xdr:sp macro="" textlink="">
      <xdr:nvSpPr>
        <xdr:cNvPr id="486" name="n_2mainValue【市民会館】&#10;一人当たり面積">
          <a:extLst>
            <a:ext uri="{FF2B5EF4-FFF2-40B4-BE49-F238E27FC236}">
              <a16:creationId xmlns:a16="http://schemas.microsoft.com/office/drawing/2014/main" id="{F6FA56A7-8708-4B4A-87A5-85E6244A2255}"/>
            </a:ext>
          </a:extLst>
        </xdr:cNvPr>
        <xdr:cNvSpPr txBox="1"/>
      </xdr:nvSpPr>
      <xdr:spPr>
        <a:xfrm>
          <a:off x="8515427" y="1860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89933</xdr:rowOff>
    </xdr:from>
    <xdr:ext cx="469744" cy="259045"/>
    <xdr:sp macro="" textlink="">
      <xdr:nvSpPr>
        <xdr:cNvPr id="487" name="n_3mainValue【市民会館】&#10;一人当たり面積">
          <a:extLst>
            <a:ext uri="{FF2B5EF4-FFF2-40B4-BE49-F238E27FC236}">
              <a16:creationId xmlns:a16="http://schemas.microsoft.com/office/drawing/2014/main" id="{299B13F4-1B98-4457-BE07-D80CDD56408A}"/>
            </a:ext>
          </a:extLst>
        </xdr:cNvPr>
        <xdr:cNvSpPr txBox="1"/>
      </xdr:nvSpPr>
      <xdr:spPr>
        <a:xfrm>
          <a:off x="7626427" y="1860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91457</xdr:rowOff>
    </xdr:from>
    <xdr:ext cx="469744" cy="259045"/>
    <xdr:sp macro="" textlink="">
      <xdr:nvSpPr>
        <xdr:cNvPr id="488" name="n_4mainValue【市民会館】&#10;一人当たり面積">
          <a:extLst>
            <a:ext uri="{FF2B5EF4-FFF2-40B4-BE49-F238E27FC236}">
              <a16:creationId xmlns:a16="http://schemas.microsoft.com/office/drawing/2014/main" id="{0841F5FF-3A35-4D26-9327-7071E2727492}"/>
            </a:ext>
          </a:extLst>
        </xdr:cNvPr>
        <xdr:cNvSpPr txBox="1"/>
      </xdr:nvSpPr>
      <xdr:spPr>
        <a:xfrm>
          <a:off x="6737427" y="1860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a:extLst>
            <a:ext uri="{FF2B5EF4-FFF2-40B4-BE49-F238E27FC236}">
              <a16:creationId xmlns:a16="http://schemas.microsoft.com/office/drawing/2014/main" id="{909E7BC1-267B-4AB7-B987-CE8BAAA891B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a:extLst>
            <a:ext uri="{FF2B5EF4-FFF2-40B4-BE49-F238E27FC236}">
              <a16:creationId xmlns:a16="http://schemas.microsoft.com/office/drawing/2014/main" id="{FD04942A-4AD3-4C69-9802-8F5BADA6450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a:extLst>
            <a:ext uri="{FF2B5EF4-FFF2-40B4-BE49-F238E27FC236}">
              <a16:creationId xmlns:a16="http://schemas.microsoft.com/office/drawing/2014/main" id="{B20A677E-B38E-4D0F-BAFD-BDDAF3DCE29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a:extLst>
            <a:ext uri="{FF2B5EF4-FFF2-40B4-BE49-F238E27FC236}">
              <a16:creationId xmlns:a16="http://schemas.microsoft.com/office/drawing/2014/main" id="{979B65A4-F9F1-4DBF-8BF0-2213B195243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a:extLst>
            <a:ext uri="{FF2B5EF4-FFF2-40B4-BE49-F238E27FC236}">
              <a16:creationId xmlns:a16="http://schemas.microsoft.com/office/drawing/2014/main" id="{5B5DDCF3-C797-47FA-8D75-298A5B413AF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a:extLst>
            <a:ext uri="{FF2B5EF4-FFF2-40B4-BE49-F238E27FC236}">
              <a16:creationId xmlns:a16="http://schemas.microsoft.com/office/drawing/2014/main" id="{70C69B6E-060B-4C4C-8792-40D59F4CCF6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a:extLst>
            <a:ext uri="{FF2B5EF4-FFF2-40B4-BE49-F238E27FC236}">
              <a16:creationId xmlns:a16="http://schemas.microsoft.com/office/drawing/2014/main" id="{F0C89CD9-0E7C-4037-BCE1-099AB32624F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a:extLst>
            <a:ext uri="{FF2B5EF4-FFF2-40B4-BE49-F238E27FC236}">
              <a16:creationId xmlns:a16="http://schemas.microsoft.com/office/drawing/2014/main" id="{4B1A807E-0D60-4445-B968-9F96725B02E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7" name="テキスト ボックス 496">
          <a:extLst>
            <a:ext uri="{FF2B5EF4-FFF2-40B4-BE49-F238E27FC236}">
              <a16:creationId xmlns:a16="http://schemas.microsoft.com/office/drawing/2014/main" id="{01CFE92E-CF93-4987-AF4E-8D24F374B624}"/>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8" name="直線コネクタ 497">
          <a:extLst>
            <a:ext uri="{FF2B5EF4-FFF2-40B4-BE49-F238E27FC236}">
              <a16:creationId xmlns:a16="http://schemas.microsoft.com/office/drawing/2014/main" id="{8E7D414D-40B7-49EF-9DD7-1393D18A854F}"/>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9" name="テキスト ボックス 498">
          <a:extLst>
            <a:ext uri="{FF2B5EF4-FFF2-40B4-BE49-F238E27FC236}">
              <a16:creationId xmlns:a16="http://schemas.microsoft.com/office/drawing/2014/main" id="{9078E626-8A4E-4B28-8133-F23A602F8366}"/>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0" name="直線コネクタ 499">
          <a:extLst>
            <a:ext uri="{FF2B5EF4-FFF2-40B4-BE49-F238E27FC236}">
              <a16:creationId xmlns:a16="http://schemas.microsoft.com/office/drawing/2014/main" id="{BEBDCD9E-FD6C-4D39-8AFA-CC361DD063CD}"/>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1" name="テキスト ボックス 500">
          <a:extLst>
            <a:ext uri="{FF2B5EF4-FFF2-40B4-BE49-F238E27FC236}">
              <a16:creationId xmlns:a16="http://schemas.microsoft.com/office/drawing/2014/main" id="{06AE04A5-1CF1-4043-A2B8-41BEFD0309D2}"/>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2" name="直線コネクタ 501">
          <a:extLst>
            <a:ext uri="{FF2B5EF4-FFF2-40B4-BE49-F238E27FC236}">
              <a16:creationId xmlns:a16="http://schemas.microsoft.com/office/drawing/2014/main" id="{B7A83DCF-112E-48BB-85ED-FE34F20EC97A}"/>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3" name="テキスト ボックス 502">
          <a:extLst>
            <a:ext uri="{FF2B5EF4-FFF2-40B4-BE49-F238E27FC236}">
              <a16:creationId xmlns:a16="http://schemas.microsoft.com/office/drawing/2014/main" id="{797743FE-1B57-4EA2-8F18-C162806CCA12}"/>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4" name="直線コネクタ 503">
          <a:extLst>
            <a:ext uri="{FF2B5EF4-FFF2-40B4-BE49-F238E27FC236}">
              <a16:creationId xmlns:a16="http://schemas.microsoft.com/office/drawing/2014/main" id="{3C539738-C4AE-42CA-93EA-231FFBE0C7FC}"/>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5" name="テキスト ボックス 504">
          <a:extLst>
            <a:ext uri="{FF2B5EF4-FFF2-40B4-BE49-F238E27FC236}">
              <a16:creationId xmlns:a16="http://schemas.microsoft.com/office/drawing/2014/main" id="{057C074B-AF1E-4E68-BF74-5DF35294B99E}"/>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6" name="直線コネクタ 505">
          <a:extLst>
            <a:ext uri="{FF2B5EF4-FFF2-40B4-BE49-F238E27FC236}">
              <a16:creationId xmlns:a16="http://schemas.microsoft.com/office/drawing/2014/main" id="{E09DAD19-EEDC-42AC-9681-5766779AAD27}"/>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7" name="テキスト ボックス 506">
          <a:extLst>
            <a:ext uri="{FF2B5EF4-FFF2-40B4-BE49-F238E27FC236}">
              <a16:creationId xmlns:a16="http://schemas.microsoft.com/office/drawing/2014/main" id="{0053316E-3FAB-4755-848A-DE050A55BEB3}"/>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8" name="直線コネクタ 507">
          <a:extLst>
            <a:ext uri="{FF2B5EF4-FFF2-40B4-BE49-F238E27FC236}">
              <a16:creationId xmlns:a16="http://schemas.microsoft.com/office/drawing/2014/main" id="{BF4D38DA-C80B-44F7-9144-3B12BA92C659}"/>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9" name="テキスト ボックス 508">
          <a:extLst>
            <a:ext uri="{FF2B5EF4-FFF2-40B4-BE49-F238E27FC236}">
              <a16:creationId xmlns:a16="http://schemas.microsoft.com/office/drawing/2014/main" id="{5D8D4C49-F852-4C51-B74F-CEA362A3B7AE}"/>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0" name="直線コネクタ 509">
          <a:extLst>
            <a:ext uri="{FF2B5EF4-FFF2-40B4-BE49-F238E27FC236}">
              <a16:creationId xmlns:a16="http://schemas.microsoft.com/office/drawing/2014/main" id="{E851E3AC-5DDF-44AB-9E45-6374C2B2FCB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1" name="テキスト ボックス 510">
          <a:extLst>
            <a:ext uri="{FF2B5EF4-FFF2-40B4-BE49-F238E27FC236}">
              <a16:creationId xmlns:a16="http://schemas.microsoft.com/office/drawing/2014/main" id="{D73F7BA9-02EE-402A-A94B-4C5A3C79E579}"/>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2" name="【一般廃棄物処理施設】&#10;有形固定資産減価償却率グラフ枠">
          <a:extLst>
            <a:ext uri="{FF2B5EF4-FFF2-40B4-BE49-F238E27FC236}">
              <a16:creationId xmlns:a16="http://schemas.microsoft.com/office/drawing/2014/main" id="{977BB2AB-95FB-43A3-A8C8-2C38FF78814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24765</xdr:rowOff>
    </xdr:from>
    <xdr:to>
      <xdr:col>85</xdr:col>
      <xdr:colOff>126364</xdr:colOff>
      <xdr:row>42</xdr:row>
      <xdr:rowOff>38100</xdr:rowOff>
    </xdr:to>
    <xdr:cxnSp macro="">
      <xdr:nvCxnSpPr>
        <xdr:cNvPr id="513" name="直線コネクタ 512">
          <a:extLst>
            <a:ext uri="{FF2B5EF4-FFF2-40B4-BE49-F238E27FC236}">
              <a16:creationId xmlns:a16="http://schemas.microsoft.com/office/drawing/2014/main" id="{B6768FAD-8980-40CE-8510-6C7B0F781B55}"/>
            </a:ext>
          </a:extLst>
        </xdr:cNvPr>
        <xdr:cNvCxnSpPr/>
      </xdr:nvCxnSpPr>
      <xdr:spPr>
        <a:xfrm flipV="1">
          <a:off x="16318864" y="5682615"/>
          <a:ext cx="0" cy="155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4" name="【一般廃棄物処理施設】&#10;有形固定資産減価償却率最小値テキスト">
          <a:extLst>
            <a:ext uri="{FF2B5EF4-FFF2-40B4-BE49-F238E27FC236}">
              <a16:creationId xmlns:a16="http://schemas.microsoft.com/office/drawing/2014/main" id="{A7C4C816-3116-42F8-97EB-6FCADA53E3FF}"/>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5" name="直線コネクタ 514">
          <a:extLst>
            <a:ext uri="{FF2B5EF4-FFF2-40B4-BE49-F238E27FC236}">
              <a16:creationId xmlns:a16="http://schemas.microsoft.com/office/drawing/2014/main" id="{D591DB1C-6BFA-4C66-B58B-1E4DBA9060C2}"/>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142892</xdr:rowOff>
    </xdr:from>
    <xdr:ext cx="405111" cy="259045"/>
    <xdr:sp macro="" textlink="">
      <xdr:nvSpPr>
        <xdr:cNvPr id="516" name="【一般廃棄物処理施設】&#10;有形固定資産減価償却率最大値テキスト">
          <a:extLst>
            <a:ext uri="{FF2B5EF4-FFF2-40B4-BE49-F238E27FC236}">
              <a16:creationId xmlns:a16="http://schemas.microsoft.com/office/drawing/2014/main" id="{1509555A-3D43-4C8B-B47D-C7A1B7711FFB}"/>
            </a:ext>
          </a:extLst>
        </xdr:cNvPr>
        <xdr:cNvSpPr txBox="1"/>
      </xdr:nvSpPr>
      <xdr:spPr>
        <a:xfrm>
          <a:off x="16357600" y="5457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24765</xdr:rowOff>
    </xdr:from>
    <xdr:to>
      <xdr:col>86</xdr:col>
      <xdr:colOff>25400</xdr:colOff>
      <xdr:row>33</xdr:row>
      <xdr:rowOff>24765</xdr:rowOff>
    </xdr:to>
    <xdr:cxnSp macro="">
      <xdr:nvCxnSpPr>
        <xdr:cNvPr id="517" name="直線コネクタ 516">
          <a:extLst>
            <a:ext uri="{FF2B5EF4-FFF2-40B4-BE49-F238E27FC236}">
              <a16:creationId xmlns:a16="http://schemas.microsoft.com/office/drawing/2014/main" id="{C962FD47-988B-41A7-AF57-E37FB9DD7C5D}"/>
            </a:ext>
          </a:extLst>
        </xdr:cNvPr>
        <xdr:cNvCxnSpPr/>
      </xdr:nvCxnSpPr>
      <xdr:spPr>
        <a:xfrm>
          <a:off x="16230600" y="568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103522</xdr:rowOff>
    </xdr:from>
    <xdr:ext cx="405111" cy="259045"/>
    <xdr:sp macro="" textlink="">
      <xdr:nvSpPr>
        <xdr:cNvPr id="518" name="【一般廃棄物処理施設】&#10;有形固定資産減価償却率平均値テキスト">
          <a:extLst>
            <a:ext uri="{FF2B5EF4-FFF2-40B4-BE49-F238E27FC236}">
              <a16:creationId xmlns:a16="http://schemas.microsoft.com/office/drawing/2014/main" id="{B789AEFE-869A-4DBD-AB18-2978397B5B43}"/>
            </a:ext>
          </a:extLst>
        </xdr:cNvPr>
        <xdr:cNvSpPr txBox="1"/>
      </xdr:nvSpPr>
      <xdr:spPr>
        <a:xfrm>
          <a:off x="16357600" y="64471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80645</xdr:rowOff>
    </xdr:from>
    <xdr:to>
      <xdr:col>85</xdr:col>
      <xdr:colOff>177800</xdr:colOff>
      <xdr:row>39</xdr:row>
      <xdr:rowOff>10795</xdr:rowOff>
    </xdr:to>
    <xdr:sp macro="" textlink="">
      <xdr:nvSpPr>
        <xdr:cNvPr id="519" name="フローチャート: 判断 518">
          <a:extLst>
            <a:ext uri="{FF2B5EF4-FFF2-40B4-BE49-F238E27FC236}">
              <a16:creationId xmlns:a16="http://schemas.microsoft.com/office/drawing/2014/main" id="{A1420CCC-79B7-4C75-9623-AFD48CC03029}"/>
            </a:ext>
          </a:extLst>
        </xdr:cNvPr>
        <xdr:cNvSpPr/>
      </xdr:nvSpPr>
      <xdr:spPr>
        <a:xfrm>
          <a:off x="16268700" y="659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50165</xdr:rowOff>
    </xdr:from>
    <xdr:to>
      <xdr:col>81</xdr:col>
      <xdr:colOff>101600</xdr:colOff>
      <xdr:row>38</xdr:row>
      <xdr:rowOff>151765</xdr:rowOff>
    </xdr:to>
    <xdr:sp macro="" textlink="">
      <xdr:nvSpPr>
        <xdr:cNvPr id="520" name="フローチャート: 判断 519">
          <a:extLst>
            <a:ext uri="{FF2B5EF4-FFF2-40B4-BE49-F238E27FC236}">
              <a16:creationId xmlns:a16="http://schemas.microsoft.com/office/drawing/2014/main" id="{64982A97-7027-4DAF-A8DF-A91BE5899087}"/>
            </a:ext>
          </a:extLst>
        </xdr:cNvPr>
        <xdr:cNvSpPr/>
      </xdr:nvSpPr>
      <xdr:spPr>
        <a:xfrm>
          <a:off x="15430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27305</xdr:rowOff>
    </xdr:from>
    <xdr:to>
      <xdr:col>76</xdr:col>
      <xdr:colOff>165100</xdr:colOff>
      <xdr:row>38</xdr:row>
      <xdr:rowOff>128905</xdr:rowOff>
    </xdr:to>
    <xdr:sp macro="" textlink="">
      <xdr:nvSpPr>
        <xdr:cNvPr id="521" name="フローチャート: 判断 520">
          <a:extLst>
            <a:ext uri="{FF2B5EF4-FFF2-40B4-BE49-F238E27FC236}">
              <a16:creationId xmlns:a16="http://schemas.microsoft.com/office/drawing/2014/main" id="{F6C3F430-5F06-421E-BDFF-48004FEC66DD}"/>
            </a:ext>
          </a:extLst>
        </xdr:cNvPr>
        <xdr:cNvSpPr/>
      </xdr:nvSpPr>
      <xdr:spPr>
        <a:xfrm>
          <a:off x="14541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2540</xdr:rowOff>
    </xdr:from>
    <xdr:to>
      <xdr:col>72</xdr:col>
      <xdr:colOff>38100</xdr:colOff>
      <xdr:row>38</xdr:row>
      <xdr:rowOff>104140</xdr:rowOff>
    </xdr:to>
    <xdr:sp macro="" textlink="">
      <xdr:nvSpPr>
        <xdr:cNvPr id="522" name="フローチャート: 判断 521">
          <a:extLst>
            <a:ext uri="{FF2B5EF4-FFF2-40B4-BE49-F238E27FC236}">
              <a16:creationId xmlns:a16="http://schemas.microsoft.com/office/drawing/2014/main" id="{6873FC59-AB82-49AC-B6F1-CC326787DA17}"/>
            </a:ext>
          </a:extLst>
        </xdr:cNvPr>
        <xdr:cNvSpPr/>
      </xdr:nvSpPr>
      <xdr:spPr>
        <a:xfrm>
          <a:off x="13652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156845</xdr:rowOff>
    </xdr:from>
    <xdr:to>
      <xdr:col>67</xdr:col>
      <xdr:colOff>101600</xdr:colOff>
      <xdr:row>38</xdr:row>
      <xdr:rowOff>86995</xdr:rowOff>
    </xdr:to>
    <xdr:sp macro="" textlink="">
      <xdr:nvSpPr>
        <xdr:cNvPr id="523" name="フローチャート: 判断 522">
          <a:extLst>
            <a:ext uri="{FF2B5EF4-FFF2-40B4-BE49-F238E27FC236}">
              <a16:creationId xmlns:a16="http://schemas.microsoft.com/office/drawing/2014/main" id="{7B70EB6C-A2B6-416D-A3FD-6603ABE98867}"/>
            </a:ext>
          </a:extLst>
        </xdr:cNvPr>
        <xdr:cNvSpPr/>
      </xdr:nvSpPr>
      <xdr:spPr>
        <a:xfrm>
          <a:off x="12763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82268E2D-E221-4B72-B017-C9F9D55569B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4DF42037-D09D-405E-8965-F38343C6AEB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59D9BA8D-F2DA-4362-9B73-26C7897E807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D2493B30-EEF7-4DE9-B086-08C39133240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FBB1E186-8D52-46BE-9168-57D3FA42ADF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48260</xdr:rowOff>
    </xdr:from>
    <xdr:to>
      <xdr:col>85</xdr:col>
      <xdr:colOff>177800</xdr:colOff>
      <xdr:row>39</xdr:row>
      <xdr:rowOff>149860</xdr:rowOff>
    </xdr:to>
    <xdr:sp macro="" textlink="">
      <xdr:nvSpPr>
        <xdr:cNvPr id="529" name="楕円 528">
          <a:extLst>
            <a:ext uri="{FF2B5EF4-FFF2-40B4-BE49-F238E27FC236}">
              <a16:creationId xmlns:a16="http://schemas.microsoft.com/office/drawing/2014/main" id="{694688D1-C261-4973-97F6-62202A702B69}"/>
            </a:ext>
          </a:extLst>
        </xdr:cNvPr>
        <xdr:cNvSpPr/>
      </xdr:nvSpPr>
      <xdr:spPr>
        <a:xfrm>
          <a:off x="16268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26687</xdr:rowOff>
    </xdr:from>
    <xdr:ext cx="405111" cy="259045"/>
    <xdr:sp macro="" textlink="">
      <xdr:nvSpPr>
        <xdr:cNvPr id="530" name="【一般廃棄物処理施設】&#10;有形固定資産減価償却率該当値テキスト">
          <a:extLst>
            <a:ext uri="{FF2B5EF4-FFF2-40B4-BE49-F238E27FC236}">
              <a16:creationId xmlns:a16="http://schemas.microsoft.com/office/drawing/2014/main" id="{96257A97-FFC9-4AED-90AF-54F8291D8FC3}"/>
            </a:ext>
          </a:extLst>
        </xdr:cNvPr>
        <xdr:cNvSpPr txBox="1"/>
      </xdr:nvSpPr>
      <xdr:spPr>
        <a:xfrm>
          <a:off x="16357600"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132080</xdr:rowOff>
    </xdr:from>
    <xdr:to>
      <xdr:col>81</xdr:col>
      <xdr:colOff>101600</xdr:colOff>
      <xdr:row>39</xdr:row>
      <xdr:rowOff>62230</xdr:rowOff>
    </xdr:to>
    <xdr:sp macro="" textlink="">
      <xdr:nvSpPr>
        <xdr:cNvPr id="531" name="楕円 530">
          <a:extLst>
            <a:ext uri="{FF2B5EF4-FFF2-40B4-BE49-F238E27FC236}">
              <a16:creationId xmlns:a16="http://schemas.microsoft.com/office/drawing/2014/main" id="{6AA86E2F-9965-424C-A7CA-EE52372DC37E}"/>
            </a:ext>
          </a:extLst>
        </xdr:cNvPr>
        <xdr:cNvSpPr/>
      </xdr:nvSpPr>
      <xdr:spPr>
        <a:xfrm>
          <a:off x="15430500" y="664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11430</xdr:rowOff>
    </xdr:from>
    <xdr:to>
      <xdr:col>85</xdr:col>
      <xdr:colOff>127000</xdr:colOff>
      <xdr:row>39</xdr:row>
      <xdr:rowOff>99060</xdr:rowOff>
    </xdr:to>
    <xdr:cxnSp macro="">
      <xdr:nvCxnSpPr>
        <xdr:cNvPr id="532" name="直線コネクタ 531">
          <a:extLst>
            <a:ext uri="{FF2B5EF4-FFF2-40B4-BE49-F238E27FC236}">
              <a16:creationId xmlns:a16="http://schemas.microsoft.com/office/drawing/2014/main" id="{E210E7A2-F5D7-4129-A9B2-BAFD944F3560}"/>
            </a:ext>
          </a:extLst>
        </xdr:cNvPr>
        <xdr:cNvCxnSpPr/>
      </xdr:nvCxnSpPr>
      <xdr:spPr>
        <a:xfrm>
          <a:off x="15481300" y="6697980"/>
          <a:ext cx="8382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42545</xdr:rowOff>
    </xdr:from>
    <xdr:to>
      <xdr:col>76</xdr:col>
      <xdr:colOff>165100</xdr:colOff>
      <xdr:row>38</xdr:row>
      <xdr:rowOff>144145</xdr:rowOff>
    </xdr:to>
    <xdr:sp macro="" textlink="">
      <xdr:nvSpPr>
        <xdr:cNvPr id="533" name="楕円 532">
          <a:extLst>
            <a:ext uri="{FF2B5EF4-FFF2-40B4-BE49-F238E27FC236}">
              <a16:creationId xmlns:a16="http://schemas.microsoft.com/office/drawing/2014/main" id="{CAE371D7-AFAD-4C2B-ADD7-F48D80A15699}"/>
            </a:ext>
          </a:extLst>
        </xdr:cNvPr>
        <xdr:cNvSpPr/>
      </xdr:nvSpPr>
      <xdr:spPr>
        <a:xfrm>
          <a:off x="14541500" y="655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93345</xdr:rowOff>
    </xdr:from>
    <xdr:to>
      <xdr:col>81</xdr:col>
      <xdr:colOff>50800</xdr:colOff>
      <xdr:row>39</xdr:row>
      <xdr:rowOff>11430</xdr:rowOff>
    </xdr:to>
    <xdr:cxnSp macro="">
      <xdr:nvCxnSpPr>
        <xdr:cNvPr id="534" name="直線コネクタ 533">
          <a:extLst>
            <a:ext uri="{FF2B5EF4-FFF2-40B4-BE49-F238E27FC236}">
              <a16:creationId xmlns:a16="http://schemas.microsoft.com/office/drawing/2014/main" id="{CEB0E90D-3E99-491C-9A1E-66D847389761}"/>
            </a:ext>
          </a:extLst>
        </xdr:cNvPr>
        <xdr:cNvCxnSpPr/>
      </xdr:nvCxnSpPr>
      <xdr:spPr>
        <a:xfrm>
          <a:off x="14592300" y="6608445"/>
          <a:ext cx="889000"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126365</xdr:rowOff>
    </xdr:from>
    <xdr:to>
      <xdr:col>72</xdr:col>
      <xdr:colOff>38100</xdr:colOff>
      <xdr:row>38</xdr:row>
      <xdr:rowOff>56515</xdr:rowOff>
    </xdr:to>
    <xdr:sp macro="" textlink="">
      <xdr:nvSpPr>
        <xdr:cNvPr id="535" name="楕円 534">
          <a:extLst>
            <a:ext uri="{FF2B5EF4-FFF2-40B4-BE49-F238E27FC236}">
              <a16:creationId xmlns:a16="http://schemas.microsoft.com/office/drawing/2014/main" id="{F0CD7ED1-9D25-4531-A5BA-291DA1D159EB}"/>
            </a:ext>
          </a:extLst>
        </xdr:cNvPr>
        <xdr:cNvSpPr/>
      </xdr:nvSpPr>
      <xdr:spPr>
        <a:xfrm>
          <a:off x="13652500" y="647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5715</xdr:rowOff>
    </xdr:from>
    <xdr:to>
      <xdr:col>76</xdr:col>
      <xdr:colOff>114300</xdr:colOff>
      <xdr:row>38</xdr:row>
      <xdr:rowOff>93345</xdr:rowOff>
    </xdr:to>
    <xdr:cxnSp macro="">
      <xdr:nvCxnSpPr>
        <xdr:cNvPr id="536" name="直線コネクタ 535">
          <a:extLst>
            <a:ext uri="{FF2B5EF4-FFF2-40B4-BE49-F238E27FC236}">
              <a16:creationId xmlns:a16="http://schemas.microsoft.com/office/drawing/2014/main" id="{D3239B0B-2011-4A55-A7C8-27BD0426DB49}"/>
            </a:ext>
          </a:extLst>
        </xdr:cNvPr>
        <xdr:cNvCxnSpPr/>
      </xdr:nvCxnSpPr>
      <xdr:spPr>
        <a:xfrm>
          <a:off x="13703300" y="6520815"/>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36830</xdr:rowOff>
    </xdr:from>
    <xdr:to>
      <xdr:col>67</xdr:col>
      <xdr:colOff>101600</xdr:colOff>
      <xdr:row>37</xdr:row>
      <xdr:rowOff>138430</xdr:rowOff>
    </xdr:to>
    <xdr:sp macro="" textlink="">
      <xdr:nvSpPr>
        <xdr:cNvPr id="537" name="楕円 536">
          <a:extLst>
            <a:ext uri="{FF2B5EF4-FFF2-40B4-BE49-F238E27FC236}">
              <a16:creationId xmlns:a16="http://schemas.microsoft.com/office/drawing/2014/main" id="{613C71FB-B959-466E-811E-90147AC5A2FA}"/>
            </a:ext>
          </a:extLst>
        </xdr:cNvPr>
        <xdr:cNvSpPr/>
      </xdr:nvSpPr>
      <xdr:spPr>
        <a:xfrm>
          <a:off x="127635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87630</xdr:rowOff>
    </xdr:from>
    <xdr:to>
      <xdr:col>71</xdr:col>
      <xdr:colOff>177800</xdr:colOff>
      <xdr:row>38</xdr:row>
      <xdr:rowOff>5715</xdr:rowOff>
    </xdr:to>
    <xdr:cxnSp macro="">
      <xdr:nvCxnSpPr>
        <xdr:cNvPr id="538" name="直線コネクタ 537">
          <a:extLst>
            <a:ext uri="{FF2B5EF4-FFF2-40B4-BE49-F238E27FC236}">
              <a16:creationId xmlns:a16="http://schemas.microsoft.com/office/drawing/2014/main" id="{EF35C664-9C32-4ACE-82F0-762EA1BCF0DE}"/>
            </a:ext>
          </a:extLst>
        </xdr:cNvPr>
        <xdr:cNvCxnSpPr/>
      </xdr:nvCxnSpPr>
      <xdr:spPr>
        <a:xfrm>
          <a:off x="12814300" y="6431280"/>
          <a:ext cx="889000"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168292</xdr:rowOff>
    </xdr:from>
    <xdr:ext cx="405111" cy="259045"/>
    <xdr:sp macro="" textlink="">
      <xdr:nvSpPr>
        <xdr:cNvPr id="539" name="n_1aveValue【一般廃棄物処理施設】&#10;有形固定資産減価償却率">
          <a:extLst>
            <a:ext uri="{FF2B5EF4-FFF2-40B4-BE49-F238E27FC236}">
              <a16:creationId xmlns:a16="http://schemas.microsoft.com/office/drawing/2014/main" id="{C6CEC36F-087E-4037-9CC9-1183FBD9A205}"/>
            </a:ext>
          </a:extLst>
        </xdr:cNvPr>
        <xdr:cNvSpPr txBox="1"/>
      </xdr:nvSpPr>
      <xdr:spPr>
        <a:xfrm>
          <a:off x="15266044" y="634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145432</xdr:rowOff>
    </xdr:from>
    <xdr:ext cx="405111" cy="259045"/>
    <xdr:sp macro="" textlink="">
      <xdr:nvSpPr>
        <xdr:cNvPr id="540" name="n_2aveValue【一般廃棄物処理施設】&#10;有形固定資産減価償却率">
          <a:extLst>
            <a:ext uri="{FF2B5EF4-FFF2-40B4-BE49-F238E27FC236}">
              <a16:creationId xmlns:a16="http://schemas.microsoft.com/office/drawing/2014/main" id="{C03505A0-33F7-422C-8C62-85B4CA26F8CF}"/>
            </a:ext>
          </a:extLst>
        </xdr:cNvPr>
        <xdr:cNvSpPr txBox="1"/>
      </xdr:nvSpPr>
      <xdr:spPr>
        <a:xfrm>
          <a:off x="14389744" y="631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95267</xdr:rowOff>
    </xdr:from>
    <xdr:ext cx="405111" cy="259045"/>
    <xdr:sp macro="" textlink="">
      <xdr:nvSpPr>
        <xdr:cNvPr id="541" name="n_3aveValue【一般廃棄物処理施設】&#10;有形固定資産減価償却率">
          <a:extLst>
            <a:ext uri="{FF2B5EF4-FFF2-40B4-BE49-F238E27FC236}">
              <a16:creationId xmlns:a16="http://schemas.microsoft.com/office/drawing/2014/main" id="{6E76C736-9113-4E5A-8CD6-F746CCF7EC0A}"/>
            </a:ext>
          </a:extLst>
        </xdr:cNvPr>
        <xdr:cNvSpPr txBox="1"/>
      </xdr:nvSpPr>
      <xdr:spPr>
        <a:xfrm>
          <a:off x="13500744"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78122</xdr:rowOff>
    </xdr:from>
    <xdr:ext cx="405111" cy="259045"/>
    <xdr:sp macro="" textlink="">
      <xdr:nvSpPr>
        <xdr:cNvPr id="542" name="n_4aveValue【一般廃棄物処理施設】&#10;有形固定資産減価償却率">
          <a:extLst>
            <a:ext uri="{FF2B5EF4-FFF2-40B4-BE49-F238E27FC236}">
              <a16:creationId xmlns:a16="http://schemas.microsoft.com/office/drawing/2014/main" id="{2295B8BB-0F45-4F25-91AF-BDFF459FBB84}"/>
            </a:ext>
          </a:extLst>
        </xdr:cNvPr>
        <xdr:cNvSpPr txBox="1"/>
      </xdr:nvSpPr>
      <xdr:spPr>
        <a:xfrm>
          <a:off x="12611744"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53357</xdr:rowOff>
    </xdr:from>
    <xdr:ext cx="405111" cy="259045"/>
    <xdr:sp macro="" textlink="">
      <xdr:nvSpPr>
        <xdr:cNvPr id="543" name="n_1mainValue【一般廃棄物処理施設】&#10;有形固定資産減価償却率">
          <a:extLst>
            <a:ext uri="{FF2B5EF4-FFF2-40B4-BE49-F238E27FC236}">
              <a16:creationId xmlns:a16="http://schemas.microsoft.com/office/drawing/2014/main" id="{DA4E45BF-57A6-4B62-BF73-577C44FA4A76}"/>
            </a:ext>
          </a:extLst>
        </xdr:cNvPr>
        <xdr:cNvSpPr txBox="1"/>
      </xdr:nvSpPr>
      <xdr:spPr>
        <a:xfrm>
          <a:off x="15266044" y="673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135272</xdr:rowOff>
    </xdr:from>
    <xdr:ext cx="405111" cy="259045"/>
    <xdr:sp macro="" textlink="">
      <xdr:nvSpPr>
        <xdr:cNvPr id="544" name="n_2mainValue【一般廃棄物処理施設】&#10;有形固定資産減価償却率">
          <a:extLst>
            <a:ext uri="{FF2B5EF4-FFF2-40B4-BE49-F238E27FC236}">
              <a16:creationId xmlns:a16="http://schemas.microsoft.com/office/drawing/2014/main" id="{FA55EF95-531F-475B-8F5C-FC379DDEDA56}"/>
            </a:ext>
          </a:extLst>
        </xdr:cNvPr>
        <xdr:cNvSpPr txBox="1"/>
      </xdr:nvSpPr>
      <xdr:spPr>
        <a:xfrm>
          <a:off x="14389744" y="665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73042</xdr:rowOff>
    </xdr:from>
    <xdr:ext cx="405111" cy="259045"/>
    <xdr:sp macro="" textlink="">
      <xdr:nvSpPr>
        <xdr:cNvPr id="545" name="n_3mainValue【一般廃棄物処理施設】&#10;有形固定資産減価償却率">
          <a:extLst>
            <a:ext uri="{FF2B5EF4-FFF2-40B4-BE49-F238E27FC236}">
              <a16:creationId xmlns:a16="http://schemas.microsoft.com/office/drawing/2014/main" id="{7661A3FF-06D1-49F1-B230-D347E8CB4C05}"/>
            </a:ext>
          </a:extLst>
        </xdr:cNvPr>
        <xdr:cNvSpPr txBox="1"/>
      </xdr:nvSpPr>
      <xdr:spPr>
        <a:xfrm>
          <a:off x="13500744" y="624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154957</xdr:rowOff>
    </xdr:from>
    <xdr:ext cx="405111" cy="259045"/>
    <xdr:sp macro="" textlink="">
      <xdr:nvSpPr>
        <xdr:cNvPr id="546" name="n_4mainValue【一般廃棄物処理施設】&#10;有形固定資産減価償却率">
          <a:extLst>
            <a:ext uri="{FF2B5EF4-FFF2-40B4-BE49-F238E27FC236}">
              <a16:creationId xmlns:a16="http://schemas.microsoft.com/office/drawing/2014/main" id="{A8BD7069-ECF3-418E-AA8D-D3604DC5C1D5}"/>
            </a:ext>
          </a:extLst>
        </xdr:cNvPr>
        <xdr:cNvSpPr txBox="1"/>
      </xdr:nvSpPr>
      <xdr:spPr>
        <a:xfrm>
          <a:off x="1261174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7" name="正方形/長方形 546">
          <a:extLst>
            <a:ext uri="{FF2B5EF4-FFF2-40B4-BE49-F238E27FC236}">
              <a16:creationId xmlns:a16="http://schemas.microsoft.com/office/drawing/2014/main" id="{793FE338-FE5F-4E35-A25E-231157DCBC2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8" name="正方形/長方形 547">
          <a:extLst>
            <a:ext uri="{FF2B5EF4-FFF2-40B4-BE49-F238E27FC236}">
              <a16:creationId xmlns:a16="http://schemas.microsoft.com/office/drawing/2014/main" id="{BA784FEC-0CD1-4DDC-9C24-EA7E899314B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9" name="正方形/長方形 548">
          <a:extLst>
            <a:ext uri="{FF2B5EF4-FFF2-40B4-BE49-F238E27FC236}">
              <a16:creationId xmlns:a16="http://schemas.microsoft.com/office/drawing/2014/main" id="{1AA7CF7D-6F17-4A37-B985-1B7541ECAF2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0" name="正方形/長方形 549">
          <a:extLst>
            <a:ext uri="{FF2B5EF4-FFF2-40B4-BE49-F238E27FC236}">
              <a16:creationId xmlns:a16="http://schemas.microsoft.com/office/drawing/2014/main" id="{A1053075-5E60-4723-BF54-F8069605BB6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1" name="正方形/長方形 550">
          <a:extLst>
            <a:ext uri="{FF2B5EF4-FFF2-40B4-BE49-F238E27FC236}">
              <a16:creationId xmlns:a16="http://schemas.microsoft.com/office/drawing/2014/main" id="{153140DA-2A2A-4E21-B361-D93B6EB51DD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2" name="正方形/長方形 551">
          <a:extLst>
            <a:ext uri="{FF2B5EF4-FFF2-40B4-BE49-F238E27FC236}">
              <a16:creationId xmlns:a16="http://schemas.microsoft.com/office/drawing/2014/main" id="{088CDCA7-D943-4F78-A9D9-C10ECBF0AE1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3" name="正方形/長方形 552">
          <a:extLst>
            <a:ext uri="{FF2B5EF4-FFF2-40B4-BE49-F238E27FC236}">
              <a16:creationId xmlns:a16="http://schemas.microsoft.com/office/drawing/2014/main" id="{90D35B11-BFB4-4E0C-B74E-4D44AD64114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4" name="正方形/長方形 553">
          <a:extLst>
            <a:ext uri="{FF2B5EF4-FFF2-40B4-BE49-F238E27FC236}">
              <a16:creationId xmlns:a16="http://schemas.microsoft.com/office/drawing/2014/main" id="{0EC0EB4C-A14A-47FD-BF4A-C111C5F12085}"/>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5" name="テキスト ボックス 554">
          <a:extLst>
            <a:ext uri="{FF2B5EF4-FFF2-40B4-BE49-F238E27FC236}">
              <a16:creationId xmlns:a16="http://schemas.microsoft.com/office/drawing/2014/main" id="{6A4E6467-027F-419B-B4C0-6DB9441C3585}"/>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6" name="直線コネクタ 555">
          <a:extLst>
            <a:ext uri="{FF2B5EF4-FFF2-40B4-BE49-F238E27FC236}">
              <a16:creationId xmlns:a16="http://schemas.microsoft.com/office/drawing/2014/main" id="{89D3E28E-6670-46ED-AC92-715DD47F21A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7" name="直線コネクタ 556">
          <a:extLst>
            <a:ext uri="{FF2B5EF4-FFF2-40B4-BE49-F238E27FC236}">
              <a16:creationId xmlns:a16="http://schemas.microsoft.com/office/drawing/2014/main" id="{065DB5FA-CE09-4C7B-BD3E-949BB3AA1204}"/>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58" name="テキスト ボックス 557">
          <a:extLst>
            <a:ext uri="{FF2B5EF4-FFF2-40B4-BE49-F238E27FC236}">
              <a16:creationId xmlns:a16="http://schemas.microsoft.com/office/drawing/2014/main" id="{FC19BB03-A13E-448B-A0AE-9472349E39C1}"/>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9" name="直線コネクタ 558">
          <a:extLst>
            <a:ext uri="{FF2B5EF4-FFF2-40B4-BE49-F238E27FC236}">
              <a16:creationId xmlns:a16="http://schemas.microsoft.com/office/drawing/2014/main" id="{A15D404E-9F15-469D-9521-47456AD382B3}"/>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0" name="テキスト ボックス 559">
          <a:extLst>
            <a:ext uri="{FF2B5EF4-FFF2-40B4-BE49-F238E27FC236}">
              <a16:creationId xmlns:a16="http://schemas.microsoft.com/office/drawing/2014/main" id="{8B978F95-9D73-412E-B00A-2913C4871C81}"/>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1" name="直線コネクタ 560">
          <a:extLst>
            <a:ext uri="{FF2B5EF4-FFF2-40B4-BE49-F238E27FC236}">
              <a16:creationId xmlns:a16="http://schemas.microsoft.com/office/drawing/2014/main" id="{05102551-96FD-40AF-9DF7-798FE9F4C026}"/>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2" name="テキスト ボックス 561">
          <a:extLst>
            <a:ext uri="{FF2B5EF4-FFF2-40B4-BE49-F238E27FC236}">
              <a16:creationId xmlns:a16="http://schemas.microsoft.com/office/drawing/2014/main" id="{464A64BD-0987-4949-8252-00343C2A7962}"/>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3" name="直線コネクタ 562">
          <a:extLst>
            <a:ext uri="{FF2B5EF4-FFF2-40B4-BE49-F238E27FC236}">
              <a16:creationId xmlns:a16="http://schemas.microsoft.com/office/drawing/2014/main" id="{C94F17B3-DBDC-4CA5-B5BA-B0CC96FCEAB2}"/>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4" name="テキスト ボックス 563">
          <a:extLst>
            <a:ext uri="{FF2B5EF4-FFF2-40B4-BE49-F238E27FC236}">
              <a16:creationId xmlns:a16="http://schemas.microsoft.com/office/drawing/2014/main" id="{3CC21695-E091-4897-89E5-AE2A4ABFA49B}"/>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5" name="直線コネクタ 564">
          <a:extLst>
            <a:ext uri="{FF2B5EF4-FFF2-40B4-BE49-F238E27FC236}">
              <a16:creationId xmlns:a16="http://schemas.microsoft.com/office/drawing/2014/main" id="{053B2E88-080E-448B-A34D-EB73FE6C82C8}"/>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6" name="テキスト ボックス 565">
          <a:extLst>
            <a:ext uri="{FF2B5EF4-FFF2-40B4-BE49-F238E27FC236}">
              <a16:creationId xmlns:a16="http://schemas.microsoft.com/office/drawing/2014/main" id="{A932C481-7D9C-41B2-9656-D19325231991}"/>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7" name="【一般廃棄物処理施設】&#10;一人当たり有形固定資産（償却資産）額グラフ枠">
          <a:extLst>
            <a:ext uri="{FF2B5EF4-FFF2-40B4-BE49-F238E27FC236}">
              <a16:creationId xmlns:a16="http://schemas.microsoft.com/office/drawing/2014/main" id="{D0371C1F-BA3B-41C1-ABF6-B638F6516EF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152548</xdr:rowOff>
    </xdr:from>
    <xdr:to>
      <xdr:col>116</xdr:col>
      <xdr:colOff>62864</xdr:colOff>
      <xdr:row>41</xdr:row>
      <xdr:rowOff>125287</xdr:rowOff>
    </xdr:to>
    <xdr:cxnSp macro="">
      <xdr:nvCxnSpPr>
        <xdr:cNvPr id="568" name="直線コネクタ 567">
          <a:extLst>
            <a:ext uri="{FF2B5EF4-FFF2-40B4-BE49-F238E27FC236}">
              <a16:creationId xmlns:a16="http://schemas.microsoft.com/office/drawing/2014/main" id="{1D061BA0-844B-47A8-A78A-01D870A9DBCA}"/>
            </a:ext>
          </a:extLst>
        </xdr:cNvPr>
        <xdr:cNvCxnSpPr/>
      </xdr:nvCxnSpPr>
      <xdr:spPr>
        <a:xfrm flipV="1">
          <a:off x="22160864" y="5981848"/>
          <a:ext cx="0" cy="11728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129114</xdr:rowOff>
    </xdr:from>
    <xdr:ext cx="469744" cy="259045"/>
    <xdr:sp macro="" textlink="">
      <xdr:nvSpPr>
        <xdr:cNvPr id="569" name="【一般廃棄物処理施設】&#10;一人当たり有形固定資産（償却資産）額最小値テキスト">
          <a:extLst>
            <a:ext uri="{FF2B5EF4-FFF2-40B4-BE49-F238E27FC236}">
              <a16:creationId xmlns:a16="http://schemas.microsoft.com/office/drawing/2014/main" id="{D33C2DCE-B688-403B-96F6-A31520EA555E}"/>
            </a:ext>
          </a:extLst>
        </xdr:cNvPr>
        <xdr:cNvSpPr txBox="1"/>
      </xdr:nvSpPr>
      <xdr:spPr>
        <a:xfrm>
          <a:off x="22199600" y="7158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125287</xdr:rowOff>
    </xdr:from>
    <xdr:to>
      <xdr:col>116</xdr:col>
      <xdr:colOff>152400</xdr:colOff>
      <xdr:row>41</xdr:row>
      <xdr:rowOff>125287</xdr:rowOff>
    </xdr:to>
    <xdr:cxnSp macro="">
      <xdr:nvCxnSpPr>
        <xdr:cNvPr id="570" name="直線コネクタ 569">
          <a:extLst>
            <a:ext uri="{FF2B5EF4-FFF2-40B4-BE49-F238E27FC236}">
              <a16:creationId xmlns:a16="http://schemas.microsoft.com/office/drawing/2014/main" id="{7F4F9AA3-9155-463C-9D5D-C096A2AA1CED}"/>
            </a:ext>
          </a:extLst>
        </xdr:cNvPr>
        <xdr:cNvCxnSpPr/>
      </xdr:nvCxnSpPr>
      <xdr:spPr>
        <a:xfrm>
          <a:off x="22072600" y="7154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99225</xdr:rowOff>
    </xdr:from>
    <xdr:ext cx="599010" cy="259045"/>
    <xdr:sp macro="" textlink="">
      <xdr:nvSpPr>
        <xdr:cNvPr id="571" name="【一般廃棄物処理施設】&#10;一人当たり有形固定資産（償却資産）額最大値テキスト">
          <a:extLst>
            <a:ext uri="{FF2B5EF4-FFF2-40B4-BE49-F238E27FC236}">
              <a16:creationId xmlns:a16="http://schemas.microsoft.com/office/drawing/2014/main" id="{76B617B5-F0A2-4533-A4E7-BEB16A282ABF}"/>
            </a:ext>
          </a:extLst>
        </xdr:cNvPr>
        <xdr:cNvSpPr txBox="1"/>
      </xdr:nvSpPr>
      <xdr:spPr>
        <a:xfrm>
          <a:off x="22199600" y="5757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152548</xdr:rowOff>
    </xdr:from>
    <xdr:to>
      <xdr:col>116</xdr:col>
      <xdr:colOff>152400</xdr:colOff>
      <xdr:row>34</xdr:row>
      <xdr:rowOff>152548</xdr:rowOff>
    </xdr:to>
    <xdr:cxnSp macro="">
      <xdr:nvCxnSpPr>
        <xdr:cNvPr id="572" name="直線コネクタ 571">
          <a:extLst>
            <a:ext uri="{FF2B5EF4-FFF2-40B4-BE49-F238E27FC236}">
              <a16:creationId xmlns:a16="http://schemas.microsoft.com/office/drawing/2014/main" id="{64EDD589-4CFC-4243-AB41-86F92EE3F876}"/>
            </a:ext>
          </a:extLst>
        </xdr:cNvPr>
        <xdr:cNvCxnSpPr/>
      </xdr:nvCxnSpPr>
      <xdr:spPr>
        <a:xfrm>
          <a:off x="22072600" y="5981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123780</xdr:rowOff>
    </xdr:from>
    <xdr:ext cx="599010" cy="259045"/>
    <xdr:sp macro="" textlink="">
      <xdr:nvSpPr>
        <xdr:cNvPr id="573" name="【一般廃棄物処理施設】&#10;一人当たり有形固定資産（償却資産）額平均値テキスト">
          <a:extLst>
            <a:ext uri="{FF2B5EF4-FFF2-40B4-BE49-F238E27FC236}">
              <a16:creationId xmlns:a16="http://schemas.microsoft.com/office/drawing/2014/main" id="{87994752-BABA-4D2F-978F-AD73CA3D13CD}"/>
            </a:ext>
          </a:extLst>
        </xdr:cNvPr>
        <xdr:cNvSpPr txBox="1"/>
      </xdr:nvSpPr>
      <xdr:spPr>
        <a:xfrm>
          <a:off x="22199600" y="681033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145353</xdr:rowOff>
    </xdr:from>
    <xdr:to>
      <xdr:col>116</xdr:col>
      <xdr:colOff>114300</xdr:colOff>
      <xdr:row>40</xdr:row>
      <xdr:rowOff>75503</xdr:rowOff>
    </xdr:to>
    <xdr:sp macro="" textlink="">
      <xdr:nvSpPr>
        <xdr:cNvPr id="574" name="フローチャート: 判断 573">
          <a:extLst>
            <a:ext uri="{FF2B5EF4-FFF2-40B4-BE49-F238E27FC236}">
              <a16:creationId xmlns:a16="http://schemas.microsoft.com/office/drawing/2014/main" id="{B5C406FB-3480-4890-A459-B28EFC9D1281}"/>
            </a:ext>
          </a:extLst>
        </xdr:cNvPr>
        <xdr:cNvSpPr/>
      </xdr:nvSpPr>
      <xdr:spPr>
        <a:xfrm>
          <a:off x="22110700" y="6831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149173</xdr:rowOff>
    </xdr:from>
    <xdr:to>
      <xdr:col>112</xdr:col>
      <xdr:colOff>38100</xdr:colOff>
      <xdr:row>40</xdr:row>
      <xdr:rowOff>79323</xdr:rowOff>
    </xdr:to>
    <xdr:sp macro="" textlink="">
      <xdr:nvSpPr>
        <xdr:cNvPr id="575" name="フローチャート: 判断 574">
          <a:extLst>
            <a:ext uri="{FF2B5EF4-FFF2-40B4-BE49-F238E27FC236}">
              <a16:creationId xmlns:a16="http://schemas.microsoft.com/office/drawing/2014/main" id="{2A27096A-C2C0-45E1-B5A6-DD22B4FEE145}"/>
            </a:ext>
          </a:extLst>
        </xdr:cNvPr>
        <xdr:cNvSpPr/>
      </xdr:nvSpPr>
      <xdr:spPr>
        <a:xfrm>
          <a:off x="21272500" y="683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158109</xdr:rowOff>
    </xdr:from>
    <xdr:to>
      <xdr:col>107</xdr:col>
      <xdr:colOff>101600</xdr:colOff>
      <xdr:row>40</xdr:row>
      <xdr:rowOff>88259</xdr:rowOff>
    </xdr:to>
    <xdr:sp macro="" textlink="">
      <xdr:nvSpPr>
        <xdr:cNvPr id="576" name="フローチャート: 判断 575">
          <a:extLst>
            <a:ext uri="{FF2B5EF4-FFF2-40B4-BE49-F238E27FC236}">
              <a16:creationId xmlns:a16="http://schemas.microsoft.com/office/drawing/2014/main" id="{6E8B071E-2979-4176-8627-45F2FB923F1F}"/>
            </a:ext>
          </a:extLst>
        </xdr:cNvPr>
        <xdr:cNvSpPr/>
      </xdr:nvSpPr>
      <xdr:spPr>
        <a:xfrm>
          <a:off x="20383500" y="684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159307</xdr:rowOff>
    </xdr:from>
    <xdr:to>
      <xdr:col>102</xdr:col>
      <xdr:colOff>165100</xdr:colOff>
      <xdr:row>40</xdr:row>
      <xdr:rowOff>89457</xdr:rowOff>
    </xdr:to>
    <xdr:sp macro="" textlink="">
      <xdr:nvSpPr>
        <xdr:cNvPr id="577" name="フローチャート: 判断 576">
          <a:extLst>
            <a:ext uri="{FF2B5EF4-FFF2-40B4-BE49-F238E27FC236}">
              <a16:creationId xmlns:a16="http://schemas.microsoft.com/office/drawing/2014/main" id="{7DE4E60D-882F-49CD-A8B2-2620C29963F7}"/>
            </a:ext>
          </a:extLst>
        </xdr:cNvPr>
        <xdr:cNvSpPr/>
      </xdr:nvSpPr>
      <xdr:spPr>
        <a:xfrm>
          <a:off x="19494500" y="6845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146293</xdr:rowOff>
    </xdr:from>
    <xdr:to>
      <xdr:col>98</xdr:col>
      <xdr:colOff>38100</xdr:colOff>
      <xdr:row>40</xdr:row>
      <xdr:rowOff>76443</xdr:rowOff>
    </xdr:to>
    <xdr:sp macro="" textlink="">
      <xdr:nvSpPr>
        <xdr:cNvPr id="578" name="フローチャート: 判断 577">
          <a:extLst>
            <a:ext uri="{FF2B5EF4-FFF2-40B4-BE49-F238E27FC236}">
              <a16:creationId xmlns:a16="http://schemas.microsoft.com/office/drawing/2014/main" id="{299A9FF9-E6C4-4870-8A28-64A32A83A444}"/>
            </a:ext>
          </a:extLst>
        </xdr:cNvPr>
        <xdr:cNvSpPr/>
      </xdr:nvSpPr>
      <xdr:spPr>
        <a:xfrm>
          <a:off x="18605500" y="683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D83E6DB8-38C9-4C1B-A1A1-B71D70D738B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160873DB-CBAD-450D-B8B5-1F89E056CAFF}"/>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FFD8DD62-6DC4-4605-8D13-6E698D91CBC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62E2B5CE-FD1C-49A7-BA36-CF6BE7EFCCA1}"/>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EEFF7A51-730C-424B-8F11-DC4EB0BB77CC}"/>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125923</xdr:rowOff>
    </xdr:from>
    <xdr:to>
      <xdr:col>116</xdr:col>
      <xdr:colOff>114300</xdr:colOff>
      <xdr:row>40</xdr:row>
      <xdr:rowOff>56073</xdr:rowOff>
    </xdr:to>
    <xdr:sp macro="" textlink="">
      <xdr:nvSpPr>
        <xdr:cNvPr id="584" name="楕円 583">
          <a:extLst>
            <a:ext uri="{FF2B5EF4-FFF2-40B4-BE49-F238E27FC236}">
              <a16:creationId xmlns:a16="http://schemas.microsoft.com/office/drawing/2014/main" id="{0180C385-298F-402E-897E-6B3300CC4B4F}"/>
            </a:ext>
          </a:extLst>
        </xdr:cNvPr>
        <xdr:cNvSpPr/>
      </xdr:nvSpPr>
      <xdr:spPr>
        <a:xfrm>
          <a:off x="22110700" y="6812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148800</xdr:rowOff>
    </xdr:from>
    <xdr:ext cx="599010" cy="259045"/>
    <xdr:sp macro="" textlink="">
      <xdr:nvSpPr>
        <xdr:cNvPr id="585" name="【一般廃棄物処理施設】&#10;一人当たり有形固定資産（償却資産）額該当値テキスト">
          <a:extLst>
            <a:ext uri="{FF2B5EF4-FFF2-40B4-BE49-F238E27FC236}">
              <a16:creationId xmlns:a16="http://schemas.microsoft.com/office/drawing/2014/main" id="{CF0AE16B-1C08-44C3-A7DF-11495AD65839}"/>
            </a:ext>
          </a:extLst>
        </xdr:cNvPr>
        <xdr:cNvSpPr txBox="1"/>
      </xdr:nvSpPr>
      <xdr:spPr>
        <a:xfrm>
          <a:off x="22199600" y="6663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8285</xdr:rowOff>
    </xdr:from>
    <xdr:to>
      <xdr:col>112</xdr:col>
      <xdr:colOff>38100</xdr:colOff>
      <xdr:row>40</xdr:row>
      <xdr:rowOff>109885</xdr:rowOff>
    </xdr:to>
    <xdr:sp macro="" textlink="">
      <xdr:nvSpPr>
        <xdr:cNvPr id="586" name="楕円 585">
          <a:extLst>
            <a:ext uri="{FF2B5EF4-FFF2-40B4-BE49-F238E27FC236}">
              <a16:creationId xmlns:a16="http://schemas.microsoft.com/office/drawing/2014/main" id="{A3CFF512-FF92-4D35-9078-4AD360934070}"/>
            </a:ext>
          </a:extLst>
        </xdr:cNvPr>
        <xdr:cNvSpPr/>
      </xdr:nvSpPr>
      <xdr:spPr>
        <a:xfrm>
          <a:off x="21272500" y="686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5273</xdr:rowOff>
    </xdr:from>
    <xdr:to>
      <xdr:col>116</xdr:col>
      <xdr:colOff>63500</xdr:colOff>
      <xdr:row>40</xdr:row>
      <xdr:rowOff>59085</xdr:rowOff>
    </xdr:to>
    <xdr:cxnSp macro="">
      <xdr:nvCxnSpPr>
        <xdr:cNvPr id="587" name="直線コネクタ 586">
          <a:extLst>
            <a:ext uri="{FF2B5EF4-FFF2-40B4-BE49-F238E27FC236}">
              <a16:creationId xmlns:a16="http://schemas.microsoft.com/office/drawing/2014/main" id="{0D5C9981-F47A-4DCA-8A18-373E8B3F2E3B}"/>
            </a:ext>
          </a:extLst>
        </xdr:cNvPr>
        <xdr:cNvCxnSpPr/>
      </xdr:nvCxnSpPr>
      <xdr:spPr>
        <a:xfrm flipV="1">
          <a:off x="21323300" y="6863273"/>
          <a:ext cx="838200" cy="53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7452</xdr:rowOff>
    </xdr:from>
    <xdr:to>
      <xdr:col>107</xdr:col>
      <xdr:colOff>101600</xdr:colOff>
      <xdr:row>40</xdr:row>
      <xdr:rowOff>109052</xdr:rowOff>
    </xdr:to>
    <xdr:sp macro="" textlink="">
      <xdr:nvSpPr>
        <xdr:cNvPr id="588" name="楕円 587">
          <a:extLst>
            <a:ext uri="{FF2B5EF4-FFF2-40B4-BE49-F238E27FC236}">
              <a16:creationId xmlns:a16="http://schemas.microsoft.com/office/drawing/2014/main" id="{0272934A-B409-4172-BB29-80AFD225AC1D}"/>
            </a:ext>
          </a:extLst>
        </xdr:cNvPr>
        <xdr:cNvSpPr/>
      </xdr:nvSpPr>
      <xdr:spPr>
        <a:xfrm>
          <a:off x="20383500" y="6865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58252</xdr:rowOff>
    </xdr:from>
    <xdr:to>
      <xdr:col>111</xdr:col>
      <xdr:colOff>177800</xdr:colOff>
      <xdr:row>40</xdr:row>
      <xdr:rowOff>59085</xdr:rowOff>
    </xdr:to>
    <xdr:cxnSp macro="">
      <xdr:nvCxnSpPr>
        <xdr:cNvPr id="589" name="直線コネクタ 588">
          <a:extLst>
            <a:ext uri="{FF2B5EF4-FFF2-40B4-BE49-F238E27FC236}">
              <a16:creationId xmlns:a16="http://schemas.microsoft.com/office/drawing/2014/main" id="{1E06A7AC-DF9B-4ECA-A417-502A169E1A2B}"/>
            </a:ext>
          </a:extLst>
        </xdr:cNvPr>
        <xdr:cNvCxnSpPr/>
      </xdr:nvCxnSpPr>
      <xdr:spPr>
        <a:xfrm>
          <a:off x="20434300" y="6916252"/>
          <a:ext cx="889000" cy="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15179</xdr:rowOff>
    </xdr:from>
    <xdr:to>
      <xdr:col>102</xdr:col>
      <xdr:colOff>165100</xdr:colOff>
      <xdr:row>40</xdr:row>
      <xdr:rowOff>116779</xdr:rowOff>
    </xdr:to>
    <xdr:sp macro="" textlink="">
      <xdr:nvSpPr>
        <xdr:cNvPr id="590" name="楕円 589">
          <a:extLst>
            <a:ext uri="{FF2B5EF4-FFF2-40B4-BE49-F238E27FC236}">
              <a16:creationId xmlns:a16="http://schemas.microsoft.com/office/drawing/2014/main" id="{DB779E04-DDD5-4F14-AC9F-B746BC959CAC}"/>
            </a:ext>
          </a:extLst>
        </xdr:cNvPr>
        <xdr:cNvSpPr/>
      </xdr:nvSpPr>
      <xdr:spPr>
        <a:xfrm>
          <a:off x="19494500" y="6873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58252</xdr:rowOff>
    </xdr:from>
    <xdr:to>
      <xdr:col>107</xdr:col>
      <xdr:colOff>50800</xdr:colOff>
      <xdr:row>40</xdr:row>
      <xdr:rowOff>65979</xdr:rowOff>
    </xdr:to>
    <xdr:cxnSp macro="">
      <xdr:nvCxnSpPr>
        <xdr:cNvPr id="591" name="直線コネクタ 590">
          <a:extLst>
            <a:ext uri="{FF2B5EF4-FFF2-40B4-BE49-F238E27FC236}">
              <a16:creationId xmlns:a16="http://schemas.microsoft.com/office/drawing/2014/main" id="{6B50D976-F09B-4223-BC13-CD2FD1332B6C}"/>
            </a:ext>
          </a:extLst>
        </xdr:cNvPr>
        <xdr:cNvCxnSpPr/>
      </xdr:nvCxnSpPr>
      <xdr:spPr>
        <a:xfrm flipV="1">
          <a:off x="19545300" y="6916252"/>
          <a:ext cx="889000" cy="7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79797</xdr:rowOff>
    </xdr:from>
    <xdr:to>
      <xdr:col>98</xdr:col>
      <xdr:colOff>38100</xdr:colOff>
      <xdr:row>41</xdr:row>
      <xdr:rowOff>9947</xdr:rowOff>
    </xdr:to>
    <xdr:sp macro="" textlink="">
      <xdr:nvSpPr>
        <xdr:cNvPr id="592" name="楕円 591">
          <a:extLst>
            <a:ext uri="{FF2B5EF4-FFF2-40B4-BE49-F238E27FC236}">
              <a16:creationId xmlns:a16="http://schemas.microsoft.com/office/drawing/2014/main" id="{A5F959FB-13AF-49FB-856F-9E85C03A0DEC}"/>
            </a:ext>
          </a:extLst>
        </xdr:cNvPr>
        <xdr:cNvSpPr/>
      </xdr:nvSpPr>
      <xdr:spPr>
        <a:xfrm>
          <a:off x="18605500" y="6937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65979</xdr:rowOff>
    </xdr:from>
    <xdr:to>
      <xdr:col>102</xdr:col>
      <xdr:colOff>114300</xdr:colOff>
      <xdr:row>40</xdr:row>
      <xdr:rowOff>130597</xdr:rowOff>
    </xdr:to>
    <xdr:cxnSp macro="">
      <xdr:nvCxnSpPr>
        <xdr:cNvPr id="593" name="直線コネクタ 592">
          <a:extLst>
            <a:ext uri="{FF2B5EF4-FFF2-40B4-BE49-F238E27FC236}">
              <a16:creationId xmlns:a16="http://schemas.microsoft.com/office/drawing/2014/main" id="{53F7D70D-9688-45B3-A567-0FB33C462C4E}"/>
            </a:ext>
          </a:extLst>
        </xdr:cNvPr>
        <xdr:cNvCxnSpPr/>
      </xdr:nvCxnSpPr>
      <xdr:spPr>
        <a:xfrm flipV="1">
          <a:off x="18656300" y="6923979"/>
          <a:ext cx="889000" cy="64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95850</xdr:rowOff>
    </xdr:from>
    <xdr:ext cx="599010" cy="259045"/>
    <xdr:sp macro="" textlink="">
      <xdr:nvSpPr>
        <xdr:cNvPr id="594" name="n_1aveValue【一般廃棄物処理施設】&#10;一人当たり有形固定資産（償却資産）額">
          <a:extLst>
            <a:ext uri="{FF2B5EF4-FFF2-40B4-BE49-F238E27FC236}">
              <a16:creationId xmlns:a16="http://schemas.microsoft.com/office/drawing/2014/main" id="{DFB4EE3B-9AB8-47C1-879F-BA8FB8D641B1}"/>
            </a:ext>
          </a:extLst>
        </xdr:cNvPr>
        <xdr:cNvSpPr txBox="1"/>
      </xdr:nvSpPr>
      <xdr:spPr>
        <a:xfrm>
          <a:off x="21011095" y="6610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104786</xdr:rowOff>
    </xdr:from>
    <xdr:ext cx="599010" cy="259045"/>
    <xdr:sp macro="" textlink="">
      <xdr:nvSpPr>
        <xdr:cNvPr id="595" name="n_2aveValue【一般廃棄物処理施設】&#10;一人当たり有形固定資産（償却資産）額">
          <a:extLst>
            <a:ext uri="{FF2B5EF4-FFF2-40B4-BE49-F238E27FC236}">
              <a16:creationId xmlns:a16="http://schemas.microsoft.com/office/drawing/2014/main" id="{514743F7-C053-4FAC-8035-FA4D4FC9D9E5}"/>
            </a:ext>
          </a:extLst>
        </xdr:cNvPr>
        <xdr:cNvSpPr txBox="1"/>
      </xdr:nvSpPr>
      <xdr:spPr>
        <a:xfrm>
          <a:off x="20134795" y="6619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105984</xdr:rowOff>
    </xdr:from>
    <xdr:ext cx="599010" cy="259045"/>
    <xdr:sp macro="" textlink="">
      <xdr:nvSpPr>
        <xdr:cNvPr id="596" name="n_3aveValue【一般廃棄物処理施設】&#10;一人当たり有形固定資産（償却資産）額">
          <a:extLst>
            <a:ext uri="{FF2B5EF4-FFF2-40B4-BE49-F238E27FC236}">
              <a16:creationId xmlns:a16="http://schemas.microsoft.com/office/drawing/2014/main" id="{9ADF5553-42F4-4928-B7A5-2FE88EA00FAA}"/>
            </a:ext>
          </a:extLst>
        </xdr:cNvPr>
        <xdr:cNvSpPr txBox="1"/>
      </xdr:nvSpPr>
      <xdr:spPr>
        <a:xfrm>
          <a:off x="19245795" y="6621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92970</xdr:rowOff>
    </xdr:from>
    <xdr:ext cx="599010" cy="259045"/>
    <xdr:sp macro="" textlink="">
      <xdr:nvSpPr>
        <xdr:cNvPr id="597" name="n_4aveValue【一般廃棄物処理施設】&#10;一人当たり有形固定資産（償却資産）額">
          <a:extLst>
            <a:ext uri="{FF2B5EF4-FFF2-40B4-BE49-F238E27FC236}">
              <a16:creationId xmlns:a16="http://schemas.microsoft.com/office/drawing/2014/main" id="{9B51C183-18A6-4CED-A323-CC791D91A305}"/>
            </a:ext>
          </a:extLst>
        </xdr:cNvPr>
        <xdr:cNvSpPr txBox="1"/>
      </xdr:nvSpPr>
      <xdr:spPr>
        <a:xfrm>
          <a:off x="18356795" y="6608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40</xdr:row>
      <xdr:rowOff>101012</xdr:rowOff>
    </xdr:from>
    <xdr:ext cx="599010" cy="259045"/>
    <xdr:sp macro="" textlink="">
      <xdr:nvSpPr>
        <xdr:cNvPr id="598" name="n_1mainValue【一般廃棄物処理施設】&#10;一人当たり有形固定資産（償却資産）額">
          <a:extLst>
            <a:ext uri="{FF2B5EF4-FFF2-40B4-BE49-F238E27FC236}">
              <a16:creationId xmlns:a16="http://schemas.microsoft.com/office/drawing/2014/main" id="{4D2D7834-FEAE-471E-A254-1FFF6BB89C12}"/>
            </a:ext>
          </a:extLst>
        </xdr:cNvPr>
        <xdr:cNvSpPr txBox="1"/>
      </xdr:nvSpPr>
      <xdr:spPr>
        <a:xfrm>
          <a:off x="21011095" y="6959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100179</xdr:rowOff>
    </xdr:from>
    <xdr:ext cx="599010" cy="259045"/>
    <xdr:sp macro="" textlink="">
      <xdr:nvSpPr>
        <xdr:cNvPr id="599" name="n_2mainValue【一般廃棄物処理施設】&#10;一人当たり有形固定資産（償却資産）額">
          <a:extLst>
            <a:ext uri="{FF2B5EF4-FFF2-40B4-BE49-F238E27FC236}">
              <a16:creationId xmlns:a16="http://schemas.microsoft.com/office/drawing/2014/main" id="{46CFD042-8377-4D30-8164-A26892AFF74B}"/>
            </a:ext>
          </a:extLst>
        </xdr:cNvPr>
        <xdr:cNvSpPr txBox="1"/>
      </xdr:nvSpPr>
      <xdr:spPr>
        <a:xfrm>
          <a:off x="20134795" y="6958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107906</xdr:rowOff>
    </xdr:from>
    <xdr:ext cx="599010" cy="259045"/>
    <xdr:sp macro="" textlink="">
      <xdr:nvSpPr>
        <xdr:cNvPr id="600" name="n_3mainValue【一般廃棄物処理施設】&#10;一人当たり有形固定資産（償却資産）額">
          <a:extLst>
            <a:ext uri="{FF2B5EF4-FFF2-40B4-BE49-F238E27FC236}">
              <a16:creationId xmlns:a16="http://schemas.microsoft.com/office/drawing/2014/main" id="{57E514D2-1217-4D66-BA5C-D2CE3E28F565}"/>
            </a:ext>
          </a:extLst>
        </xdr:cNvPr>
        <xdr:cNvSpPr txBox="1"/>
      </xdr:nvSpPr>
      <xdr:spPr>
        <a:xfrm>
          <a:off x="19245795" y="6965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1074</xdr:rowOff>
    </xdr:from>
    <xdr:ext cx="534377" cy="259045"/>
    <xdr:sp macro="" textlink="">
      <xdr:nvSpPr>
        <xdr:cNvPr id="601" name="n_4mainValue【一般廃棄物処理施設】&#10;一人当たり有形固定資産（償却資産）額">
          <a:extLst>
            <a:ext uri="{FF2B5EF4-FFF2-40B4-BE49-F238E27FC236}">
              <a16:creationId xmlns:a16="http://schemas.microsoft.com/office/drawing/2014/main" id="{FEA25E65-A04A-4466-A4FC-F884570CA3A9}"/>
            </a:ext>
          </a:extLst>
        </xdr:cNvPr>
        <xdr:cNvSpPr txBox="1"/>
      </xdr:nvSpPr>
      <xdr:spPr>
        <a:xfrm>
          <a:off x="18389111" y="7030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2" name="正方形/長方形 601">
          <a:extLst>
            <a:ext uri="{FF2B5EF4-FFF2-40B4-BE49-F238E27FC236}">
              <a16:creationId xmlns:a16="http://schemas.microsoft.com/office/drawing/2014/main" id="{8EAD2E81-1E92-49A1-9EBF-BE2C9AE9159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3" name="正方形/長方形 602">
          <a:extLst>
            <a:ext uri="{FF2B5EF4-FFF2-40B4-BE49-F238E27FC236}">
              <a16:creationId xmlns:a16="http://schemas.microsoft.com/office/drawing/2014/main" id="{3EE9B4C2-97A5-453C-89D7-2DB7D5F8D51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4" name="正方形/長方形 603">
          <a:extLst>
            <a:ext uri="{FF2B5EF4-FFF2-40B4-BE49-F238E27FC236}">
              <a16:creationId xmlns:a16="http://schemas.microsoft.com/office/drawing/2014/main" id="{B0FC59D0-3FC3-4E64-9E35-E0AF1AC97C5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5" name="正方形/長方形 604">
          <a:extLst>
            <a:ext uri="{FF2B5EF4-FFF2-40B4-BE49-F238E27FC236}">
              <a16:creationId xmlns:a16="http://schemas.microsoft.com/office/drawing/2014/main" id="{672415DC-B259-47DE-9060-7E28DDD1A92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6" name="正方形/長方形 605">
          <a:extLst>
            <a:ext uri="{FF2B5EF4-FFF2-40B4-BE49-F238E27FC236}">
              <a16:creationId xmlns:a16="http://schemas.microsoft.com/office/drawing/2014/main" id="{39594459-16D6-4C86-A4E8-5AAF0A01FA2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7" name="正方形/長方形 606">
          <a:extLst>
            <a:ext uri="{FF2B5EF4-FFF2-40B4-BE49-F238E27FC236}">
              <a16:creationId xmlns:a16="http://schemas.microsoft.com/office/drawing/2014/main" id="{BD65FB15-51DA-4CB3-BD7E-F3C13122A0C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8" name="正方形/長方形 607">
          <a:extLst>
            <a:ext uri="{FF2B5EF4-FFF2-40B4-BE49-F238E27FC236}">
              <a16:creationId xmlns:a16="http://schemas.microsoft.com/office/drawing/2014/main" id="{EEBDBFE3-569C-4387-ADA2-73BD0DB114C2}"/>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9" name="正方形/長方形 608">
          <a:extLst>
            <a:ext uri="{FF2B5EF4-FFF2-40B4-BE49-F238E27FC236}">
              <a16:creationId xmlns:a16="http://schemas.microsoft.com/office/drawing/2014/main" id="{78B27CEA-C865-4B7E-AA4B-398CD924EB2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0" name="テキスト ボックス 609">
          <a:extLst>
            <a:ext uri="{FF2B5EF4-FFF2-40B4-BE49-F238E27FC236}">
              <a16:creationId xmlns:a16="http://schemas.microsoft.com/office/drawing/2014/main" id="{0639D145-1832-4920-8C7E-F86D11533F6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1" name="直線コネクタ 610">
          <a:extLst>
            <a:ext uri="{FF2B5EF4-FFF2-40B4-BE49-F238E27FC236}">
              <a16:creationId xmlns:a16="http://schemas.microsoft.com/office/drawing/2014/main" id="{2EEBEB85-268E-41C0-A9F4-0B7F4E55FAB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2" name="テキスト ボックス 611">
          <a:extLst>
            <a:ext uri="{FF2B5EF4-FFF2-40B4-BE49-F238E27FC236}">
              <a16:creationId xmlns:a16="http://schemas.microsoft.com/office/drawing/2014/main" id="{E46ECE79-367B-457F-9EAF-FB76CF0C58F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3" name="直線コネクタ 612">
          <a:extLst>
            <a:ext uri="{FF2B5EF4-FFF2-40B4-BE49-F238E27FC236}">
              <a16:creationId xmlns:a16="http://schemas.microsoft.com/office/drawing/2014/main" id="{612FC635-FA43-46A1-B1F5-B75521A6B10C}"/>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614" name="テキスト ボックス 613">
          <a:extLst>
            <a:ext uri="{FF2B5EF4-FFF2-40B4-BE49-F238E27FC236}">
              <a16:creationId xmlns:a16="http://schemas.microsoft.com/office/drawing/2014/main" id="{257DFA49-DEA9-4291-96BD-3221FF2B203E}"/>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5" name="直線コネクタ 614">
          <a:extLst>
            <a:ext uri="{FF2B5EF4-FFF2-40B4-BE49-F238E27FC236}">
              <a16:creationId xmlns:a16="http://schemas.microsoft.com/office/drawing/2014/main" id="{BA5201DF-9EB8-4B62-955B-9C55EC5C41EE}"/>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6" name="テキスト ボックス 615">
          <a:extLst>
            <a:ext uri="{FF2B5EF4-FFF2-40B4-BE49-F238E27FC236}">
              <a16:creationId xmlns:a16="http://schemas.microsoft.com/office/drawing/2014/main" id="{00CAC384-B30A-4788-8E8E-F38F7A61A095}"/>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7" name="直線コネクタ 616">
          <a:extLst>
            <a:ext uri="{FF2B5EF4-FFF2-40B4-BE49-F238E27FC236}">
              <a16:creationId xmlns:a16="http://schemas.microsoft.com/office/drawing/2014/main" id="{4B129204-789E-45DD-9B20-F63372034B43}"/>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8" name="テキスト ボックス 617">
          <a:extLst>
            <a:ext uri="{FF2B5EF4-FFF2-40B4-BE49-F238E27FC236}">
              <a16:creationId xmlns:a16="http://schemas.microsoft.com/office/drawing/2014/main" id="{96EF337B-9896-4EEE-ABCF-63F7809AE590}"/>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9" name="直線コネクタ 618">
          <a:extLst>
            <a:ext uri="{FF2B5EF4-FFF2-40B4-BE49-F238E27FC236}">
              <a16:creationId xmlns:a16="http://schemas.microsoft.com/office/drawing/2014/main" id="{A1745B64-5854-4B12-B50E-1FEB164E77DD}"/>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20" name="テキスト ボックス 619">
          <a:extLst>
            <a:ext uri="{FF2B5EF4-FFF2-40B4-BE49-F238E27FC236}">
              <a16:creationId xmlns:a16="http://schemas.microsoft.com/office/drawing/2014/main" id="{C92B56B0-6724-4BA9-995D-35D1C1DDFD3B}"/>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1" name="直線コネクタ 620">
          <a:extLst>
            <a:ext uri="{FF2B5EF4-FFF2-40B4-BE49-F238E27FC236}">
              <a16:creationId xmlns:a16="http://schemas.microsoft.com/office/drawing/2014/main" id="{41F86367-77FE-42DC-BF58-88E107FFD20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2" name="テキスト ボックス 621">
          <a:extLst>
            <a:ext uri="{FF2B5EF4-FFF2-40B4-BE49-F238E27FC236}">
              <a16:creationId xmlns:a16="http://schemas.microsoft.com/office/drawing/2014/main" id="{134F6240-724A-4A77-B73D-463D604B14C5}"/>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3" name="【保健センター・保健所】&#10;有形固定資産減価償却率グラフ枠">
          <a:extLst>
            <a:ext uri="{FF2B5EF4-FFF2-40B4-BE49-F238E27FC236}">
              <a16:creationId xmlns:a16="http://schemas.microsoft.com/office/drawing/2014/main" id="{813B6668-0EF4-497A-B97F-3F46A029B6A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68580</xdr:rowOff>
    </xdr:from>
    <xdr:to>
      <xdr:col>85</xdr:col>
      <xdr:colOff>126364</xdr:colOff>
      <xdr:row>64</xdr:row>
      <xdr:rowOff>0</xdr:rowOff>
    </xdr:to>
    <xdr:cxnSp macro="">
      <xdr:nvCxnSpPr>
        <xdr:cNvPr id="624" name="直線コネクタ 623">
          <a:extLst>
            <a:ext uri="{FF2B5EF4-FFF2-40B4-BE49-F238E27FC236}">
              <a16:creationId xmlns:a16="http://schemas.microsoft.com/office/drawing/2014/main" id="{8D6768D4-E444-44AC-A53E-34E9FE546324}"/>
            </a:ext>
          </a:extLst>
        </xdr:cNvPr>
        <xdr:cNvCxnSpPr/>
      </xdr:nvCxnSpPr>
      <xdr:spPr>
        <a:xfrm flipV="1">
          <a:off x="16318864" y="9498330"/>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3827</xdr:rowOff>
    </xdr:from>
    <xdr:ext cx="469744" cy="259045"/>
    <xdr:sp macro="" textlink="">
      <xdr:nvSpPr>
        <xdr:cNvPr id="625" name="【保健センター・保健所】&#10;有形固定資産減価償却率最小値テキスト">
          <a:extLst>
            <a:ext uri="{FF2B5EF4-FFF2-40B4-BE49-F238E27FC236}">
              <a16:creationId xmlns:a16="http://schemas.microsoft.com/office/drawing/2014/main" id="{63BD5E90-96CA-41C5-B985-6EED9F703261}"/>
            </a:ext>
          </a:extLst>
        </xdr:cNvPr>
        <xdr:cNvSpPr txBox="1"/>
      </xdr:nvSpPr>
      <xdr:spPr>
        <a:xfrm>
          <a:off x="16357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0</xdr:rowOff>
    </xdr:from>
    <xdr:to>
      <xdr:col>86</xdr:col>
      <xdr:colOff>25400</xdr:colOff>
      <xdr:row>64</xdr:row>
      <xdr:rowOff>0</xdr:rowOff>
    </xdr:to>
    <xdr:cxnSp macro="">
      <xdr:nvCxnSpPr>
        <xdr:cNvPr id="626" name="直線コネクタ 625">
          <a:extLst>
            <a:ext uri="{FF2B5EF4-FFF2-40B4-BE49-F238E27FC236}">
              <a16:creationId xmlns:a16="http://schemas.microsoft.com/office/drawing/2014/main" id="{A2DB0D25-76C0-4F17-9942-80CA57608250}"/>
            </a:ext>
          </a:extLst>
        </xdr:cNvPr>
        <xdr:cNvCxnSpPr/>
      </xdr:nvCxnSpPr>
      <xdr:spPr>
        <a:xfrm>
          <a:off x="16230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15257</xdr:rowOff>
    </xdr:from>
    <xdr:ext cx="405111" cy="259045"/>
    <xdr:sp macro="" textlink="">
      <xdr:nvSpPr>
        <xdr:cNvPr id="627" name="【保健センター・保健所】&#10;有形固定資産減価償却率最大値テキスト">
          <a:extLst>
            <a:ext uri="{FF2B5EF4-FFF2-40B4-BE49-F238E27FC236}">
              <a16:creationId xmlns:a16="http://schemas.microsoft.com/office/drawing/2014/main" id="{511E8EF0-3E3F-4980-8A5A-30EC26E4342E}"/>
            </a:ext>
          </a:extLst>
        </xdr:cNvPr>
        <xdr:cNvSpPr txBox="1"/>
      </xdr:nvSpPr>
      <xdr:spPr>
        <a:xfrm>
          <a:off x="16357600" y="927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68580</xdr:rowOff>
    </xdr:from>
    <xdr:to>
      <xdr:col>86</xdr:col>
      <xdr:colOff>25400</xdr:colOff>
      <xdr:row>55</xdr:row>
      <xdr:rowOff>68580</xdr:rowOff>
    </xdr:to>
    <xdr:cxnSp macro="">
      <xdr:nvCxnSpPr>
        <xdr:cNvPr id="628" name="直線コネクタ 627">
          <a:extLst>
            <a:ext uri="{FF2B5EF4-FFF2-40B4-BE49-F238E27FC236}">
              <a16:creationId xmlns:a16="http://schemas.microsoft.com/office/drawing/2014/main" id="{86AC951B-3920-4001-96D3-0C8376834878}"/>
            </a:ext>
          </a:extLst>
        </xdr:cNvPr>
        <xdr:cNvCxnSpPr/>
      </xdr:nvCxnSpPr>
      <xdr:spPr>
        <a:xfrm>
          <a:off x="16230600" y="949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126509</xdr:rowOff>
    </xdr:from>
    <xdr:ext cx="405111" cy="259045"/>
    <xdr:sp macro="" textlink="">
      <xdr:nvSpPr>
        <xdr:cNvPr id="629" name="【保健センター・保健所】&#10;有形固定資産減価償却率平均値テキスト">
          <a:extLst>
            <a:ext uri="{FF2B5EF4-FFF2-40B4-BE49-F238E27FC236}">
              <a16:creationId xmlns:a16="http://schemas.microsoft.com/office/drawing/2014/main" id="{FC7E21A8-3AC1-4C2D-ABCE-51B2533F6616}"/>
            </a:ext>
          </a:extLst>
        </xdr:cNvPr>
        <xdr:cNvSpPr txBox="1"/>
      </xdr:nvSpPr>
      <xdr:spPr>
        <a:xfrm>
          <a:off x="16357600" y="98991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148082</xdr:rowOff>
    </xdr:from>
    <xdr:to>
      <xdr:col>85</xdr:col>
      <xdr:colOff>177800</xdr:colOff>
      <xdr:row>58</xdr:row>
      <xdr:rowOff>78232</xdr:rowOff>
    </xdr:to>
    <xdr:sp macro="" textlink="">
      <xdr:nvSpPr>
        <xdr:cNvPr id="630" name="フローチャート: 判断 629">
          <a:extLst>
            <a:ext uri="{FF2B5EF4-FFF2-40B4-BE49-F238E27FC236}">
              <a16:creationId xmlns:a16="http://schemas.microsoft.com/office/drawing/2014/main" id="{829D7B8B-103F-4660-B8A3-938B0A41A7C2}"/>
            </a:ext>
          </a:extLst>
        </xdr:cNvPr>
        <xdr:cNvSpPr/>
      </xdr:nvSpPr>
      <xdr:spPr>
        <a:xfrm>
          <a:off x="16268700" y="992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122936</xdr:rowOff>
    </xdr:from>
    <xdr:to>
      <xdr:col>81</xdr:col>
      <xdr:colOff>101600</xdr:colOff>
      <xdr:row>58</xdr:row>
      <xdr:rowOff>53086</xdr:rowOff>
    </xdr:to>
    <xdr:sp macro="" textlink="">
      <xdr:nvSpPr>
        <xdr:cNvPr id="631" name="フローチャート: 判断 630">
          <a:extLst>
            <a:ext uri="{FF2B5EF4-FFF2-40B4-BE49-F238E27FC236}">
              <a16:creationId xmlns:a16="http://schemas.microsoft.com/office/drawing/2014/main" id="{199E75DC-9D9D-4A9A-8B88-81A855A5AF7C}"/>
            </a:ext>
          </a:extLst>
        </xdr:cNvPr>
        <xdr:cNvSpPr/>
      </xdr:nvSpPr>
      <xdr:spPr>
        <a:xfrm>
          <a:off x="15430500" y="9895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77216</xdr:rowOff>
    </xdr:from>
    <xdr:to>
      <xdr:col>76</xdr:col>
      <xdr:colOff>165100</xdr:colOff>
      <xdr:row>58</xdr:row>
      <xdr:rowOff>7366</xdr:rowOff>
    </xdr:to>
    <xdr:sp macro="" textlink="">
      <xdr:nvSpPr>
        <xdr:cNvPr id="632" name="フローチャート: 判断 631">
          <a:extLst>
            <a:ext uri="{FF2B5EF4-FFF2-40B4-BE49-F238E27FC236}">
              <a16:creationId xmlns:a16="http://schemas.microsoft.com/office/drawing/2014/main" id="{E6F78F6D-3A22-4611-B69D-4B28D2CCD176}"/>
            </a:ext>
          </a:extLst>
        </xdr:cNvPr>
        <xdr:cNvSpPr/>
      </xdr:nvSpPr>
      <xdr:spPr>
        <a:xfrm>
          <a:off x="14541500" y="9849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47498</xdr:rowOff>
    </xdr:from>
    <xdr:to>
      <xdr:col>72</xdr:col>
      <xdr:colOff>38100</xdr:colOff>
      <xdr:row>57</xdr:row>
      <xdr:rowOff>149098</xdr:rowOff>
    </xdr:to>
    <xdr:sp macro="" textlink="">
      <xdr:nvSpPr>
        <xdr:cNvPr id="633" name="フローチャート: 判断 632">
          <a:extLst>
            <a:ext uri="{FF2B5EF4-FFF2-40B4-BE49-F238E27FC236}">
              <a16:creationId xmlns:a16="http://schemas.microsoft.com/office/drawing/2014/main" id="{155FD10B-9983-4F5D-8076-E7378C091965}"/>
            </a:ext>
          </a:extLst>
        </xdr:cNvPr>
        <xdr:cNvSpPr/>
      </xdr:nvSpPr>
      <xdr:spPr>
        <a:xfrm>
          <a:off x="13652500" y="9820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56</xdr:row>
      <xdr:rowOff>168656</xdr:rowOff>
    </xdr:from>
    <xdr:to>
      <xdr:col>67</xdr:col>
      <xdr:colOff>101600</xdr:colOff>
      <xdr:row>57</xdr:row>
      <xdr:rowOff>98806</xdr:rowOff>
    </xdr:to>
    <xdr:sp macro="" textlink="">
      <xdr:nvSpPr>
        <xdr:cNvPr id="634" name="フローチャート: 判断 633">
          <a:extLst>
            <a:ext uri="{FF2B5EF4-FFF2-40B4-BE49-F238E27FC236}">
              <a16:creationId xmlns:a16="http://schemas.microsoft.com/office/drawing/2014/main" id="{EA0D3F20-8F3C-4724-90E1-E51C3677DA4B}"/>
            </a:ext>
          </a:extLst>
        </xdr:cNvPr>
        <xdr:cNvSpPr/>
      </xdr:nvSpPr>
      <xdr:spPr>
        <a:xfrm>
          <a:off x="12763500" y="9769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98777489-39BE-48EF-A3AC-C9E75005D68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519AC29B-C3C0-4AC5-B728-FC8275293E7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97B24949-E3E2-4B78-A4A1-8A1DD90A36B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46C0766E-FC07-4F49-B567-C88CBCB85CCF}"/>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582A22E7-CD35-4452-9FE8-7C4E1ACA174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60</xdr:row>
      <xdr:rowOff>40640</xdr:rowOff>
    </xdr:from>
    <xdr:to>
      <xdr:col>76</xdr:col>
      <xdr:colOff>165100</xdr:colOff>
      <xdr:row>60</xdr:row>
      <xdr:rowOff>142240</xdr:rowOff>
    </xdr:to>
    <xdr:sp macro="" textlink="">
      <xdr:nvSpPr>
        <xdr:cNvPr id="640" name="楕円 639">
          <a:extLst>
            <a:ext uri="{FF2B5EF4-FFF2-40B4-BE49-F238E27FC236}">
              <a16:creationId xmlns:a16="http://schemas.microsoft.com/office/drawing/2014/main" id="{904056BF-4F19-4F64-9A23-3385DFD2251A}"/>
            </a:ext>
          </a:extLst>
        </xdr:cNvPr>
        <xdr:cNvSpPr/>
      </xdr:nvSpPr>
      <xdr:spPr>
        <a:xfrm>
          <a:off x="14541500" y="1032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70358</xdr:rowOff>
    </xdr:from>
    <xdr:to>
      <xdr:col>72</xdr:col>
      <xdr:colOff>38100</xdr:colOff>
      <xdr:row>58</xdr:row>
      <xdr:rowOff>508</xdr:rowOff>
    </xdr:to>
    <xdr:sp macro="" textlink="">
      <xdr:nvSpPr>
        <xdr:cNvPr id="641" name="楕円 640">
          <a:extLst>
            <a:ext uri="{FF2B5EF4-FFF2-40B4-BE49-F238E27FC236}">
              <a16:creationId xmlns:a16="http://schemas.microsoft.com/office/drawing/2014/main" id="{94364E28-7909-42EC-B973-57E97ACCC7B4}"/>
            </a:ext>
          </a:extLst>
        </xdr:cNvPr>
        <xdr:cNvSpPr/>
      </xdr:nvSpPr>
      <xdr:spPr>
        <a:xfrm>
          <a:off x="13652500" y="984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121158</xdr:rowOff>
    </xdr:from>
    <xdr:to>
      <xdr:col>76</xdr:col>
      <xdr:colOff>114300</xdr:colOff>
      <xdr:row>60</xdr:row>
      <xdr:rowOff>91440</xdr:rowOff>
    </xdr:to>
    <xdr:cxnSp macro="">
      <xdr:nvCxnSpPr>
        <xdr:cNvPr id="642" name="直線コネクタ 641">
          <a:extLst>
            <a:ext uri="{FF2B5EF4-FFF2-40B4-BE49-F238E27FC236}">
              <a16:creationId xmlns:a16="http://schemas.microsoft.com/office/drawing/2014/main" id="{1A665D45-7AD2-40F7-97E5-65DE00FB7B2C}"/>
            </a:ext>
          </a:extLst>
        </xdr:cNvPr>
        <xdr:cNvCxnSpPr/>
      </xdr:nvCxnSpPr>
      <xdr:spPr>
        <a:xfrm>
          <a:off x="13703300" y="9893808"/>
          <a:ext cx="889000" cy="484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97790</xdr:rowOff>
    </xdr:from>
    <xdr:to>
      <xdr:col>67</xdr:col>
      <xdr:colOff>101600</xdr:colOff>
      <xdr:row>59</xdr:row>
      <xdr:rowOff>27940</xdr:rowOff>
    </xdr:to>
    <xdr:sp macro="" textlink="">
      <xdr:nvSpPr>
        <xdr:cNvPr id="643" name="楕円 642">
          <a:extLst>
            <a:ext uri="{FF2B5EF4-FFF2-40B4-BE49-F238E27FC236}">
              <a16:creationId xmlns:a16="http://schemas.microsoft.com/office/drawing/2014/main" id="{6E8FBAE0-90A9-41C2-B49C-8EC28423A0C0}"/>
            </a:ext>
          </a:extLst>
        </xdr:cNvPr>
        <xdr:cNvSpPr/>
      </xdr:nvSpPr>
      <xdr:spPr>
        <a:xfrm>
          <a:off x="12763500" y="1004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121158</xdr:rowOff>
    </xdr:from>
    <xdr:to>
      <xdr:col>71</xdr:col>
      <xdr:colOff>177800</xdr:colOff>
      <xdr:row>58</xdr:row>
      <xdr:rowOff>148590</xdr:rowOff>
    </xdr:to>
    <xdr:cxnSp macro="">
      <xdr:nvCxnSpPr>
        <xdr:cNvPr id="644" name="直線コネクタ 643">
          <a:extLst>
            <a:ext uri="{FF2B5EF4-FFF2-40B4-BE49-F238E27FC236}">
              <a16:creationId xmlns:a16="http://schemas.microsoft.com/office/drawing/2014/main" id="{C708766A-F563-4EED-B98D-E9F7E922A796}"/>
            </a:ext>
          </a:extLst>
        </xdr:cNvPr>
        <xdr:cNvCxnSpPr/>
      </xdr:nvCxnSpPr>
      <xdr:spPr>
        <a:xfrm flipV="1">
          <a:off x="12814300" y="9893808"/>
          <a:ext cx="889000" cy="198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69613</xdr:rowOff>
    </xdr:from>
    <xdr:ext cx="405111" cy="259045"/>
    <xdr:sp macro="" textlink="">
      <xdr:nvSpPr>
        <xdr:cNvPr id="645" name="n_1aveValue【保健センター・保健所】&#10;有形固定資産減価償却率">
          <a:extLst>
            <a:ext uri="{FF2B5EF4-FFF2-40B4-BE49-F238E27FC236}">
              <a16:creationId xmlns:a16="http://schemas.microsoft.com/office/drawing/2014/main" id="{0E5BD2CF-A81D-484E-8712-E4EE7B1674CC}"/>
            </a:ext>
          </a:extLst>
        </xdr:cNvPr>
        <xdr:cNvSpPr txBox="1"/>
      </xdr:nvSpPr>
      <xdr:spPr>
        <a:xfrm>
          <a:off x="15266044" y="967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23893</xdr:rowOff>
    </xdr:from>
    <xdr:ext cx="405111" cy="259045"/>
    <xdr:sp macro="" textlink="">
      <xdr:nvSpPr>
        <xdr:cNvPr id="646" name="n_2aveValue【保健センター・保健所】&#10;有形固定資産減価償却率">
          <a:extLst>
            <a:ext uri="{FF2B5EF4-FFF2-40B4-BE49-F238E27FC236}">
              <a16:creationId xmlns:a16="http://schemas.microsoft.com/office/drawing/2014/main" id="{BC979FD7-832A-4764-A9D6-DEB2CF244240}"/>
            </a:ext>
          </a:extLst>
        </xdr:cNvPr>
        <xdr:cNvSpPr txBox="1"/>
      </xdr:nvSpPr>
      <xdr:spPr>
        <a:xfrm>
          <a:off x="14389744" y="962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165625</xdr:rowOff>
    </xdr:from>
    <xdr:ext cx="405111" cy="259045"/>
    <xdr:sp macro="" textlink="">
      <xdr:nvSpPr>
        <xdr:cNvPr id="647" name="n_3aveValue【保健センター・保健所】&#10;有形固定資産減価償却率">
          <a:extLst>
            <a:ext uri="{FF2B5EF4-FFF2-40B4-BE49-F238E27FC236}">
              <a16:creationId xmlns:a16="http://schemas.microsoft.com/office/drawing/2014/main" id="{F22F1DB9-BDDA-4BA9-9C9F-48F95F7DDFFF}"/>
            </a:ext>
          </a:extLst>
        </xdr:cNvPr>
        <xdr:cNvSpPr txBox="1"/>
      </xdr:nvSpPr>
      <xdr:spPr>
        <a:xfrm>
          <a:off x="13500744" y="9595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115333</xdr:rowOff>
    </xdr:from>
    <xdr:ext cx="405111" cy="259045"/>
    <xdr:sp macro="" textlink="">
      <xdr:nvSpPr>
        <xdr:cNvPr id="648" name="n_4aveValue【保健センター・保健所】&#10;有形固定資産減価償却率">
          <a:extLst>
            <a:ext uri="{FF2B5EF4-FFF2-40B4-BE49-F238E27FC236}">
              <a16:creationId xmlns:a16="http://schemas.microsoft.com/office/drawing/2014/main" id="{B0ECE0C7-300F-4A73-BF52-308CE75129AB}"/>
            </a:ext>
          </a:extLst>
        </xdr:cNvPr>
        <xdr:cNvSpPr txBox="1"/>
      </xdr:nvSpPr>
      <xdr:spPr>
        <a:xfrm>
          <a:off x="12611744" y="954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133367</xdr:rowOff>
    </xdr:from>
    <xdr:ext cx="405111" cy="259045"/>
    <xdr:sp macro="" textlink="">
      <xdr:nvSpPr>
        <xdr:cNvPr id="649" name="n_2mainValue【保健センター・保健所】&#10;有形固定資産減価償却率">
          <a:extLst>
            <a:ext uri="{FF2B5EF4-FFF2-40B4-BE49-F238E27FC236}">
              <a16:creationId xmlns:a16="http://schemas.microsoft.com/office/drawing/2014/main" id="{AA963D01-919C-485F-A93C-B9C649AC36BE}"/>
            </a:ext>
          </a:extLst>
        </xdr:cNvPr>
        <xdr:cNvSpPr txBox="1"/>
      </xdr:nvSpPr>
      <xdr:spPr>
        <a:xfrm>
          <a:off x="14389744" y="1042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163085</xdr:rowOff>
    </xdr:from>
    <xdr:ext cx="405111" cy="259045"/>
    <xdr:sp macro="" textlink="">
      <xdr:nvSpPr>
        <xdr:cNvPr id="650" name="n_3mainValue【保健センター・保健所】&#10;有形固定資産減価償却率">
          <a:extLst>
            <a:ext uri="{FF2B5EF4-FFF2-40B4-BE49-F238E27FC236}">
              <a16:creationId xmlns:a16="http://schemas.microsoft.com/office/drawing/2014/main" id="{7FE31177-9231-4296-985A-56CBFD4E4473}"/>
            </a:ext>
          </a:extLst>
        </xdr:cNvPr>
        <xdr:cNvSpPr txBox="1"/>
      </xdr:nvSpPr>
      <xdr:spPr>
        <a:xfrm>
          <a:off x="13500744" y="9935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19067</xdr:rowOff>
    </xdr:from>
    <xdr:ext cx="405111" cy="259045"/>
    <xdr:sp macro="" textlink="">
      <xdr:nvSpPr>
        <xdr:cNvPr id="651" name="n_4mainValue【保健センター・保健所】&#10;有形固定資産減価償却率">
          <a:extLst>
            <a:ext uri="{FF2B5EF4-FFF2-40B4-BE49-F238E27FC236}">
              <a16:creationId xmlns:a16="http://schemas.microsoft.com/office/drawing/2014/main" id="{E0803C16-736C-458C-B4A1-837DD9421373}"/>
            </a:ext>
          </a:extLst>
        </xdr:cNvPr>
        <xdr:cNvSpPr txBox="1"/>
      </xdr:nvSpPr>
      <xdr:spPr>
        <a:xfrm>
          <a:off x="12611744" y="1013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2" name="正方形/長方形 651">
          <a:extLst>
            <a:ext uri="{FF2B5EF4-FFF2-40B4-BE49-F238E27FC236}">
              <a16:creationId xmlns:a16="http://schemas.microsoft.com/office/drawing/2014/main" id="{28706306-823D-4F94-ABCA-435BC5A5B30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3" name="正方形/長方形 652">
          <a:extLst>
            <a:ext uri="{FF2B5EF4-FFF2-40B4-BE49-F238E27FC236}">
              <a16:creationId xmlns:a16="http://schemas.microsoft.com/office/drawing/2014/main" id="{00F5351B-E9B3-4CC6-A66B-3932263BC5F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4" name="正方形/長方形 653">
          <a:extLst>
            <a:ext uri="{FF2B5EF4-FFF2-40B4-BE49-F238E27FC236}">
              <a16:creationId xmlns:a16="http://schemas.microsoft.com/office/drawing/2014/main" id="{130C1DF9-1DC4-4111-9816-BA2D023254A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5" name="正方形/長方形 654">
          <a:extLst>
            <a:ext uri="{FF2B5EF4-FFF2-40B4-BE49-F238E27FC236}">
              <a16:creationId xmlns:a16="http://schemas.microsoft.com/office/drawing/2014/main" id="{87255119-6A57-4CC7-9FDF-8BCACAA70FE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6" name="正方形/長方形 655">
          <a:extLst>
            <a:ext uri="{FF2B5EF4-FFF2-40B4-BE49-F238E27FC236}">
              <a16:creationId xmlns:a16="http://schemas.microsoft.com/office/drawing/2014/main" id="{81A9F86F-631A-450E-801C-AF6514C828E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7" name="正方形/長方形 656">
          <a:extLst>
            <a:ext uri="{FF2B5EF4-FFF2-40B4-BE49-F238E27FC236}">
              <a16:creationId xmlns:a16="http://schemas.microsoft.com/office/drawing/2014/main" id="{2B21177D-DAA5-4AEA-A81C-6E33C4724FE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8" name="正方形/長方形 657">
          <a:extLst>
            <a:ext uri="{FF2B5EF4-FFF2-40B4-BE49-F238E27FC236}">
              <a16:creationId xmlns:a16="http://schemas.microsoft.com/office/drawing/2014/main" id="{AA7E1493-44BA-4E21-B98C-5550E8DBA18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59" name="正方形/長方形 658">
          <a:extLst>
            <a:ext uri="{FF2B5EF4-FFF2-40B4-BE49-F238E27FC236}">
              <a16:creationId xmlns:a16="http://schemas.microsoft.com/office/drawing/2014/main" id="{E01C4924-ADED-4FE2-9302-C6204374D971}"/>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0" name="テキスト ボックス 659">
          <a:extLst>
            <a:ext uri="{FF2B5EF4-FFF2-40B4-BE49-F238E27FC236}">
              <a16:creationId xmlns:a16="http://schemas.microsoft.com/office/drawing/2014/main" id="{814FB9A0-9171-43E2-A90F-D3A9020E6A4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1" name="直線コネクタ 660">
          <a:extLst>
            <a:ext uri="{FF2B5EF4-FFF2-40B4-BE49-F238E27FC236}">
              <a16:creationId xmlns:a16="http://schemas.microsoft.com/office/drawing/2014/main" id="{0EE24062-78CD-4CE2-A34C-ACEA917527EB}"/>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62" name="直線コネクタ 661">
          <a:extLst>
            <a:ext uri="{FF2B5EF4-FFF2-40B4-BE49-F238E27FC236}">
              <a16:creationId xmlns:a16="http://schemas.microsoft.com/office/drawing/2014/main" id="{8CE6C58F-0E84-4FF4-AEE4-9484D7066B47}"/>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63" name="テキスト ボックス 662">
          <a:extLst>
            <a:ext uri="{FF2B5EF4-FFF2-40B4-BE49-F238E27FC236}">
              <a16:creationId xmlns:a16="http://schemas.microsoft.com/office/drawing/2014/main" id="{4E46439F-61E9-4598-A64E-ECDCC00922C1}"/>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64" name="直線コネクタ 663">
          <a:extLst>
            <a:ext uri="{FF2B5EF4-FFF2-40B4-BE49-F238E27FC236}">
              <a16:creationId xmlns:a16="http://schemas.microsoft.com/office/drawing/2014/main" id="{8F9B2C25-9CE1-4646-BBEF-1503468B8F5F}"/>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65" name="テキスト ボックス 664">
          <a:extLst>
            <a:ext uri="{FF2B5EF4-FFF2-40B4-BE49-F238E27FC236}">
              <a16:creationId xmlns:a16="http://schemas.microsoft.com/office/drawing/2014/main" id="{1D12D59F-3677-406B-A51C-3B1E891ECBE2}"/>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66" name="直線コネクタ 665">
          <a:extLst>
            <a:ext uri="{FF2B5EF4-FFF2-40B4-BE49-F238E27FC236}">
              <a16:creationId xmlns:a16="http://schemas.microsoft.com/office/drawing/2014/main" id="{8701D4B2-F9C7-46A9-B9B5-0AD953FBFA26}"/>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67" name="テキスト ボックス 666">
          <a:extLst>
            <a:ext uri="{FF2B5EF4-FFF2-40B4-BE49-F238E27FC236}">
              <a16:creationId xmlns:a16="http://schemas.microsoft.com/office/drawing/2014/main" id="{567BC4B4-83AE-4D9B-AAB2-CD528EDB2E12}"/>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68" name="直線コネクタ 667">
          <a:extLst>
            <a:ext uri="{FF2B5EF4-FFF2-40B4-BE49-F238E27FC236}">
              <a16:creationId xmlns:a16="http://schemas.microsoft.com/office/drawing/2014/main" id="{9A1FEB2E-0DCF-4388-A6E9-A5D3145B9C5D}"/>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69" name="テキスト ボックス 668">
          <a:extLst>
            <a:ext uri="{FF2B5EF4-FFF2-40B4-BE49-F238E27FC236}">
              <a16:creationId xmlns:a16="http://schemas.microsoft.com/office/drawing/2014/main" id="{BF654BE6-4616-4568-AFF1-75CEF820E345}"/>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0" name="直線コネクタ 669">
          <a:extLst>
            <a:ext uri="{FF2B5EF4-FFF2-40B4-BE49-F238E27FC236}">
              <a16:creationId xmlns:a16="http://schemas.microsoft.com/office/drawing/2014/main" id="{F32AED98-D347-40F7-AF2D-C224B070CB31}"/>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71" name="テキスト ボックス 670">
          <a:extLst>
            <a:ext uri="{FF2B5EF4-FFF2-40B4-BE49-F238E27FC236}">
              <a16:creationId xmlns:a16="http://schemas.microsoft.com/office/drawing/2014/main" id="{9C25F6CF-09E3-4EDB-88B7-3B38C2F2A92C}"/>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2" name="直線コネクタ 671">
          <a:extLst>
            <a:ext uri="{FF2B5EF4-FFF2-40B4-BE49-F238E27FC236}">
              <a16:creationId xmlns:a16="http://schemas.microsoft.com/office/drawing/2014/main" id="{A3CFA80A-E564-4C8C-AD4A-21A9BB16F904}"/>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3" name="テキスト ボックス 672">
          <a:extLst>
            <a:ext uri="{FF2B5EF4-FFF2-40B4-BE49-F238E27FC236}">
              <a16:creationId xmlns:a16="http://schemas.microsoft.com/office/drawing/2014/main" id="{D992234F-F3C7-45AD-A10C-3A92F9C8D195}"/>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4" name="【保健センター・保健所】&#10;一人当たり面積グラフ枠">
          <a:extLst>
            <a:ext uri="{FF2B5EF4-FFF2-40B4-BE49-F238E27FC236}">
              <a16:creationId xmlns:a16="http://schemas.microsoft.com/office/drawing/2014/main" id="{9EC1C1B7-F3CD-43DF-85AC-125106BF890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121920</xdr:rowOff>
    </xdr:from>
    <xdr:to>
      <xdr:col>116</xdr:col>
      <xdr:colOff>62864</xdr:colOff>
      <xdr:row>63</xdr:row>
      <xdr:rowOff>121920</xdr:rowOff>
    </xdr:to>
    <xdr:cxnSp macro="">
      <xdr:nvCxnSpPr>
        <xdr:cNvPr id="675" name="直線コネクタ 674">
          <a:extLst>
            <a:ext uri="{FF2B5EF4-FFF2-40B4-BE49-F238E27FC236}">
              <a16:creationId xmlns:a16="http://schemas.microsoft.com/office/drawing/2014/main" id="{034D8373-5CEB-41CE-A9E5-B6AE6188A685}"/>
            </a:ext>
          </a:extLst>
        </xdr:cNvPr>
        <xdr:cNvCxnSpPr/>
      </xdr:nvCxnSpPr>
      <xdr:spPr>
        <a:xfrm flipV="1">
          <a:off x="22160864" y="972312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125747</xdr:rowOff>
    </xdr:from>
    <xdr:ext cx="469744" cy="259045"/>
    <xdr:sp macro="" textlink="">
      <xdr:nvSpPr>
        <xdr:cNvPr id="676" name="【保健センター・保健所】&#10;一人当たり面積最小値テキスト">
          <a:extLst>
            <a:ext uri="{FF2B5EF4-FFF2-40B4-BE49-F238E27FC236}">
              <a16:creationId xmlns:a16="http://schemas.microsoft.com/office/drawing/2014/main" id="{A85895C3-77E3-4D4E-A714-7813291237E2}"/>
            </a:ext>
          </a:extLst>
        </xdr:cNvPr>
        <xdr:cNvSpPr txBox="1"/>
      </xdr:nvSpPr>
      <xdr:spPr>
        <a:xfrm>
          <a:off x="22199600" y="1092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121920</xdr:rowOff>
    </xdr:from>
    <xdr:to>
      <xdr:col>116</xdr:col>
      <xdr:colOff>152400</xdr:colOff>
      <xdr:row>63</xdr:row>
      <xdr:rowOff>121920</xdr:rowOff>
    </xdr:to>
    <xdr:cxnSp macro="">
      <xdr:nvCxnSpPr>
        <xdr:cNvPr id="677" name="直線コネクタ 676">
          <a:extLst>
            <a:ext uri="{FF2B5EF4-FFF2-40B4-BE49-F238E27FC236}">
              <a16:creationId xmlns:a16="http://schemas.microsoft.com/office/drawing/2014/main" id="{05F13E22-718F-4CCC-8B5D-545E38720708}"/>
            </a:ext>
          </a:extLst>
        </xdr:cNvPr>
        <xdr:cNvCxnSpPr/>
      </xdr:nvCxnSpPr>
      <xdr:spPr>
        <a:xfrm>
          <a:off x="22072600" y="10923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68597</xdr:rowOff>
    </xdr:from>
    <xdr:ext cx="469744" cy="259045"/>
    <xdr:sp macro="" textlink="">
      <xdr:nvSpPr>
        <xdr:cNvPr id="678" name="【保健センター・保健所】&#10;一人当たり面積最大値テキスト">
          <a:extLst>
            <a:ext uri="{FF2B5EF4-FFF2-40B4-BE49-F238E27FC236}">
              <a16:creationId xmlns:a16="http://schemas.microsoft.com/office/drawing/2014/main" id="{ADD2441F-FA1D-413B-89FF-9C9FF59CD6DE}"/>
            </a:ext>
          </a:extLst>
        </xdr:cNvPr>
        <xdr:cNvSpPr txBox="1"/>
      </xdr:nvSpPr>
      <xdr:spPr>
        <a:xfrm>
          <a:off x="221996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121920</xdr:rowOff>
    </xdr:from>
    <xdr:to>
      <xdr:col>116</xdr:col>
      <xdr:colOff>152400</xdr:colOff>
      <xdr:row>56</xdr:row>
      <xdr:rowOff>121920</xdr:rowOff>
    </xdr:to>
    <xdr:cxnSp macro="">
      <xdr:nvCxnSpPr>
        <xdr:cNvPr id="679" name="直線コネクタ 678">
          <a:extLst>
            <a:ext uri="{FF2B5EF4-FFF2-40B4-BE49-F238E27FC236}">
              <a16:creationId xmlns:a16="http://schemas.microsoft.com/office/drawing/2014/main" id="{6B1207E1-DF5D-4E5A-BEF1-85C4B800F514}"/>
            </a:ext>
          </a:extLst>
        </xdr:cNvPr>
        <xdr:cNvCxnSpPr/>
      </xdr:nvCxnSpPr>
      <xdr:spPr>
        <a:xfrm>
          <a:off x="22072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167657</xdr:rowOff>
    </xdr:from>
    <xdr:ext cx="469744" cy="259045"/>
    <xdr:sp macro="" textlink="">
      <xdr:nvSpPr>
        <xdr:cNvPr id="680" name="【保健センター・保健所】&#10;一人当たり面積平均値テキスト">
          <a:extLst>
            <a:ext uri="{FF2B5EF4-FFF2-40B4-BE49-F238E27FC236}">
              <a16:creationId xmlns:a16="http://schemas.microsoft.com/office/drawing/2014/main" id="{234C12AB-2982-4B0A-A7FF-AFC24574D335}"/>
            </a:ext>
          </a:extLst>
        </xdr:cNvPr>
        <xdr:cNvSpPr txBox="1"/>
      </xdr:nvSpPr>
      <xdr:spPr>
        <a:xfrm>
          <a:off x="22199600" y="106261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17780</xdr:rowOff>
    </xdr:from>
    <xdr:to>
      <xdr:col>116</xdr:col>
      <xdr:colOff>114300</xdr:colOff>
      <xdr:row>62</xdr:row>
      <xdr:rowOff>119380</xdr:rowOff>
    </xdr:to>
    <xdr:sp macro="" textlink="">
      <xdr:nvSpPr>
        <xdr:cNvPr id="681" name="フローチャート: 判断 680">
          <a:extLst>
            <a:ext uri="{FF2B5EF4-FFF2-40B4-BE49-F238E27FC236}">
              <a16:creationId xmlns:a16="http://schemas.microsoft.com/office/drawing/2014/main" id="{58BDA881-755F-402A-B2F6-38402664FA6F}"/>
            </a:ext>
          </a:extLst>
        </xdr:cNvPr>
        <xdr:cNvSpPr/>
      </xdr:nvSpPr>
      <xdr:spPr>
        <a:xfrm>
          <a:off x="221107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21590</xdr:rowOff>
    </xdr:from>
    <xdr:to>
      <xdr:col>112</xdr:col>
      <xdr:colOff>38100</xdr:colOff>
      <xdr:row>62</xdr:row>
      <xdr:rowOff>123190</xdr:rowOff>
    </xdr:to>
    <xdr:sp macro="" textlink="">
      <xdr:nvSpPr>
        <xdr:cNvPr id="682" name="フローチャート: 判断 681">
          <a:extLst>
            <a:ext uri="{FF2B5EF4-FFF2-40B4-BE49-F238E27FC236}">
              <a16:creationId xmlns:a16="http://schemas.microsoft.com/office/drawing/2014/main" id="{21FE9252-C58B-4A01-9337-F27BABC13DE5}"/>
            </a:ext>
          </a:extLst>
        </xdr:cNvPr>
        <xdr:cNvSpPr/>
      </xdr:nvSpPr>
      <xdr:spPr>
        <a:xfrm>
          <a:off x="212725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21590</xdr:rowOff>
    </xdr:from>
    <xdr:to>
      <xdr:col>107</xdr:col>
      <xdr:colOff>101600</xdr:colOff>
      <xdr:row>62</xdr:row>
      <xdr:rowOff>123190</xdr:rowOff>
    </xdr:to>
    <xdr:sp macro="" textlink="">
      <xdr:nvSpPr>
        <xdr:cNvPr id="683" name="フローチャート: 判断 682">
          <a:extLst>
            <a:ext uri="{FF2B5EF4-FFF2-40B4-BE49-F238E27FC236}">
              <a16:creationId xmlns:a16="http://schemas.microsoft.com/office/drawing/2014/main" id="{C6302F60-DDCB-43AE-88EF-34C8CA0D9073}"/>
            </a:ext>
          </a:extLst>
        </xdr:cNvPr>
        <xdr:cNvSpPr/>
      </xdr:nvSpPr>
      <xdr:spPr>
        <a:xfrm>
          <a:off x="203835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684" name="フローチャート: 判断 683">
          <a:extLst>
            <a:ext uri="{FF2B5EF4-FFF2-40B4-BE49-F238E27FC236}">
              <a16:creationId xmlns:a16="http://schemas.microsoft.com/office/drawing/2014/main" id="{620CFD51-5FED-4C53-93F4-40194A82607A}"/>
            </a:ext>
          </a:extLst>
        </xdr:cNvPr>
        <xdr:cNvSpPr/>
      </xdr:nvSpPr>
      <xdr:spPr>
        <a:xfrm>
          <a:off x="19494500" y="1065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xdr:rowOff>
    </xdr:from>
    <xdr:to>
      <xdr:col>98</xdr:col>
      <xdr:colOff>38100</xdr:colOff>
      <xdr:row>62</xdr:row>
      <xdr:rowOff>104140</xdr:rowOff>
    </xdr:to>
    <xdr:sp macro="" textlink="">
      <xdr:nvSpPr>
        <xdr:cNvPr id="685" name="フローチャート: 判断 684">
          <a:extLst>
            <a:ext uri="{FF2B5EF4-FFF2-40B4-BE49-F238E27FC236}">
              <a16:creationId xmlns:a16="http://schemas.microsoft.com/office/drawing/2014/main" id="{DE33ED01-E7C2-4F90-BC05-BC2BA1E1C1E0}"/>
            </a:ext>
          </a:extLst>
        </xdr:cNvPr>
        <xdr:cNvSpPr/>
      </xdr:nvSpPr>
      <xdr:spPr>
        <a:xfrm>
          <a:off x="18605500" y="106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EC8B1089-E4EB-4EC0-93FE-0B25E3BA250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0EE4E7B6-EE1C-4C72-A326-C27631B0F5CE}"/>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5CA81D6A-7CF8-4893-994B-D6E5E1015B8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037A2810-C4FA-48C6-8E41-65E89F6AB246}"/>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0" name="テキスト ボックス 689">
          <a:extLst>
            <a:ext uri="{FF2B5EF4-FFF2-40B4-BE49-F238E27FC236}">
              <a16:creationId xmlns:a16="http://schemas.microsoft.com/office/drawing/2014/main" id="{FEB29110-954A-424D-99F6-9A75C72DE02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63</xdr:row>
      <xdr:rowOff>90170</xdr:rowOff>
    </xdr:from>
    <xdr:to>
      <xdr:col>107</xdr:col>
      <xdr:colOff>101600</xdr:colOff>
      <xdr:row>64</xdr:row>
      <xdr:rowOff>20320</xdr:rowOff>
    </xdr:to>
    <xdr:sp macro="" textlink="">
      <xdr:nvSpPr>
        <xdr:cNvPr id="691" name="楕円 690">
          <a:extLst>
            <a:ext uri="{FF2B5EF4-FFF2-40B4-BE49-F238E27FC236}">
              <a16:creationId xmlns:a16="http://schemas.microsoft.com/office/drawing/2014/main" id="{46F60AC8-DCB0-4F45-9440-1DE44DFE9515}"/>
            </a:ext>
          </a:extLst>
        </xdr:cNvPr>
        <xdr:cNvSpPr/>
      </xdr:nvSpPr>
      <xdr:spPr>
        <a:xfrm>
          <a:off x="20383500" y="1089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158750</xdr:rowOff>
    </xdr:from>
    <xdr:to>
      <xdr:col>102</xdr:col>
      <xdr:colOff>165100</xdr:colOff>
      <xdr:row>63</xdr:row>
      <xdr:rowOff>88900</xdr:rowOff>
    </xdr:to>
    <xdr:sp macro="" textlink="">
      <xdr:nvSpPr>
        <xdr:cNvPr id="692" name="楕円 691">
          <a:extLst>
            <a:ext uri="{FF2B5EF4-FFF2-40B4-BE49-F238E27FC236}">
              <a16:creationId xmlns:a16="http://schemas.microsoft.com/office/drawing/2014/main" id="{6736FFB7-B1E9-4597-9A1E-C8B23FDE8647}"/>
            </a:ext>
          </a:extLst>
        </xdr:cNvPr>
        <xdr:cNvSpPr/>
      </xdr:nvSpPr>
      <xdr:spPr>
        <a:xfrm>
          <a:off x="19494500" y="1078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38100</xdr:rowOff>
    </xdr:from>
    <xdr:to>
      <xdr:col>107</xdr:col>
      <xdr:colOff>50800</xdr:colOff>
      <xdr:row>63</xdr:row>
      <xdr:rowOff>140970</xdr:rowOff>
    </xdr:to>
    <xdr:cxnSp macro="">
      <xdr:nvCxnSpPr>
        <xdr:cNvPr id="693" name="直線コネクタ 692">
          <a:extLst>
            <a:ext uri="{FF2B5EF4-FFF2-40B4-BE49-F238E27FC236}">
              <a16:creationId xmlns:a16="http://schemas.microsoft.com/office/drawing/2014/main" id="{24EA68B9-5B71-4A49-A104-A6817296284F}"/>
            </a:ext>
          </a:extLst>
        </xdr:cNvPr>
        <xdr:cNvCxnSpPr/>
      </xdr:nvCxnSpPr>
      <xdr:spPr>
        <a:xfrm>
          <a:off x="19545300" y="10839450"/>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162560</xdr:rowOff>
    </xdr:from>
    <xdr:to>
      <xdr:col>98</xdr:col>
      <xdr:colOff>38100</xdr:colOff>
      <xdr:row>63</xdr:row>
      <xdr:rowOff>92710</xdr:rowOff>
    </xdr:to>
    <xdr:sp macro="" textlink="">
      <xdr:nvSpPr>
        <xdr:cNvPr id="694" name="楕円 693">
          <a:extLst>
            <a:ext uri="{FF2B5EF4-FFF2-40B4-BE49-F238E27FC236}">
              <a16:creationId xmlns:a16="http://schemas.microsoft.com/office/drawing/2014/main" id="{259877DC-E322-41F2-8B4D-2A69B2316919}"/>
            </a:ext>
          </a:extLst>
        </xdr:cNvPr>
        <xdr:cNvSpPr/>
      </xdr:nvSpPr>
      <xdr:spPr>
        <a:xfrm>
          <a:off x="186055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38100</xdr:rowOff>
    </xdr:from>
    <xdr:to>
      <xdr:col>102</xdr:col>
      <xdr:colOff>114300</xdr:colOff>
      <xdr:row>63</xdr:row>
      <xdr:rowOff>41910</xdr:rowOff>
    </xdr:to>
    <xdr:cxnSp macro="">
      <xdr:nvCxnSpPr>
        <xdr:cNvPr id="695" name="直線コネクタ 694">
          <a:extLst>
            <a:ext uri="{FF2B5EF4-FFF2-40B4-BE49-F238E27FC236}">
              <a16:creationId xmlns:a16="http://schemas.microsoft.com/office/drawing/2014/main" id="{ABBC557D-DFB9-4AB4-AEB5-81CDB3ED9C5F}"/>
            </a:ext>
          </a:extLst>
        </xdr:cNvPr>
        <xdr:cNvCxnSpPr/>
      </xdr:nvCxnSpPr>
      <xdr:spPr>
        <a:xfrm flipV="1">
          <a:off x="18656300" y="108394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139717</xdr:rowOff>
    </xdr:from>
    <xdr:ext cx="469744" cy="259045"/>
    <xdr:sp macro="" textlink="">
      <xdr:nvSpPr>
        <xdr:cNvPr id="696" name="n_1aveValue【保健センター・保健所】&#10;一人当たり面積">
          <a:extLst>
            <a:ext uri="{FF2B5EF4-FFF2-40B4-BE49-F238E27FC236}">
              <a16:creationId xmlns:a16="http://schemas.microsoft.com/office/drawing/2014/main" id="{B0438160-A4FD-47D0-90C7-16DE2C4A74F5}"/>
            </a:ext>
          </a:extLst>
        </xdr:cNvPr>
        <xdr:cNvSpPr txBox="1"/>
      </xdr:nvSpPr>
      <xdr:spPr>
        <a:xfrm>
          <a:off x="21075727" y="1042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139717</xdr:rowOff>
    </xdr:from>
    <xdr:ext cx="469744" cy="259045"/>
    <xdr:sp macro="" textlink="">
      <xdr:nvSpPr>
        <xdr:cNvPr id="697" name="n_2aveValue【保健センター・保健所】&#10;一人当たり面積">
          <a:extLst>
            <a:ext uri="{FF2B5EF4-FFF2-40B4-BE49-F238E27FC236}">
              <a16:creationId xmlns:a16="http://schemas.microsoft.com/office/drawing/2014/main" id="{62C85D80-E280-48A1-AC42-C8C05266670E}"/>
            </a:ext>
          </a:extLst>
        </xdr:cNvPr>
        <xdr:cNvSpPr txBox="1"/>
      </xdr:nvSpPr>
      <xdr:spPr>
        <a:xfrm>
          <a:off x="20199427" y="1042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143527</xdr:rowOff>
    </xdr:from>
    <xdr:ext cx="469744" cy="259045"/>
    <xdr:sp macro="" textlink="">
      <xdr:nvSpPr>
        <xdr:cNvPr id="698" name="n_3aveValue【保健センター・保健所】&#10;一人当たり面積">
          <a:extLst>
            <a:ext uri="{FF2B5EF4-FFF2-40B4-BE49-F238E27FC236}">
              <a16:creationId xmlns:a16="http://schemas.microsoft.com/office/drawing/2014/main" id="{C07A114D-97F3-4CAA-885C-8A175E1CFD87}"/>
            </a:ext>
          </a:extLst>
        </xdr:cNvPr>
        <xdr:cNvSpPr txBox="1"/>
      </xdr:nvSpPr>
      <xdr:spPr>
        <a:xfrm>
          <a:off x="19310427" y="1043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120667</xdr:rowOff>
    </xdr:from>
    <xdr:ext cx="469744" cy="259045"/>
    <xdr:sp macro="" textlink="">
      <xdr:nvSpPr>
        <xdr:cNvPr id="699" name="n_4aveValue【保健センター・保健所】&#10;一人当たり面積">
          <a:extLst>
            <a:ext uri="{FF2B5EF4-FFF2-40B4-BE49-F238E27FC236}">
              <a16:creationId xmlns:a16="http://schemas.microsoft.com/office/drawing/2014/main" id="{C1B28355-80BC-448B-99EB-A4797DF5CE98}"/>
            </a:ext>
          </a:extLst>
        </xdr:cNvPr>
        <xdr:cNvSpPr txBox="1"/>
      </xdr:nvSpPr>
      <xdr:spPr>
        <a:xfrm>
          <a:off x="18421427" y="1040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11447</xdr:rowOff>
    </xdr:from>
    <xdr:ext cx="469744" cy="259045"/>
    <xdr:sp macro="" textlink="">
      <xdr:nvSpPr>
        <xdr:cNvPr id="700" name="n_2mainValue【保健センター・保健所】&#10;一人当たり面積">
          <a:extLst>
            <a:ext uri="{FF2B5EF4-FFF2-40B4-BE49-F238E27FC236}">
              <a16:creationId xmlns:a16="http://schemas.microsoft.com/office/drawing/2014/main" id="{14E6CEE2-0A7D-4A41-BEF8-6A619A96B3E0}"/>
            </a:ext>
          </a:extLst>
        </xdr:cNvPr>
        <xdr:cNvSpPr txBox="1"/>
      </xdr:nvSpPr>
      <xdr:spPr>
        <a:xfrm>
          <a:off x="20199427" y="1098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80027</xdr:rowOff>
    </xdr:from>
    <xdr:ext cx="469744" cy="259045"/>
    <xdr:sp macro="" textlink="">
      <xdr:nvSpPr>
        <xdr:cNvPr id="701" name="n_3mainValue【保健センター・保健所】&#10;一人当たり面積">
          <a:extLst>
            <a:ext uri="{FF2B5EF4-FFF2-40B4-BE49-F238E27FC236}">
              <a16:creationId xmlns:a16="http://schemas.microsoft.com/office/drawing/2014/main" id="{D62C521E-1963-4913-8864-30DEACBCA04A}"/>
            </a:ext>
          </a:extLst>
        </xdr:cNvPr>
        <xdr:cNvSpPr txBox="1"/>
      </xdr:nvSpPr>
      <xdr:spPr>
        <a:xfrm>
          <a:off x="19310427" y="1088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83837</xdr:rowOff>
    </xdr:from>
    <xdr:ext cx="469744" cy="259045"/>
    <xdr:sp macro="" textlink="">
      <xdr:nvSpPr>
        <xdr:cNvPr id="702" name="n_4mainValue【保健センター・保健所】&#10;一人当たり面積">
          <a:extLst>
            <a:ext uri="{FF2B5EF4-FFF2-40B4-BE49-F238E27FC236}">
              <a16:creationId xmlns:a16="http://schemas.microsoft.com/office/drawing/2014/main" id="{14352FD0-C871-4DFA-A881-7B639D8693ED}"/>
            </a:ext>
          </a:extLst>
        </xdr:cNvPr>
        <xdr:cNvSpPr txBox="1"/>
      </xdr:nvSpPr>
      <xdr:spPr>
        <a:xfrm>
          <a:off x="18421427" y="1088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3" name="正方形/長方形 702">
          <a:extLst>
            <a:ext uri="{FF2B5EF4-FFF2-40B4-BE49-F238E27FC236}">
              <a16:creationId xmlns:a16="http://schemas.microsoft.com/office/drawing/2014/main" id="{206A214F-FF1B-43C6-B8BE-0417BA228F0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4" name="正方形/長方形 703">
          <a:extLst>
            <a:ext uri="{FF2B5EF4-FFF2-40B4-BE49-F238E27FC236}">
              <a16:creationId xmlns:a16="http://schemas.microsoft.com/office/drawing/2014/main" id="{2516BD30-B1A6-4F22-BEEE-377F3CE48D0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05" name="正方形/長方形 704">
          <a:extLst>
            <a:ext uri="{FF2B5EF4-FFF2-40B4-BE49-F238E27FC236}">
              <a16:creationId xmlns:a16="http://schemas.microsoft.com/office/drawing/2014/main" id="{F32F491D-33EF-4304-8714-F7DDC3AE2902}"/>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06" name="正方形/長方形 705">
          <a:extLst>
            <a:ext uri="{FF2B5EF4-FFF2-40B4-BE49-F238E27FC236}">
              <a16:creationId xmlns:a16="http://schemas.microsoft.com/office/drawing/2014/main" id="{7BBFA02B-9ABE-4D18-AFA1-EF20EFC1BE9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07" name="正方形/長方形 706">
          <a:extLst>
            <a:ext uri="{FF2B5EF4-FFF2-40B4-BE49-F238E27FC236}">
              <a16:creationId xmlns:a16="http://schemas.microsoft.com/office/drawing/2014/main" id="{1438082E-7E16-4342-880B-0045BC1C70A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08" name="正方形/長方形 707">
          <a:extLst>
            <a:ext uri="{FF2B5EF4-FFF2-40B4-BE49-F238E27FC236}">
              <a16:creationId xmlns:a16="http://schemas.microsoft.com/office/drawing/2014/main" id="{7C5A6284-4083-4D94-AF40-570782B1E66A}"/>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09" name="正方形/長方形 708">
          <a:extLst>
            <a:ext uri="{FF2B5EF4-FFF2-40B4-BE49-F238E27FC236}">
              <a16:creationId xmlns:a16="http://schemas.microsoft.com/office/drawing/2014/main" id="{64990214-860D-406C-99A8-C020931280D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0" name="正方形/長方形 709">
          <a:extLst>
            <a:ext uri="{FF2B5EF4-FFF2-40B4-BE49-F238E27FC236}">
              <a16:creationId xmlns:a16="http://schemas.microsoft.com/office/drawing/2014/main" id="{4C6C264B-F8F3-4DA2-B87D-75A06487104A}"/>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1" name="テキスト ボックス 710">
          <a:extLst>
            <a:ext uri="{FF2B5EF4-FFF2-40B4-BE49-F238E27FC236}">
              <a16:creationId xmlns:a16="http://schemas.microsoft.com/office/drawing/2014/main" id="{EA1D190F-CD11-476E-88B3-273471CA5FE7}"/>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2" name="直線コネクタ 711">
          <a:extLst>
            <a:ext uri="{FF2B5EF4-FFF2-40B4-BE49-F238E27FC236}">
              <a16:creationId xmlns:a16="http://schemas.microsoft.com/office/drawing/2014/main" id="{7FE41721-E746-4158-8263-5B73FC49957F}"/>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3" name="テキスト ボックス 712">
          <a:extLst>
            <a:ext uri="{FF2B5EF4-FFF2-40B4-BE49-F238E27FC236}">
              <a16:creationId xmlns:a16="http://schemas.microsoft.com/office/drawing/2014/main" id="{8B0B5764-7A82-45A9-A65F-C7E375A969FF}"/>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4" name="直線コネクタ 713">
          <a:extLst>
            <a:ext uri="{FF2B5EF4-FFF2-40B4-BE49-F238E27FC236}">
              <a16:creationId xmlns:a16="http://schemas.microsoft.com/office/drawing/2014/main" id="{2199717E-F156-48F3-BE93-A92B241A3A17}"/>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15" name="テキスト ボックス 714">
          <a:extLst>
            <a:ext uri="{FF2B5EF4-FFF2-40B4-BE49-F238E27FC236}">
              <a16:creationId xmlns:a16="http://schemas.microsoft.com/office/drawing/2014/main" id="{FBCA8350-02B0-45C6-BA3A-42CE92756937}"/>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16" name="直線コネクタ 715">
          <a:extLst>
            <a:ext uri="{FF2B5EF4-FFF2-40B4-BE49-F238E27FC236}">
              <a16:creationId xmlns:a16="http://schemas.microsoft.com/office/drawing/2014/main" id="{296825F0-A1A9-47A3-AAAF-38DFEB2D32E2}"/>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17" name="テキスト ボックス 716">
          <a:extLst>
            <a:ext uri="{FF2B5EF4-FFF2-40B4-BE49-F238E27FC236}">
              <a16:creationId xmlns:a16="http://schemas.microsoft.com/office/drawing/2014/main" id="{7C076608-F08D-4DF8-A9D1-35F1F4811DBB}"/>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18" name="直線コネクタ 717">
          <a:extLst>
            <a:ext uri="{FF2B5EF4-FFF2-40B4-BE49-F238E27FC236}">
              <a16:creationId xmlns:a16="http://schemas.microsoft.com/office/drawing/2014/main" id="{C51E43F5-E293-4FFD-B932-0B4D5F231C21}"/>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19" name="テキスト ボックス 718">
          <a:extLst>
            <a:ext uri="{FF2B5EF4-FFF2-40B4-BE49-F238E27FC236}">
              <a16:creationId xmlns:a16="http://schemas.microsoft.com/office/drawing/2014/main" id="{9D1595F4-44CC-4538-9DE5-8ED79F4ECDF5}"/>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0" name="直線コネクタ 719">
          <a:extLst>
            <a:ext uri="{FF2B5EF4-FFF2-40B4-BE49-F238E27FC236}">
              <a16:creationId xmlns:a16="http://schemas.microsoft.com/office/drawing/2014/main" id="{88B82507-0F59-4030-A2CF-B58D47C937F4}"/>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21" name="テキスト ボックス 720">
          <a:extLst>
            <a:ext uri="{FF2B5EF4-FFF2-40B4-BE49-F238E27FC236}">
              <a16:creationId xmlns:a16="http://schemas.microsoft.com/office/drawing/2014/main" id="{2C937C5A-6A8D-4DF3-A81F-DA0988329B8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2" name="直線コネクタ 721">
          <a:extLst>
            <a:ext uri="{FF2B5EF4-FFF2-40B4-BE49-F238E27FC236}">
              <a16:creationId xmlns:a16="http://schemas.microsoft.com/office/drawing/2014/main" id="{84F43AA8-55E2-4CC6-ADD1-8EC94F15B168}"/>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23" name="テキスト ボックス 722">
          <a:extLst>
            <a:ext uri="{FF2B5EF4-FFF2-40B4-BE49-F238E27FC236}">
              <a16:creationId xmlns:a16="http://schemas.microsoft.com/office/drawing/2014/main" id="{E08D04C7-14D3-4F9D-A415-B803B88D00DE}"/>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4" name="直線コネクタ 723">
          <a:extLst>
            <a:ext uri="{FF2B5EF4-FFF2-40B4-BE49-F238E27FC236}">
              <a16:creationId xmlns:a16="http://schemas.microsoft.com/office/drawing/2014/main" id="{9AD060B8-D533-4F2F-904F-F69F8BEE975B}"/>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25" name="テキスト ボックス 724">
          <a:extLst>
            <a:ext uri="{FF2B5EF4-FFF2-40B4-BE49-F238E27FC236}">
              <a16:creationId xmlns:a16="http://schemas.microsoft.com/office/drawing/2014/main" id="{E0BA7D95-7D4F-428D-AA33-0E8B11127F45}"/>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26" name="【消防施設】&#10;有形固定資産減価償却率グラフ枠">
          <a:extLst>
            <a:ext uri="{FF2B5EF4-FFF2-40B4-BE49-F238E27FC236}">
              <a16:creationId xmlns:a16="http://schemas.microsoft.com/office/drawing/2014/main" id="{F9BB50C3-5B82-4373-ACBC-142E59CAA7C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152400</xdr:rowOff>
    </xdr:from>
    <xdr:to>
      <xdr:col>85</xdr:col>
      <xdr:colOff>126364</xdr:colOff>
      <xdr:row>86</xdr:row>
      <xdr:rowOff>114300</xdr:rowOff>
    </xdr:to>
    <xdr:cxnSp macro="">
      <xdr:nvCxnSpPr>
        <xdr:cNvPr id="727" name="直線コネクタ 726">
          <a:extLst>
            <a:ext uri="{FF2B5EF4-FFF2-40B4-BE49-F238E27FC236}">
              <a16:creationId xmlns:a16="http://schemas.microsoft.com/office/drawing/2014/main" id="{35C391DA-6D69-469C-A6C9-74B8AC82C7BF}"/>
            </a:ext>
          </a:extLst>
        </xdr:cNvPr>
        <xdr:cNvCxnSpPr/>
      </xdr:nvCxnSpPr>
      <xdr:spPr>
        <a:xfrm flipV="1">
          <a:off x="16318864" y="1335405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28" name="【消防施設】&#10;有形固定資産減価償却率最小値テキスト">
          <a:extLst>
            <a:ext uri="{FF2B5EF4-FFF2-40B4-BE49-F238E27FC236}">
              <a16:creationId xmlns:a16="http://schemas.microsoft.com/office/drawing/2014/main" id="{F5A77825-3874-479D-A39B-729AEEF8F9F5}"/>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29" name="直線コネクタ 728">
          <a:extLst>
            <a:ext uri="{FF2B5EF4-FFF2-40B4-BE49-F238E27FC236}">
              <a16:creationId xmlns:a16="http://schemas.microsoft.com/office/drawing/2014/main" id="{87A70D40-E781-435C-821B-31C6A9CF6AEE}"/>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99077</xdr:rowOff>
    </xdr:from>
    <xdr:ext cx="405111" cy="259045"/>
    <xdr:sp macro="" textlink="">
      <xdr:nvSpPr>
        <xdr:cNvPr id="730" name="【消防施設】&#10;有形固定資産減価償却率最大値テキスト">
          <a:extLst>
            <a:ext uri="{FF2B5EF4-FFF2-40B4-BE49-F238E27FC236}">
              <a16:creationId xmlns:a16="http://schemas.microsoft.com/office/drawing/2014/main" id="{34CA940A-0480-4E27-839E-D4D7C535B901}"/>
            </a:ext>
          </a:extLst>
        </xdr:cNvPr>
        <xdr:cNvSpPr txBox="1"/>
      </xdr:nvSpPr>
      <xdr:spPr>
        <a:xfrm>
          <a:off x="16357600" y="1312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152400</xdr:rowOff>
    </xdr:from>
    <xdr:to>
      <xdr:col>86</xdr:col>
      <xdr:colOff>25400</xdr:colOff>
      <xdr:row>77</xdr:row>
      <xdr:rowOff>152400</xdr:rowOff>
    </xdr:to>
    <xdr:cxnSp macro="">
      <xdr:nvCxnSpPr>
        <xdr:cNvPr id="731" name="直線コネクタ 730">
          <a:extLst>
            <a:ext uri="{FF2B5EF4-FFF2-40B4-BE49-F238E27FC236}">
              <a16:creationId xmlns:a16="http://schemas.microsoft.com/office/drawing/2014/main" id="{9FA82585-65A2-4327-9912-A327B2B6DDCB}"/>
            </a:ext>
          </a:extLst>
        </xdr:cNvPr>
        <xdr:cNvCxnSpPr/>
      </xdr:nvCxnSpPr>
      <xdr:spPr>
        <a:xfrm>
          <a:off x="16230600" y="1335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16</xdr:rowOff>
    </xdr:from>
    <xdr:ext cx="405111" cy="259045"/>
    <xdr:sp macro="" textlink="">
      <xdr:nvSpPr>
        <xdr:cNvPr id="732" name="【消防施設】&#10;有形固定資産減価償却率平均値テキスト">
          <a:extLst>
            <a:ext uri="{FF2B5EF4-FFF2-40B4-BE49-F238E27FC236}">
              <a16:creationId xmlns:a16="http://schemas.microsoft.com/office/drawing/2014/main" id="{DE35699F-DEA3-48E2-A9DC-174238582C5F}"/>
            </a:ext>
          </a:extLst>
        </xdr:cNvPr>
        <xdr:cNvSpPr txBox="1"/>
      </xdr:nvSpPr>
      <xdr:spPr>
        <a:xfrm>
          <a:off x="16357600" y="14058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21589</xdr:rowOff>
    </xdr:from>
    <xdr:to>
      <xdr:col>85</xdr:col>
      <xdr:colOff>177800</xdr:colOff>
      <xdr:row>82</xdr:row>
      <xdr:rowOff>123189</xdr:rowOff>
    </xdr:to>
    <xdr:sp macro="" textlink="">
      <xdr:nvSpPr>
        <xdr:cNvPr id="733" name="フローチャート: 判断 732">
          <a:extLst>
            <a:ext uri="{FF2B5EF4-FFF2-40B4-BE49-F238E27FC236}">
              <a16:creationId xmlns:a16="http://schemas.microsoft.com/office/drawing/2014/main" id="{DE354819-947F-4EFF-9BDD-47C757C7DA54}"/>
            </a:ext>
          </a:extLst>
        </xdr:cNvPr>
        <xdr:cNvSpPr/>
      </xdr:nvSpPr>
      <xdr:spPr>
        <a:xfrm>
          <a:off x="162687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13970</xdr:rowOff>
    </xdr:from>
    <xdr:to>
      <xdr:col>81</xdr:col>
      <xdr:colOff>101600</xdr:colOff>
      <xdr:row>82</xdr:row>
      <xdr:rowOff>115570</xdr:rowOff>
    </xdr:to>
    <xdr:sp macro="" textlink="">
      <xdr:nvSpPr>
        <xdr:cNvPr id="734" name="フローチャート: 判断 733">
          <a:extLst>
            <a:ext uri="{FF2B5EF4-FFF2-40B4-BE49-F238E27FC236}">
              <a16:creationId xmlns:a16="http://schemas.microsoft.com/office/drawing/2014/main" id="{64F345F8-6A76-4D77-A1A4-34CFB5360330}"/>
            </a:ext>
          </a:extLst>
        </xdr:cNvPr>
        <xdr:cNvSpPr/>
      </xdr:nvSpPr>
      <xdr:spPr>
        <a:xfrm>
          <a:off x="15430500" y="1407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164464</xdr:rowOff>
    </xdr:from>
    <xdr:to>
      <xdr:col>76</xdr:col>
      <xdr:colOff>165100</xdr:colOff>
      <xdr:row>82</xdr:row>
      <xdr:rowOff>94614</xdr:rowOff>
    </xdr:to>
    <xdr:sp macro="" textlink="">
      <xdr:nvSpPr>
        <xdr:cNvPr id="735" name="フローチャート: 判断 734">
          <a:extLst>
            <a:ext uri="{FF2B5EF4-FFF2-40B4-BE49-F238E27FC236}">
              <a16:creationId xmlns:a16="http://schemas.microsoft.com/office/drawing/2014/main" id="{535795D7-731C-43E7-890D-4E98CDB00FEA}"/>
            </a:ext>
          </a:extLst>
        </xdr:cNvPr>
        <xdr:cNvSpPr/>
      </xdr:nvSpPr>
      <xdr:spPr>
        <a:xfrm>
          <a:off x="145415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126364</xdr:rowOff>
    </xdr:from>
    <xdr:to>
      <xdr:col>72</xdr:col>
      <xdr:colOff>38100</xdr:colOff>
      <xdr:row>82</xdr:row>
      <xdr:rowOff>56514</xdr:rowOff>
    </xdr:to>
    <xdr:sp macro="" textlink="">
      <xdr:nvSpPr>
        <xdr:cNvPr id="736" name="フローチャート: 判断 735">
          <a:extLst>
            <a:ext uri="{FF2B5EF4-FFF2-40B4-BE49-F238E27FC236}">
              <a16:creationId xmlns:a16="http://schemas.microsoft.com/office/drawing/2014/main" id="{7E3D0C15-D274-43FF-8AEA-2FD746B42252}"/>
            </a:ext>
          </a:extLst>
        </xdr:cNvPr>
        <xdr:cNvSpPr/>
      </xdr:nvSpPr>
      <xdr:spPr>
        <a:xfrm>
          <a:off x="136525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74930</xdr:rowOff>
    </xdr:from>
    <xdr:to>
      <xdr:col>67</xdr:col>
      <xdr:colOff>101600</xdr:colOff>
      <xdr:row>82</xdr:row>
      <xdr:rowOff>5080</xdr:rowOff>
    </xdr:to>
    <xdr:sp macro="" textlink="">
      <xdr:nvSpPr>
        <xdr:cNvPr id="737" name="フローチャート: 判断 736">
          <a:extLst>
            <a:ext uri="{FF2B5EF4-FFF2-40B4-BE49-F238E27FC236}">
              <a16:creationId xmlns:a16="http://schemas.microsoft.com/office/drawing/2014/main" id="{5F651934-18F4-46D0-B6D1-FE6D1178F92E}"/>
            </a:ext>
          </a:extLst>
        </xdr:cNvPr>
        <xdr:cNvSpPr/>
      </xdr:nvSpPr>
      <xdr:spPr>
        <a:xfrm>
          <a:off x="12763500" y="1396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38" name="テキスト ボックス 737">
          <a:extLst>
            <a:ext uri="{FF2B5EF4-FFF2-40B4-BE49-F238E27FC236}">
              <a16:creationId xmlns:a16="http://schemas.microsoft.com/office/drawing/2014/main" id="{1547D705-2B75-4FFB-ABD8-C02A86850CCB}"/>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39" name="テキスト ボックス 738">
          <a:extLst>
            <a:ext uri="{FF2B5EF4-FFF2-40B4-BE49-F238E27FC236}">
              <a16:creationId xmlns:a16="http://schemas.microsoft.com/office/drawing/2014/main" id="{8571B65D-4ADA-4842-AF8C-87A33DA86CF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0" name="テキスト ボックス 739">
          <a:extLst>
            <a:ext uri="{FF2B5EF4-FFF2-40B4-BE49-F238E27FC236}">
              <a16:creationId xmlns:a16="http://schemas.microsoft.com/office/drawing/2014/main" id="{346627D8-48AE-4C49-8E01-C76E11ABE021}"/>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1" name="テキスト ボックス 740">
          <a:extLst>
            <a:ext uri="{FF2B5EF4-FFF2-40B4-BE49-F238E27FC236}">
              <a16:creationId xmlns:a16="http://schemas.microsoft.com/office/drawing/2014/main" id="{41D0A274-2741-4B29-94C0-ED29270985EC}"/>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2" name="テキスト ボックス 741">
          <a:extLst>
            <a:ext uri="{FF2B5EF4-FFF2-40B4-BE49-F238E27FC236}">
              <a16:creationId xmlns:a16="http://schemas.microsoft.com/office/drawing/2014/main" id="{CD5501B9-F39E-4DED-BA51-5612AA22EDAC}"/>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33020</xdr:rowOff>
    </xdr:from>
    <xdr:to>
      <xdr:col>85</xdr:col>
      <xdr:colOff>177800</xdr:colOff>
      <xdr:row>81</xdr:row>
      <xdr:rowOff>134620</xdr:rowOff>
    </xdr:to>
    <xdr:sp macro="" textlink="">
      <xdr:nvSpPr>
        <xdr:cNvPr id="743" name="楕円 742">
          <a:extLst>
            <a:ext uri="{FF2B5EF4-FFF2-40B4-BE49-F238E27FC236}">
              <a16:creationId xmlns:a16="http://schemas.microsoft.com/office/drawing/2014/main" id="{950B02AD-4852-410C-BF15-43DD43859EF9}"/>
            </a:ext>
          </a:extLst>
        </xdr:cNvPr>
        <xdr:cNvSpPr/>
      </xdr:nvSpPr>
      <xdr:spPr>
        <a:xfrm>
          <a:off x="16268700" y="1392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55897</xdr:rowOff>
    </xdr:from>
    <xdr:ext cx="405111" cy="259045"/>
    <xdr:sp macro="" textlink="">
      <xdr:nvSpPr>
        <xdr:cNvPr id="744" name="【消防施設】&#10;有形固定資産減価償却率該当値テキスト">
          <a:extLst>
            <a:ext uri="{FF2B5EF4-FFF2-40B4-BE49-F238E27FC236}">
              <a16:creationId xmlns:a16="http://schemas.microsoft.com/office/drawing/2014/main" id="{8D0DA0EE-7619-4A33-B579-865393E9B4E0}"/>
            </a:ext>
          </a:extLst>
        </xdr:cNvPr>
        <xdr:cNvSpPr txBox="1"/>
      </xdr:nvSpPr>
      <xdr:spPr>
        <a:xfrm>
          <a:off x="16357600" y="1377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158750</xdr:rowOff>
    </xdr:from>
    <xdr:to>
      <xdr:col>81</xdr:col>
      <xdr:colOff>101600</xdr:colOff>
      <xdr:row>81</xdr:row>
      <xdr:rowOff>88900</xdr:rowOff>
    </xdr:to>
    <xdr:sp macro="" textlink="">
      <xdr:nvSpPr>
        <xdr:cNvPr id="745" name="楕円 744">
          <a:extLst>
            <a:ext uri="{FF2B5EF4-FFF2-40B4-BE49-F238E27FC236}">
              <a16:creationId xmlns:a16="http://schemas.microsoft.com/office/drawing/2014/main" id="{50972049-2B30-4AF1-A299-BC7199F1406E}"/>
            </a:ext>
          </a:extLst>
        </xdr:cNvPr>
        <xdr:cNvSpPr/>
      </xdr:nvSpPr>
      <xdr:spPr>
        <a:xfrm>
          <a:off x="15430500" y="1387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38100</xdr:rowOff>
    </xdr:from>
    <xdr:to>
      <xdr:col>85</xdr:col>
      <xdr:colOff>127000</xdr:colOff>
      <xdr:row>81</xdr:row>
      <xdr:rowOff>83820</xdr:rowOff>
    </xdr:to>
    <xdr:cxnSp macro="">
      <xdr:nvCxnSpPr>
        <xdr:cNvPr id="746" name="直線コネクタ 745">
          <a:extLst>
            <a:ext uri="{FF2B5EF4-FFF2-40B4-BE49-F238E27FC236}">
              <a16:creationId xmlns:a16="http://schemas.microsoft.com/office/drawing/2014/main" id="{28EA8A32-0B35-4105-8F83-AFBA0FB11AD4}"/>
            </a:ext>
          </a:extLst>
        </xdr:cNvPr>
        <xdr:cNvCxnSpPr/>
      </xdr:nvCxnSpPr>
      <xdr:spPr>
        <a:xfrm>
          <a:off x="15481300" y="1392555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111125</xdr:rowOff>
    </xdr:from>
    <xdr:to>
      <xdr:col>76</xdr:col>
      <xdr:colOff>165100</xdr:colOff>
      <xdr:row>81</xdr:row>
      <xdr:rowOff>41275</xdr:rowOff>
    </xdr:to>
    <xdr:sp macro="" textlink="">
      <xdr:nvSpPr>
        <xdr:cNvPr id="747" name="楕円 746">
          <a:extLst>
            <a:ext uri="{FF2B5EF4-FFF2-40B4-BE49-F238E27FC236}">
              <a16:creationId xmlns:a16="http://schemas.microsoft.com/office/drawing/2014/main" id="{DD8AB879-B896-4AF4-9B75-F8620DBFF127}"/>
            </a:ext>
          </a:extLst>
        </xdr:cNvPr>
        <xdr:cNvSpPr/>
      </xdr:nvSpPr>
      <xdr:spPr>
        <a:xfrm>
          <a:off x="14541500" y="1382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161925</xdr:rowOff>
    </xdr:from>
    <xdr:to>
      <xdr:col>81</xdr:col>
      <xdr:colOff>50800</xdr:colOff>
      <xdr:row>81</xdr:row>
      <xdr:rowOff>38100</xdr:rowOff>
    </xdr:to>
    <xdr:cxnSp macro="">
      <xdr:nvCxnSpPr>
        <xdr:cNvPr id="748" name="直線コネクタ 747">
          <a:extLst>
            <a:ext uri="{FF2B5EF4-FFF2-40B4-BE49-F238E27FC236}">
              <a16:creationId xmlns:a16="http://schemas.microsoft.com/office/drawing/2014/main" id="{EC88A294-52E6-47A7-B15E-453F24A3F1C1}"/>
            </a:ext>
          </a:extLst>
        </xdr:cNvPr>
        <xdr:cNvCxnSpPr/>
      </xdr:nvCxnSpPr>
      <xdr:spPr>
        <a:xfrm>
          <a:off x="14592300" y="1387792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86361</xdr:rowOff>
    </xdr:from>
    <xdr:to>
      <xdr:col>72</xdr:col>
      <xdr:colOff>38100</xdr:colOff>
      <xdr:row>81</xdr:row>
      <xdr:rowOff>16511</xdr:rowOff>
    </xdr:to>
    <xdr:sp macro="" textlink="">
      <xdr:nvSpPr>
        <xdr:cNvPr id="749" name="楕円 748">
          <a:extLst>
            <a:ext uri="{FF2B5EF4-FFF2-40B4-BE49-F238E27FC236}">
              <a16:creationId xmlns:a16="http://schemas.microsoft.com/office/drawing/2014/main" id="{4A90A6AD-60E2-4467-8840-178F4286E5AE}"/>
            </a:ext>
          </a:extLst>
        </xdr:cNvPr>
        <xdr:cNvSpPr/>
      </xdr:nvSpPr>
      <xdr:spPr>
        <a:xfrm>
          <a:off x="13652500" y="13802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137161</xdr:rowOff>
    </xdr:from>
    <xdr:to>
      <xdr:col>76</xdr:col>
      <xdr:colOff>114300</xdr:colOff>
      <xdr:row>80</xdr:row>
      <xdr:rowOff>161925</xdr:rowOff>
    </xdr:to>
    <xdr:cxnSp macro="">
      <xdr:nvCxnSpPr>
        <xdr:cNvPr id="750" name="直線コネクタ 749">
          <a:extLst>
            <a:ext uri="{FF2B5EF4-FFF2-40B4-BE49-F238E27FC236}">
              <a16:creationId xmlns:a16="http://schemas.microsoft.com/office/drawing/2014/main" id="{F073BDD6-B561-4C0F-9FD0-12A27ED65B53}"/>
            </a:ext>
          </a:extLst>
        </xdr:cNvPr>
        <xdr:cNvCxnSpPr/>
      </xdr:nvCxnSpPr>
      <xdr:spPr>
        <a:xfrm>
          <a:off x="13703300" y="13853161"/>
          <a:ext cx="889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57786</xdr:rowOff>
    </xdr:from>
    <xdr:to>
      <xdr:col>67</xdr:col>
      <xdr:colOff>101600</xdr:colOff>
      <xdr:row>79</xdr:row>
      <xdr:rowOff>159386</xdr:rowOff>
    </xdr:to>
    <xdr:sp macro="" textlink="">
      <xdr:nvSpPr>
        <xdr:cNvPr id="751" name="楕円 750">
          <a:extLst>
            <a:ext uri="{FF2B5EF4-FFF2-40B4-BE49-F238E27FC236}">
              <a16:creationId xmlns:a16="http://schemas.microsoft.com/office/drawing/2014/main" id="{32E95F8F-0F3C-4BCB-89DF-58A021F5B740}"/>
            </a:ext>
          </a:extLst>
        </xdr:cNvPr>
        <xdr:cNvSpPr/>
      </xdr:nvSpPr>
      <xdr:spPr>
        <a:xfrm>
          <a:off x="12763500" y="13602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108586</xdr:rowOff>
    </xdr:from>
    <xdr:to>
      <xdr:col>71</xdr:col>
      <xdr:colOff>177800</xdr:colOff>
      <xdr:row>80</xdr:row>
      <xdr:rowOff>137161</xdr:rowOff>
    </xdr:to>
    <xdr:cxnSp macro="">
      <xdr:nvCxnSpPr>
        <xdr:cNvPr id="752" name="直線コネクタ 751">
          <a:extLst>
            <a:ext uri="{FF2B5EF4-FFF2-40B4-BE49-F238E27FC236}">
              <a16:creationId xmlns:a16="http://schemas.microsoft.com/office/drawing/2014/main" id="{095CA8B6-B410-4AAC-94FC-A43F777D2FEC}"/>
            </a:ext>
          </a:extLst>
        </xdr:cNvPr>
        <xdr:cNvCxnSpPr/>
      </xdr:nvCxnSpPr>
      <xdr:spPr>
        <a:xfrm>
          <a:off x="12814300" y="13653136"/>
          <a:ext cx="889000" cy="200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106697</xdr:rowOff>
    </xdr:from>
    <xdr:ext cx="405111" cy="259045"/>
    <xdr:sp macro="" textlink="">
      <xdr:nvSpPr>
        <xdr:cNvPr id="753" name="n_1aveValue【消防施設】&#10;有形固定資産減価償却率">
          <a:extLst>
            <a:ext uri="{FF2B5EF4-FFF2-40B4-BE49-F238E27FC236}">
              <a16:creationId xmlns:a16="http://schemas.microsoft.com/office/drawing/2014/main" id="{A0D330BC-3410-4159-AC93-74D9503722E3}"/>
            </a:ext>
          </a:extLst>
        </xdr:cNvPr>
        <xdr:cNvSpPr txBox="1"/>
      </xdr:nvSpPr>
      <xdr:spPr>
        <a:xfrm>
          <a:off x="15266044" y="1416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85741</xdr:rowOff>
    </xdr:from>
    <xdr:ext cx="405111" cy="259045"/>
    <xdr:sp macro="" textlink="">
      <xdr:nvSpPr>
        <xdr:cNvPr id="754" name="n_2aveValue【消防施設】&#10;有形固定資産減価償却率">
          <a:extLst>
            <a:ext uri="{FF2B5EF4-FFF2-40B4-BE49-F238E27FC236}">
              <a16:creationId xmlns:a16="http://schemas.microsoft.com/office/drawing/2014/main" id="{6B9158E7-5115-41AD-8F41-EF13611DEEC6}"/>
            </a:ext>
          </a:extLst>
        </xdr:cNvPr>
        <xdr:cNvSpPr txBox="1"/>
      </xdr:nvSpPr>
      <xdr:spPr>
        <a:xfrm>
          <a:off x="14389744" y="14144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47641</xdr:rowOff>
    </xdr:from>
    <xdr:ext cx="405111" cy="259045"/>
    <xdr:sp macro="" textlink="">
      <xdr:nvSpPr>
        <xdr:cNvPr id="755" name="n_3aveValue【消防施設】&#10;有形固定資産減価償却率">
          <a:extLst>
            <a:ext uri="{FF2B5EF4-FFF2-40B4-BE49-F238E27FC236}">
              <a16:creationId xmlns:a16="http://schemas.microsoft.com/office/drawing/2014/main" id="{57EC41A3-0D46-4D00-88F3-E699B00DC05E}"/>
            </a:ext>
          </a:extLst>
        </xdr:cNvPr>
        <xdr:cNvSpPr txBox="1"/>
      </xdr:nvSpPr>
      <xdr:spPr>
        <a:xfrm>
          <a:off x="13500744" y="14106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167657</xdr:rowOff>
    </xdr:from>
    <xdr:ext cx="405111" cy="259045"/>
    <xdr:sp macro="" textlink="">
      <xdr:nvSpPr>
        <xdr:cNvPr id="756" name="n_4aveValue【消防施設】&#10;有形固定資産減価償却率">
          <a:extLst>
            <a:ext uri="{FF2B5EF4-FFF2-40B4-BE49-F238E27FC236}">
              <a16:creationId xmlns:a16="http://schemas.microsoft.com/office/drawing/2014/main" id="{2D931FF9-73BE-45F5-8D78-BC6409D057F3}"/>
            </a:ext>
          </a:extLst>
        </xdr:cNvPr>
        <xdr:cNvSpPr txBox="1"/>
      </xdr:nvSpPr>
      <xdr:spPr>
        <a:xfrm>
          <a:off x="12611744" y="1405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105427</xdr:rowOff>
    </xdr:from>
    <xdr:ext cx="405111" cy="259045"/>
    <xdr:sp macro="" textlink="">
      <xdr:nvSpPr>
        <xdr:cNvPr id="757" name="n_1mainValue【消防施設】&#10;有形固定資産減価償却率">
          <a:extLst>
            <a:ext uri="{FF2B5EF4-FFF2-40B4-BE49-F238E27FC236}">
              <a16:creationId xmlns:a16="http://schemas.microsoft.com/office/drawing/2014/main" id="{91D64ABE-198E-497D-A5B8-DCA54DBAB8D5}"/>
            </a:ext>
          </a:extLst>
        </xdr:cNvPr>
        <xdr:cNvSpPr txBox="1"/>
      </xdr:nvSpPr>
      <xdr:spPr>
        <a:xfrm>
          <a:off x="15266044" y="1364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57802</xdr:rowOff>
    </xdr:from>
    <xdr:ext cx="405111" cy="259045"/>
    <xdr:sp macro="" textlink="">
      <xdr:nvSpPr>
        <xdr:cNvPr id="758" name="n_2mainValue【消防施設】&#10;有形固定資産減価償却率">
          <a:extLst>
            <a:ext uri="{FF2B5EF4-FFF2-40B4-BE49-F238E27FC236}">
              <a16:creationId xmlns:a16="http://schemas.microsoft.com/office/drawing/2014/main" id="{75E362F8-68AF-49F7-84B9-B22B90A10ABC}"/>
            </a:ext>
          </a:extLst>
        </xdr:cNvPr>
        <xdr:cNvSpPr txBox="1"/>
      </xdr:nvSpPr>
      <xdr:spPr>
        <a:xfrm>
          <a:off x="14389744" y="1360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33038</xdr:rowOff>
    </xdr:from>
    <xdr:ext cx="405111" cy="259045"/>
    <xdr:sp macro="" textlink="">
      <xdr:nvSpPr>
        <xdr:cNvPr id="759" name="n_3mainValue【消防施設】&#10;有形固定資産減価償却率">
          <a:extLst>
            <a:ext uri="{FF2B5EF4-FFF2-40B4-BE49-F238E27FC236}">
              <a16:creationId xmlns:a16="http://schemas.microsoft.com/office/drawing/2014/main" id="{5B809866-6312-49A3-9379-36BCDD51E855}"/>
            </a:ext>
          </a:extLst>
        </xdr:cNvPr>
        <xdr:cNvSpPr txBox="1"/>
      </xdr:nvSpPr>
      <xdr:spPr>
        <a:xfrm>
          <a:off x="13500744" y="13577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4463</xdr:rowOff>
    </xdr:from>
    <xdr:ext cx="405111" cy="259045"/>
    <xdr:sp macro="" textlink="">
      <xdr:nvSpPr>
        <xdr:cNvPr id="760" name="n_4mainValue【消防施設】&#10;有形固定資産減価償却率">
          <a:extLst>
            <a:ext uri="{FF2B5EF4-FFF2-40B4-BE49-F238E27FC236}">
              <a16:creationId xmlns:a16="http://schemas.microsoft.com/office/drawing/2014/main" id="{2BAC1F31-E0F8-45F9-BF6D-A2803A2576BD}"/>
            </a:ext>
          </a:extLst>
        </xdr:cNvPr>
        <xdr:cNvSpPr txBox="1"/>
      </xdr:nvSpPr>
      <xdr:spPr>
        <a:xfrm>
          <a:off x="12611744" y="1337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1" name="正方形/長方形 760">
          <a:extLst>
            <a:ext uri="{FF2B5EF4-FFF2-40B4-BE49-F238E27FC236}">
              <a16:creationId xmlns:a16="http://schemas.microsoft.com/office/drawing/2014/main" id="{BE135286-AA42-43B9-AD68-82CE73E50F7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2" name="正方形/長方形 761">
          <a:extLst>
            <a:ext uri="{FF2B5EF4-FFF2-40B4-BE49-F238E27FC236}">
              <a16:creationId xmlns:a16="http://schemas.microsoft.com/office/drawing/2014/main" id="{0DCF176C-D5FE-4423-BBD5-58CFED4ADFB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3" name="正方形/長方形 762">
          <a:extLst>
            <a:ext uri="{FF2B5EF4-FFF2-40B4-BE49-F238E27FC236}">
              <a16:creationId xmlns:a16="http://schemas.microsoft.com/office/drawing/2014/main" id="{FC677508-7205-4B7A-AA68-0C98A799F38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4" name="正方形/長方形 763">
          <a:extLst>
            <a:ext uri="{FF2B5EF4-FFF2-40B4-BE49-F238E27FC236}">
              <a16:creationId xmlns:a16="http://schemas.microsoft.com/office/drawing/2014/main" id="{DC40F88C-595F-4514-B3F8-1500CABE877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65" name="正方形/長方形 764">
          <a:extLst>
            <a:ext uri="{FF2B5EF4-FFF2-40B4-BE49-F238E27FC236}">
              <a16:creationId xmlns:a16="http://schemas.microsoft.com/office/drawing/2014/main" id="{E16F3E09-84D2-46F7-B692-65474C3CC18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66" name="正方形/長方形 765">
          <a:extLst>
            <a:ext uri="{FF2B5EF4-FFF2-40B4-BE49-F238E27FC236}">
              <a16:creationId xmlns:a16="http://schemas.microsoft.com/office/drawing/2014/main" id="{BB8C6FFD-2F53-4B33-B2CA-D590B338225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67" name="正方形/長方形 766">
          <a:extLst>
            <a:ext uri="{FF2B5EF4-FFF2-40B4-BE49-F238E27FC236}">
              <a16:creationId xmlns:a16="http://schemas.microsoft.com/office/drawing/2014/main" id="{D114DE98-0576-419E-9395-787E42332E2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68" name="正方形/長方形 767">
          <a:extLst>
            <a:ext uri="{FF2B5EF4-FFF2-40B4-BE49-F238E27FC236}">
              <a16:creationId xmlns:a16="http://schemas.microsoft.com/office/drawing/2014/main" id="{A0A54C3B-8EA7-4D0F-9616-AC02FEB40DA6}"/>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69" name="テキスト ボックス 768">
          <a:extLst>
            <a:ext uri="{FF2B5EF4-FFF2-40B4-BE49-F238E27FC236}">
              <a16:creationId xmlns:a16="http://schemas.microsoft.com/office/drawing/2014/main" id="{3227E381-DBD4-49F2-9ECB-AE6B3B32CB2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0" name="直線コネクタ 769">
          <a:extLst>
            <a:ext uri="{FF2B5EF4-FFF2-40B4-BE49-F238E27FC236}">
              <a16:creationId xmlns:a16="http://schemas.microsoft.com/office/drawing/2014/main" id="{0A79F372-A83A-4A2A-9F05-680D11D67C2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1" name="直線コネクタ 770">
          <a:extLst>
            <a:ext uri="{FF2B5EF4-FFF2-40B4-BE49-F238E27FC236}">
              <a16:creationId xmlns:a16="http://schemas.microsoft.com/office/drawing/2014/main" id="{2B01F789-7168-4EE2-90B2-22A5208BC3D9}"/>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72" name="テキスト ボックス 771">
          <a:extLst>
            <a:ext uri="{FF2B5EF4-FFF2-40B4-BE49-F238E27FC236}">
              <a16:creationId xmlns:a16="http://schemas.microsoft.com/office/drawing/2014/main" id="{B4A80E83-6EBE-4223-89D4-8D3E3796F58F}"/>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73" name="直線コネクタ 772">
          <a:extLst>
            <a:ext uri="{FF2B5EF4-FFF2-40B4-BE49-F238E27FC236}">
              <a16:creationId xmlns:a16="http://schemas.microsoft.com/office/drawing/2014/main" id="{BE4BCD91-57D0-4EE4-AD4D-B51BC0FFC376}"/>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74" name="テキスト ボックス 773">
          <a:extLst>
            <a:ext uri="{FF2B5EF4-FFF2-40B4-BE49-F238E27FC236}">
              <a16:creationId xmlns:a16="http://schemas.microsoft.com/office/drawing/2014/main" id="{081FE422-8F57-4A7A-8370-02ACEC366B9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75" name="直線コネクタ 774">
          <a:extLst>
            <a:ext uri="{FF2B5EF4-FFF2-40B4-BE49-F238E27FC236}">
              <a16:creationId xmlns:a16="http://schemas.microsoft.com/office/drawing/2014/main" id="{03D856A9-2EDE-43D2-B88C-2342B839FB39}"/>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76" name="テキスト ボックス 775">
          <a:extLst>
            <a:ext uri="{FF2B5EF4-FFF2-40B4-BE49-F238E27FC236}">
              <a16:creationId xmlns:a16="http://schemas.microsoft.com/office/drawing/2014/main" id="{1AA284E9-960D-4DE7-BEE1-7E0F69963718}"/>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77" name="直線コネクタ 776">
          <a:extLst>
            <a:ext uri="{FF2B5EF4-FFF2-40B4-BE49-F238E27FC236}">
              <a16:creationId xmlns:a16="http://schemas.microsoft.com/office/drawing/2014/main" id="{3F151392-6A57-4F26-AF87-C4A20DD28AA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78" name="テキスト ボックス 777">
          <a:extLst>
            <a:ext uri="{FF2B5EF4-FFF2-40B4-BE49-F238E27FC236}">
              <a16:creationId xmlns:a16="http://schemas.microsoft.com/office/drawing/2014/main" id="{C8BB8107-4578-4665-9099-C2578FEAA209}"/>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79" name="直線コネクタ 778">
          <a:extLst>
            <a:ext uri="{FF2B5EF4-FFF2-40B4-BE49-F238E27FC236}">
              <a16:creationId xmlns:a16="http://schemas.microsoft.com/office/drawing/2014/main" id="{7403B2F1-DEB3-4817-8831-BF6F87EBD117}"/>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0" name="テキスト ボックス 779">
          <a:extLst>
            <a:ext uri="{FF2B5EF4-FFF2-40B4-BE49-F238E27FC236}">
              <a16:creationId xmlns:a16="http://schemas.microsoft.com/office/drawing/2014/main" id="{968C0A78-9976-4F5D-BA65-DBF0256BD921}"/>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1" name="直線コネクタ 780">
          <a:extLst>
            <a:ext uri="{FF2B5EF4-FFF2-40B4-BE49-F238E27FC236}">
              <a16:creationId xmlns:a16="http://schemas.microsoft.com/office/drawing/2014/main" id="{D57BE15B-AE92-45AC-A422-EF91AA3EEBA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2" name="テキスト ボックス 781">
          <a:extLst>
            <a:ext uri="{FF2B5EF4-FFF2-40B4-BE49-F238E27FC236}">
              <a16:creationId xmlns:a16="http://schemas.microsoft.com/office/drawing/2014/main" id="{F6906785-792E-46F1-BD6B-DC877DB5A4D8}"/>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3" name="【消防施設】&#10;一人当たり面積グラフ枠">
          <a:extLst>
            <a:ext uri="{FF2B5EF4-FFF2-40B4-BE49-F238E27FC236}">
              <a16:creationId xmlns:a16="http://schemas.microsoft.com/office/drawing/2014/main" id="{DA599F53-7C3F-4402-8F29-5CD049DD2263}"/>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22861</xdr:rowOff>
    </xdr:from>
    <xdr:to>
      <xdr:col>116</xdr:col>
      <xdr:colOff>62864</xdr:colOff>
      <xdr:row>86</xdr:row>
      <xdr:rowOff>93345</xdr:rowOff>
    </xdr:to>
    <xdr:cxnSp macro="">
      <xdr:nvCxnSpPr>
        <xdr:cNvPr id="784" name="直線コネクタ 783">
          <a:extLst>
            <a:ext uri="{FF2B5EF4-FFF2-40B4-BE49-F238E27FC236}">
              <a16:creationId xmlns:a16="http://schemas.microsoft.com/office/drawing/2014/main" id="{C28F6747-C615-4EFE-9B99-4B0487100491}"/>
            </a:ext>
          </a:extLst>
        </xdr:cNvPr>
        <xdr:cNvCxnSpPr/>
      </xdr:nvCxnSpPr>
      <xdr:spPr>
        <a:xfrm flipV="1">
          <a:off x="22160864" y="13567411"/>
          <a:ext cx="0" cy="1270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97172</xdr:rowOff>
    </xdr:from>
    <xdr:ext cx="469744" cy="259045"/>
    <xdr:sp macro="" textlink="">
      <xdr:nvSpPr>
        <xdr:cNvPr id="785" name="【消防施設】&#10;一人当たり面積最小値テキスト">
          <a:extLst>
            <a:ext uri="{FF2B5EF4-FFF2-40B4-BE49-F238E27FC236}">
              <a16:creationId xmlns:a16="http://schemas.microsoft.com/office/drawing/2014/main" id="{5C8E50D7-96CB-48CF-AC9C-2CE8D8F55552}"/>
            </a:ext>
          </a:extLst>
        </xdr:cNvPr>
        <xdr:cNvSpPr txBox="1"/>
      </xdr:nvSpPr>
      <xdr:spPr>
        <a:xfrm>
          <a:off x="22199600" y="1484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93345</xdr:rowOff>
    </xdr:from>
    <xdr:to>
      <xdr:col>116</xdr:col>
      <xdr:colOff>152400</xdr:colOff>
      <xdr:row>86</xdr:row>
      <xdr:rowOff>93345</xdr:rowOff>
    </xdr:to>
    <xdr:cxnSp macro="">
      <xdr:nvCxnSpPr>
        <xdr:cNvPr id="786" name="直線コネクタ 785">
          <a:extLst>
            <a:ext uri="{FF2B5EF4-FFF2-40B4-BE49-F238E27FC236}">
              <a16:creationId xmlns:a16="http://schemas.microsoft.com/office/drawing/2014/main" id="{161C1E63-F904-4C6B-AD2B-93AC1CCFF79D}"/>
            </a:ext>
          </a:extLst>
        </xdr:cNvPr>
        <xdr:cNvCxnSpPr/>
      </xdr:nvCxnSpPr>
      <xdr:spPr>
        <a:xfrm>
          <a:off x="22072600" y="14838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140988</xdr:rowOff>
    </xdr:from>
    <xdr:ext cx="469744" cy="259045"/>
    <xdr:sp macro="" textlink="">
      <xdr:nvSpPr>
        <xdr:cNvPr id="787" name="【消防施設】&#10;一人当たり面積最大値テキスト">
          <a:extLst>
            <a:ext uri="{FF2B5EF4-FFF2-40B4-BE49-F238E27FC236}">
              <a16:creationId xmlns:a16="http://schemas.microsoft.com/office/drawing/2014/main" id="{8F99E929-30A5-46E9-947A-FCB8A96DA15F}"/>
            </a:ext>
          </a:extLst>
        </xdr:cNvPr>
        <xdr:cNvSpPr txBox="1"/>
      </xdr:nvSpPr>
      <xdr:spPr>
        <a:xfrm>
          <a:off x="22199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22861</xdr:rowOff>
    </xdr:from>
    <xdr:to>
      <xdr:col>116</xdr:col>
      <xdr:colOff>152400</xdr:colOff>
      <xdr:row>79</xdr:row>
      <xdr:rowOff>22861</xdr:rowOff>
    </xdr:to>
    <xdr:cxnSp macro="">
      <xdr:nvCxnSpPr>
        <xdr:cNvPr id="788" name="直線コネクタ 787">
          <a:extLst>
            <a:ext uri="{FF2B5EF4-FFF2-40B4-BE49-F238E27FC236}">
              <a16:creationId xmlns:a16="http://schemas.microsoft.com/office/drawing/2014/main" id="{C4B7A81E-316C-45DC-9300-BCE05325B102}"/>
            </a:ext>
          </a:extLst>
        </xdr:cNvPr>
        <xdr:cNvCxnSpPr/>
      </xdr:nvCxnSpPr>
      <xdr:spPr>
        <a:xfrm>
          <a:off x="22072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150513</xdr:rowOff>
    </xdr:from>
    <xdr:ext cx="469744" cy="259045"/>
    <xdr:sp macro="" textlink="">
      <xdr:nvSpPr>
        <xdr:cNvPr id="789" name="【消防施設】&#10;一人当たり面積平均値テキスト">
          <a:extLst>
            <a:ext uri="{FF2B5EF4-FFF2-40B4-BE49-F238E27FC236}">
              <a16:creationId xmlns:a16="http://schemas.microsoft.com/office/drawing/2014/main" id="{93DAF015-20A6-441E-B5B0-609733CD82E0}"/>
            </a:ext>
          </a:extLst>
        </xdr:cNvPr>
        <xdr:cNvSpPr txBox="1"/>
      </xdr:nvSpPr>
      <xdr:spPr>
        <a:xfrm>
          <a:off x="22199600" y="145523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636</xdr:rowOff>
    </xdr:from>
    <xdr:to>
      <xdr:col>116</xdr:col>
      <xdr:colOff>114300</xdr:colOff>
      <xdr:row>85</xdr:row>
      <xdr:rowOff>102236</xdr:rowOff>
    </xdr:to>
    <xdr:sp macro="" textlink="">
      <xdr:nvSpPr>
        <xdr:cNvPr id="790" name="フローチャート: 判断 789">
          <a:extLst>
            <a:ext uri="{FF2B5EF4-FFF2-40B4-BE49-F238E27FC236}">
              <a16:creationId xmlns:a16="http://schemas.microsoft.com/office/drawing/2014/main" id="{F048275A-A6DD-4173-93E7-C71DCF313E03}"/>
            </a:ext>
          </a:extLst>
        </xdr:cNvPr>
        <xdr:cNvSpPr/>
      </xdr:nvSpPr>
      <xdr:spPr>
        <a:xfrm>
          <a:off x="22110700" y="14573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6350</xdr:rowOff>
    </xdr:from>
    <xdr:to>
      <xdr:col>112</xdr:col>
      <xdr:colOff>38100</xdr:colOff>
      <xdr:row>85</xdr:row>
      <xdr:rowOff>107950</xdr:rowOff>
    </xdr:to>
    <xdr:sp macro="" textlink="">
      <xdr:nvSpPr>
        <xdr:cNvPr id="791" name="フローチャート: 判断 790">
          <a:extLst>
            <a:ext uri="{FF2B5EF4-FFF2-40B4-BE49-F238E27FC236}">
              <a16:creationId xmlns:a16="http://schemas.microsoft.com/office/drawing/2014/main" id="{4373CAEC-8011-43E5-9A32-F84AFA7A8445}"/>
            </a:ext>
          </a:extLst>
        </xdr:cNvPr>
        <xdr:cNvSpPr/>
      </xdr:nvSpPr>
      <xdr:spPr>
        <a:xfrm>
          <a:off x="21272500" y="1457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19686</xdr:rowOff>
    </xdr:from>
    <xdr:to>
      <xdr:col>107</xdr:col>
      <xdr:colOff>101600</xdr:colOff>
      <xdr:row>85</xdr:row>
      <xdr:rowOff>121286</xdr:rowOff>
    </xdr:to>
    <xdr:sp macro="" textlink="">
      <xdr:nvSpPr>
        <xdr:cNvPr id="792" name="フローチャート: 判断 791">
          <a:extLst>
            <a:ext uri="{FF2B5EF4-FFF2-40B4-BE49-F238E27FC236}">
              <a16:creationId xmlns:a16="http://schemas.microsoft.com/office/drawing/2014/main" id="{8ECF85B4-FA0D-43A6-9CEB-C33E3F2BDA00}"/>
            </a:ext>
          </a:extLst>
        </xdr:cNvPr>
        <xdr:cNvSpPr/>
      </xdr:nvSpPr>
      <xdr:spPr>
        <a:xfrm>
          <a:off x="20383500" y="1459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15875</xdr:rowOff>
    </xdr:from>
    <xdr:to>
      <xdr:col>102</xdr:col>
      <xdr:colOff>165100</xdr:colOff>
      <xdr:row>85</xdr:row>
      <xdr:rowOff>117475</xdr:rowOff>
    </xdr:to>
    <xdr:sp macro="" textlink="">
      <xdr:nvSpPr>
        <xdr:cNvPr id="793" name="フローチャート: 判断 792">
          <a:extLst>
            <a:ext uri="{FF2B5EF4-FFF2-40B4-BE49-F238E27FC236}">
              <a16:creationId xmlns:a16="http://schemas.microsoft.com/office/drawing/2014/main" id="{5110C612-2800-4F97-9293-ABC20690C31B}"/>
            </a:ext>
          </a:extLst>
        </xdr:cNvPr>
        <xdr:cNvSpPr/>
      </xdr:nvSpPr>
      <xdr:spPr>
        <a:xfrm>
          <a:off x="19494500" y="14589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27305</xdr:rowOff>
    </xdr:from>
    <xdr:to>
      <xdr:col>98</xdr:col>
      <xdr:colOff>38100</xdr:colOff>
      <xdr:row>85</xdr:row>
      <xdr:rowOff>128905</xdr:rowOff>
    </xdr:to>
    <xdr:sp macro="" textlink="">
      <xdr:nvSpPr>
        <xdr:cNvPr id="794" name="フローチャート: 判断 793">
          <a:extLst>
            <a:ext uri="{FF2B5EF4-FFF2-40B4-BE49-F238E27FC236}">
              <a16:creationId xmlns:a16="http://schemas.microsoft.com/office/drawing/2014/main" id="{2FFC6FE7-408A-45D7-B6C4-70E4BBAEEF11}"/>
            </a:ext>
          </a:extLst>
        </xdr:cNvPr>
        <xdr:cNvSpPr/>
      </xdr:nvSpPr>
      <xdr:spPr>
        <a:xfrm>
          <a:off x="18605500" y="1460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95" name="テキスト ボックス 794">
          <a:extLst>
            <a:ext uri="{FF2B5EF4-FFF2-40B4-BE49-F238E27FC236}">
              <a16:creationId xmlns:a16="http://schemas.microsoft.com/office/drawing/2014/main" id="{0664FA1A-BD2A-472F-9D56-BC891723EFF4}"/>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96" name="テキスト ボックス 795">
          <a:extLst>
            <a:ext uri="{FF2B5EF4-FFF2-40B4-BE49-F238E27FC236}">
              <a16:creationId xmlns:a16="http://schemas.microsoft.com/office/drawing/2014/main" id="{EACFA906-8549-4F5F-B0DD-E4722592F19C}"/>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97" name="テキスト ボックス 796">
          <a:extLst>
            <a:ext uri="{FF2B5EF4-FFF2-40B4-BE49-F238E27FC236}">
              <a16:creationId xmlns:a16="http://schemas.microsoft.com/office/drawing/2014/main" id="{4877C374-F935-4CA1-A686-0417AF2F10A4}"/>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98" name="テキスト ボックス 797">
          <a:extLst>
            <a:ext uri="{FF2B5EF4-FFF2-40B4-BE49-F238E27FC236}">
              <a16:creationId xmlns:a16="http://schemas.microsoft.com/office/drawing/2014/main" id="{CCD4C688-D2FF-48B9-AB53-6DBCE151531E}"/>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99" name="テキスト ボックス 798">
          <a:extLst>
            <a:ext uri="{FF2B5EF4-FFF2-40B4-BE49-F238E27FC236}">
              <a16:creationId xmlns:a16="http://schemas.microsoft.com/office/drawing/2014/main" id="{092EB187-E236-4D3F-8045-BBDA4F13CD42}"/>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84455</xdr:rowOff>
    </xdr:from>
    <xdr:to>
      <xdr:col>116</xdr:col>
      <xdr:colOff>114300</xdr:colOff>
      <xdr:row>85</xdr:row>
      <xdr:rowOff>14605</xdr:rowOff>
    </xdr:to>
    <xdr:sp macro="" textlink="">
      <xdr:nvSpPr>
        <xdr:cNvPr id="800" name="楕円 799">
          <a:extLst>
            <a:ext uri="{FF2B5EF4-FFF2-40B4-BE49-F238E27FC236}">
              <a16:creationId xmlns:a16="http://schemas.microsoft.com/office/drawing/2014/main" id="{7DB37451-5B96-4BA4-A5E9-B55EB6E8943F}"/>
            </a:ext>
          </a:extLst>
        </xdr:cNvPr>
        <xdr:cNvSpPr/>
      </xdr:nvSpPr>
      <xdr:spPr>
        <a:xfrm>
          <a:off x="22110700" y="1448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107332</xdr:rowOff>
    </xdr:from>
    <xdr:ext cx="469744" cy="259045"/>
    <xdr:sp macro="" textlink="">
      <xdr:nvSpPr>
        <xdr:cNvPr id="801" name="【消防施設】&#10;一人当たり面積該当値テキスト">
          <a:extLst>
            <a:ext uri="{FF2B5EF4-FFF2-40B4-BE49-F238E27FC236}">
              <a16:creationId xmlns:a16="http://schemas.microsoft.com/office/drawing/2014/main" id="{808C4838-44DB-46BD-8D3A-2DAECC549DAF}"/>
            </a:ext>
          </a:extLst>
        </xdr:cNvPr>
        <xdr:cNvSpPr txBox="1"/>
      </xdr:nvSpPr>
      <xdr:spPr>
        <a:xfrm>
          <a:off x="22199600" y="1433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88264</xdr:rowOff>
    </xdr:from>
    <xdr:to>
      <xdr:col>112</xdr:col>
      <xdr:colOff>38100</xdr:colOff>
      <xdr:row>85</xdr:row>
      <xdr:rowOff>18414</xdr:rowOff>
    </xdr:to>
    <xdr:sp macro="" textlink="">
      <xdr:nvSpPr>
        <xdr:cNvPr id="802" name="楕円 801">
          <a:extLst>
            <a:ext uri="{FF2B5EF4-FFF2-40B4-BE49-F238E27FC236}">
              <a16:creationId xmlns:a16="http://schemas.microsoft.com/office/drawing/2014/main" id="{5F3F4467-3AFB-43FE-B093-2CA1DCAEDFF8}"/>
            </a:ext>
          </a:extLst>
        </xdr:cNvPr>
        <xdr:cNvSpPr/>
      </xdr:nvSpPr>
      <xdr:spPr>
        <a:xfrm>
          <a:off x="21272500" y="1449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135255</xdr:rowOff>
    </xdr:from>
    <xdr:to>
      <xdr:col>116</xdr:col>
      <xdr:colOff>63500</xdr:colOff>
      <xdr:row>84</xdr:row>
      <xdr:rowOff>139064</xdr:rowOff>
    </xdr:to>
    <xdr:cxnSp macro="">
      <xdr:nvCxnSpPr>
        <xdr:cNvPr id="803" name="直線コネクタ 802">
          <a:extLst>
            <a:ext uri="{FF2B5EF4-FFF2-40B4-BE49-F238E27FC236}">
              <a16:creationId xmlns:a16="http://schemas.microsoft.com/office/drawing/2014/main" id="{D1B90599-5FB2-4F60-95B9-1A2A8D00FAAB}"/>
            </a:ext>
          </a:extLst>
        </xdr:cNvPr>
        <xdr:cNvCxnSpPr/>
      </xdr:nvCxnSpPr>
      <xdr:spPr>
        <a:xfrm flipV="1">
          <a:off x="21323300" y="14537055"/>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92075</xdr:rowOff>
    </xdr:from>
    <xdr:to>
      <xdr:col>107</xdr:col>
      <xdr:colOff>101600</xdr:colOff>
      <xdr:row>85</xdr:row>
      <xdr:rowOff>22225</xdr:rowOff>
    </xdr:to>
    <xdr:sp macro="" textlink="">
      <xdr:nvSpPr>
        <xdr:cNvPr id="804" name="楕円 803">
          <a:extLst>
            <a:ext uri="{FF2B5EF4-FFF2-40B4-BE49-F238E27FC236}">
              <a16:creationId xmlns:a16="http://schemas.microsoft.com/office/drawing/2014/main" id="{1ABD0B9B-B6CA-4F55-B733-0949E12FD052}"/>
            </a:ext>
          </a:extLst>
        </xdr:cNvPr>
        <xdr:cNvSpPr/>
      </xdr:nvSpPr>
      <xdr:spPr>
        <a:xfrm>
          <a:off x="20383500" y="1449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139064</xdr:rowOff>
    </xdr:from>
    <xdr:to>
      <xdr:col>111</xdr:col>
      <xdr:colOff>177800</xdr:colOff>
      <xdr:row>84</xdr:row>
      <xdr:rowOff>142875</xdr:rowOff>
    </xdr:to>
    <xdr:cxnSp macro="">
      <xdr:nvCxnSpPr>
        <xdr:cNvPr id="805" name="直線コネクタ 804">
          <a:extLst>
            <a:ext uri="{FF2B5EF4-FFF2-40B4-BE49-F238E27FC236}">
              <a16:creationId xmlns:a16="http://schemas.microsoft.com/office/drawing/2014/main" id="{61195B21-FB3C-4F62-A5EF-EB191BFED4FA}"/>
            </a:ext>
          </a:extLst>
        </xdr:cNvPr>
        <xdr:cNvCxnSpPr/>
      </xdr:nvCxnSpPr>
      <xdr:spPr>
        <a:xfrm flipV="1">
          <a:off x="20434300" y="14540864"/>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65405</xdr:rowOff>
    </xdr:from>
    <xdr:to>
      <xdr:col>102</xdr:col>
      <xdr:colOff>165100</xdr:colOff>
      <xdr:row>84</xdr:row>
      <xdr:rowOff>167005</xdr:rowOff>
    </xdr:to>
    <xdr:sp macro="" textlink="">
      <xdr:nvSpPr>
        <xdr:cNvPr id="806" name="楕円 805">
          <a:extLst>
            <a:ext uri="{FF2B5EF4-FFF2-40B4-BE49-F238E27FC236}">
              <a16:creationId xmlns:a16="http://schemas.microsoft.com/office/drawing/2014/main" id="{F28F4594-79CD-4FB7-BCB0-391E49C56B45}"/>
            </a:ext>
          </a:extLst>
        </xdr:cNvPr>
        <xdr:cNvSpPr/>
      </xdr:nvSpPr>
      <xdr:spPr>
        <a:xfrm>
          <a:off x="19494500" y="1446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116205</xdr:rowOff>
    </xdr:from>
    <xdr:to>
      <xdr:col>107</xdr:col>
      <xdr:colOff>50800</xdr:colOff>
      <xdr:row>84</xdr:row>
      <xdr:rowOff>142875</xdr:rowOff>
    </xdr:to>
    <xdr:cxnSp macro="">
      <xdr:nvCxnSpPr>
        <xdr:cNvPr id="807" name="直線コネクタ 806">
          <a:extLst>
            <a:ext uri="{FF2B5EF4-FFF2-40B4-BE49-F238E27FC236}">
              <a16:creationId xmlns:a16="http://schemas.microsoft.com/office/drawing/2014/main" id="{EFB2111A-7C40-4486-86DE-85D7B430F79B}"/>
            </a:ext>
          </a:extLst>
        </xdr:cNvPr>
        <xdr:cNvCxnSpPr/>
      </xdr:nvCxnSpPr>
      <xdr:spPr>
        <a:xfrm>
          <a:off x="19545300" y="1451800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74930</xdr:rowOff>
    </xdr:from>
    <xdr:to>
      <xdr:col>98</xdr:col>
      <xdr:colOff>38100</xdr:colOff>
      <xdr:row>85</xdr:row>
      <xdr:rowOff>5080</xdr:rowOff>
    </xdr:to>
    <xdr:sp macro="" textlink="">
      <xdr:nvSpPr>
        <xdr:cNvPr id="808" name="楕円 807">
          <a:extLst>
            <a:ext uri="{FF2B5EF4-FFF2-40B4-BE49-F238E27FC236}">
              <a16:creationId xmlns:a16="http://schemas.microsoft.com/office/drawing/2014/main" id="{00520918-5C1B-45FA-87BE-54DA5BFA4347}"/>
            </a:ext>
          </a:extLst>
        </xdr:cNvPr>
        <xdr:cNvSpPr/>
      </xdr:nvSpPr>
      <xdr:spPr>
        <a:xfrm>
          <a:off x="18605500" y="1447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116205</xdr:rowOff>
    </xdr:from>
    <xdr:to>
      <xdr:col>102</xdr:col>
      <xdr:colOff>114300</xdr:colOff>
      <xdr:row>84</xdr:row>
      <xdr:rowOff>125730</xdr:rowOff>
    </xdr:to>
    <xdr:cxnSp macro="">
      <xdr:nvCxnSpPr>
        <xdr:cNvPr id="809" name="直線コネクタ 808">
          <a:extLst>
            <a:ext uri="{FF2B5EF4-FFF2-40B4-BE49-F238E27FC236}">
              <a16:creationId xmlns:a16="http://schemas.microsoft.com/office/drawing/2014/main" id="{CAF03AAF-20AF-4570-8942-05CBF7C0FF88}"/>
            </a:ext>
          </a:extLst>
        </xdr:cNvPr>
        <xdr:cNvCxnSpPr/>
      </xdr:nvCxnSpPr>
      <xdr:spPr>
        <a:xfrm flipV="1">
          <a:off x="18656300" y="1451800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99077</xdr:rowOff>
    </xdr:from>
    <xdr:ext cx="469744" cy="259045"/>
    <xdr:sp macro="" textlink="">
      <xdr:nvSpPr>
        <xdr:cNvPr id="810" name="n_1aveValue【消防施設】&#10;一人当たり面積">
          <a:extLst>
            <a:ext uri="{FF2B5EF4-FFF2-40B4-BE49-F238E27FC236}">
              <a16:creationId xmlns:a16="http://schemas.microsoft.com/office/drawing/2014/main" id="{32E7292C-1951-4DC1-B7C8-394E1DFF7172}"/>
            </a:ext>
          </a:extLst>
        </xdr:cNvPr>
        <xdr:cNvSpPr txBox="1"/>
      </xdr:nvSpPr>
      <xdr:spPr>
        <a:xfrm>
          <a:off x="21075727" y="1467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112413</xdr:rowOff>
    </xdr:from>
    <xdr:ext cx="469744" cy="259045"/>
    <xdr:sp macro="" textlink="">
      <xdr:nvSpPr>
        <xdr:cNvPr id="811" name="n_2aveValue【消防施設】&#10;一人当たり面積">
          <a:extLst>
            <a:ext uri="{FF2B5EF4-FFF2-40B4-BE49-F238E27FC236}">
              <a16:creationId xmlns:a16="http://schemas.microsoft.com/office/drawing/2014/main" id="{0CFE4851-FDDF-47B7-A044-4335FA0D64E2}"/>
            </a:ext>
          </a:extLst>
        </xdr:cNvPr>
        <xdr:cNvSpPr txBox="1"/>
      </xdr:nvSpPr>
      <xdr:spPr>
        <a:xfrm>
          <a:off x="20199427" y="14685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108602</xdr:rowOff>
    </xdr:from>
    <xdr:ext cx="469744" cy="259045"/>
    <xdr:sp macro="" textlink="">
      <xdr:nvSpPr>
        <xdr:cNvPr id="812" name="n_3aveValue【消防施設】&#10;一人当たり面積">
          <a:extLst>
            <a:ext uri="{FF2B5EF4-FFF2-40B4-BE49-F238E27FC236}">
              <a16:creationId xmlns:a16="http://schemas.microsoft.com/office/drawing/2014/main" id="{5E84E3A2-0712-4A60-BC62-711435E31FCD}"/>
            </a:ext>
          </a:extLst>
        </xdr:cNvPr>
        <xdr:cNvSpPr txBox="1"/>
      </xdr:nvSpPr>
      <xdr:spPr>
        <a:xfrm>
          <a:off x="19310427" y="1468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120032</xdr:rowOff>
    </xdr:from>
    <xdr:ext cx="469744" cy="259045"/>
    <xdr:sp macro="" textlink="">
      <xdr:nvSpPr>
        <xdr:cNvPr id="813" name="n_4aveValue【消防施設】&#10;一人当たり面積">
          <a:extLst>
            <a:ext uri="{FF2B5EF4-FFF2-40B4-BE49-F238E27FC236}">
              <a16:creationId xmlns:a16="http://schemas.microsoft.com/office/drawing/2014/main" id="{CCD95D10-6FB8-4FAF-AED9-DFC7B183D825}"/>
            </a:ext>
          </a:extLst>
        </xdr:cNvPr>
        <xdr:cNvSpPr txBox="1"/>
      </xdr:nvSpPr>
      <xdr:spPr>
        <a:xfrm>
          <a:off x="18421427" y="14693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34941</xdr:rowOff>
    </xdr:from>
    <xdr:ext cx="469744" cy="259045"/>
    <xdr:sp macro="" textlink="">
      <xdr:nvSpPr>
        <xdr:cNvPr id="814" name="n_1mainValue【消防施設】&#10;一人当たり面積">
          <a:extLst>
            <a:ext uri="{FF2B5EF4-FFF2-40B4-BE49-F238E27FC236}">
              <a16:creationId xmlns:a16="http://schemas.microsoft.com/office/drawing/2014/main" id="{A2B3BE48-AD9C-4867-ACDA-752F20AFF651}"/>
            </a:ext>
          </a:extLst>
        </xdr:cNvPr>
        <xdr:cNvSpPr txBox="1"/>
      </xdr:nvSpPr>
      <xdr:spPr>
        <a:xfrm>
          <a:off x="21075727" y="14265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38752</xdr:rowOff>
    </xdr:from>
    <xdr:ext cx="469744" cy="259045"/>
    <xdr:sp macro="" textlink="">
      <xdr:nvSpPr>
        <xdr:cNvPr id="815" name="n_2mainValue【消防施設】&#10;一人当たり面積">
          <a:extLst>
            <a:ext uri="{FF2B5EF4-FFF2-40B4-BE49-F238E27FC236}">
              <a16:creationId xmlns:a16="http://schemas.microsoft.com/office/drawing/2014/main" id="{F5A6B748-DDDD-45C5-84C5-6EB342EFE561}"/>
            </a:ext>
          </a:extLst>
        </xdr:cNvPr>
        <xdr:cNvSpPr txBox="1"/>
      </xdr:nvSpPr>
      <xdr:spPr>
        <a:xfrm>
          <a:off x="20199427" y="14269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12082</xdr:rowOff>
    </xdr:from>
    <xdr:ext cx="469744" cy="259045"/>
    <xdr:sp macro="" textlink="">
      <xdr:nvSpPr>
        <xdr:cNvPr id="816" name="n_3mainValue【消防施設】&#10;一人当たり面積">
          <a:extLst>
            <a:ext uri="{FF2B5EF4-FFF2-40B4-BE49-F238E27FC236}">
              <a16:creationId xmlns:a16="http://schemas.microsoft.com/office/drawing/2014/main" id="{59D7F484-8715-430A-8A4F-F53B86BA7912}"/>
            </a:ext>
          </a:extLst>
        </xdr:cNvPr>
        <xdr:cNvSpPr txBox="1"/>
      </xdr:nvSpPr>
      <xdr:spPr>
        <a:xfrm>
          <a:off x="19310427" y="1424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21607</xdr:rowOff>
    </xdr:from>
    <xdr:ext cx="469744" cy="259045"/>
    <xdr:sp macro="" textlink="">
      <xdr:nvSpPr>
        <xdr:cNvPr id="817" name="n_4mainValue【消防施設】&#10;一人当たり面積">
          <a:extLst>
            <a:ext uri="{FF2B5EF4-FFF2-40B4-BE49-F238E27FC236}">
              <a16:creationId xmlns:a16="http://schemas.microsoft.com/office/drawing/2014/main" id="{184E6BE9-45C7-4DAD-ADE8-E8CACB4182CC}"/>
            </a:ext>
          </a:extLst>
        </xdr:cNvPr>
        <xdr:cNvSpPr txBox="1"/>
      </xdr:nvSpPr>
      <xdr:spPr>
        <a:xfrm>
          <a:off x="18421427" y="1425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18" name="正方形/長方形 817">
          <a:extLst>
            <a:ext uri="{FF2B5EF4-FFF2-40B4-BE49-F238E27FC236}">
              <a16:creationId xmlns:a16="http://schemas.microsoft.com/office/drawing/2014/main" id="{2804048A-881E-4139-8201-45085D3CB37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19" name="正方形/長方形 818">
          <a:extLst>
            <a:ext uri="{FF2B5EF4-FFF2-40B4-BE49-F238E27FC236}">
              <a16:creationId xmlns:a16="http://schemas.microsoft.com/office/drawing/2014/main" id="{D45404F8-B31E-45C9-B23A-C1B14CB43B3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0" name="正方形/長方形 819">
          <a:extLst>
            <a:ext uri="{FF2B5EF4-FFF2-40B4-BE49-F238E27FC236}">
              <a16:creationId xmlns:a16="http://schemas.microsoft.com/office/drawing/2014/main" id="{DAC6948B-0D19-45C0-B830-0684BF59599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1" name="正方形/長方形 820">
          <a:extLst>
            <a:ext uri="{FF2B5EF4-FFF2-40B4-BE49-F238E27FC236}">
              <a16:creationId xmlns:a16="http://schemas.microsoft.com/office/drawing/2014/main" id="{F80F0C81-7BE7-41E3-9BC3-D883BC9F60D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2" name="正方形/長方形 821">
          <a:extLst>
            <a:ext uri="{FF2B5EF4-FFF2-40B4-BE49-F238E27FC236}">
              <a16:creationId xmlns:a16="http://schemas.microsoft.com/office/drawing/2014/main" id="{13D2E6F8-DEEC-4559-B604-46BD3C219EA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3" name="正方形/長方形 822">
          <a:extLst>
            <a:ext uri="{FF2B5EF4-FFF2-40B4-BE49-F238E27FC236}">
              <a16:creationId xmlns:a16="http://schemas.microsoft.com/office/drawing/2014/main" id="{E24311C2-D4F3-477A-B59A-12E9D60DF05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4" name="正方形/長方形 823">
          <a:extLst>
            <a:ext uri="{FF2B5EF4-FFF2-40B4-BE49-F238E27FC236}">
              <a16:creationId xmlns:a16="http://schemas.microsoft.com/office/drawing/2014/main" id="{540C3A10-6A98-444C-93E4-2F2DC6CDABE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25" name="正方形/長方形 824">
          <a:extLst>
            <a:ext uri="{FF2B5EF4-FFF2-40B4-BE49-F238E27FC236}">
              <a16:creationId xmlns:a16="http://schemas.microsoft.com/office/drawing/2014/main" id="{46639D6A-77B8-4228-9E67-75F91BCCA05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26" name="テキスト ボックス 825">
          <a:extLst>
            <a:ext uri="{FF2B5EF4-FFF2-40B4-BE49-F238E27FC236}">
              <a16:creationId xmlns:a16="http://schemas.microsoft.com/office/drawing/2014/main" id="{1148E39A-60FF-4232-83B7-C671967E52B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27" name="直線コネクタ 826">
          <a:extLst>
            <a:ext uri="{FF2B5EF4-FFF2-40B4-BE49-F238E27FC236}">
              <a16:creationId xmlns:a16="http://schemas.microsoft.com/office/drawing/2014/main" id="{D0C6520D-8BBD-4BFB-AAFB-EDDE80A5C13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28" name="テキスト ボックス 827">
          <a:extLst>
            <a:ext uri="{FF2B5EF4-FFF2-40B4-BE49-F238E27FC236}">
              <a16:creationId xmlns:a16="http://schemas.microsoft.com/office/drawing/2014/main" id="{C304C5F1-06BB-4D8B-A45D-8FDA3483173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29" name="直線コネクタ 828">
          <a:extLst>
            <a:ext uri="{FF2B5EF4-FFF2-40B4-BE49-F238E27FC236}">
              <a16:creationId xmlns:a16="http://schemas.microsoft.com/office/drawing/2014/main" id="{B3020D89-6E82-444B-AA1D-0C0CAE4D52A9}"/>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30" name="テキスト ボックス 829">
          <a:extLst>
            <a:ext uri="{FF2B5EF4-FFF2-40B4-BE49-F238E27FC236}">
              <a16:creationId xmlns:a16="http://schemas.microsoft.com/office/drawing/2014/main" id="{1D0429EA-A4B1-4C3E-A722-A2E0A91E6B96}"/>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31" name="直線コネクタ 830">
          <a:extLst>
            <a:ext uri="{FF2B5EF4-FFF2-40B4-BE49-F238E27FC236}">
              <a16:creationId xmlns:a16="http://schemas.microsoft.com/office/drawing/2014/main" id="{052A8C2C-7F6D-40EB-9F50-6989AFA52EEB}"/>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32" name="テキスト ボックス 831">
          <a:extLst>
            <a:ext uri="{FF2B5EF4-FFF2-40B4-BE49-F238E27FC236}">
              <a16:creationId xmlns:a16="http://schemas.microsoft.com/office/drawing/2014/main" id="{855AFCFC-AAFD-4914-9507-66B72C951904}"/>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33" name="直線コネクタ 832">
          <a:extLst>
            <a:ext uri="{FF2B5EF4-FFF2-40B4-BE49-F238E27FC236}">
              <a16:creationId xmlns:a16="http://schemas.microsoft.com/office/drawing/2014/main" id="{5DDC6590-0BB5-4C94-83D1-C042AF3C8CEF}"/>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34" name="テキスト ボックス 833">
          <a:extLst>
            <a:ext uri="{FF2B5EF4-FFF2-40B4-BE49-F238E27FC236}">
              <a16:creationId xmlns:a16="http://schemas.microsoft.com/office/drawing/2014/main" id="{DD64B5A0-45D2-4EEE-AA7D-BEE1C1DA0C1D}"/>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35" name="直線コネクタ 834">
          <a:extLst>
            <a:ext uri="{FF2B5EF4-FFF2-40B4-BE49-F238E27FC236}">
              <a16:creationId xmlns:a16="http://schemas.microsoft.com/office/drawing/2014/main" id="{EC93085C-34B9-4905-9AD3-E87E42E0862C}"/>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36" name="テキスト ボックス 835">
          <a:extLst>
            <a:ext uri="{FF2B5EF4-FFF2-40B4-BE49-F238E27FC236}">
              <a16:creationId xmlns:a16="http://schemas.microsoft.com/office/drawing/2014/main" id="{3EA149EC-88F0-4AF8-91D4-ACFD86B522AE}"/>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37" name="直線コネクタ 836">
          <a:extLst>
            <a:ext uri="{FF2B5EF4-FFF2-40B4-BE49-F238E27FC236}">
              <a16:creationId xmlns:a16="http://schemas.microsoft.com/office/drawing/2014/main" id="{EF8B7782-EE4B-416E-AA5B-43667D25B4BF}"/>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838" name="テキスト ボックス 837">
          <a:extLst>
            <a:ext uri="{FF2B5EF4-FFF2-40B4-BE49-F238E27FC236}">
              <a16:creationId xmlns:a16="http://schemas.microsoft.com/office/drawing/2014/main" id="{2F54CB7E-AFB2-408B-BDF0-F4FDF99EB3D4}"/>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39" name="直線コネクタ 838">
          <a:extLst>
            <a:ext uri="{FF2B5EF4-FFF2-40B4-BE49-F238E27FC236}">
              <a16:creationId xmlns:a16="http://schemas.microsoft.com/office/drawing/2014/main" id="{C10DDFFC-1B4D-424F-BCBC-BA52F86AF14F}"/>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0" name="【庁舎】&#10;有形固定資産減価償却率グラフ枠">
          <a:extLst>
            <a:ext uri="{FF2B5EF4-FFF2-40B4-BE49-F238E27FC236}">
              <a16:creationId xmlns:a16="http://schemas.microsoft.com/office/drawing/2014/main" id="{3456AAAC-EC57-43D6-89A1-A777F326B44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841" name="直線コネクタ 840">
          <a:extLst>
            <a:ext uri="{FF2B5EF4-FFF2-40B4-BE49-F238E27FC236}">
              <a16:creationId xmlns:a16="http://schemas.microsoft.com/office/drawing/2014/main" id="{0593A776-18BC-435A-84FF-59B6522D2879}"/>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842" name="【庁舎】&#10;有形固定資産減価償却率最小値テキスト">
          <a:extLst>
            <a:ext uri="{FF2B5EF4-FFF2-40B4-BE49-F238E27FC236}">
              <a16:creationId xmlns:a16="http://schemas.microsoft.com/office/drawing/2014/main" id="{A0CC7D27-C6C5-4A26-A69B-6EBBE112C952}"/>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843" name="直線コネクタ 842">
          <a:extLst>
            <a:ext uri="{FF2B5EF4-FFF2-40B4-BE49-F238E27FC236}">
              <a16:creationId xmlns:a16="http://schemas.microsoft.com/office/drawing/2014/main" id="{B1BBF113-0918-4672-8A24-39178E37D358}"/>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844" name="【庁舎】&#10;有形固定資産減価償却率最大値テキスト">
          <a:extLst>
            <a:ext uri="{FF2B5EF4-FFF2-40B4-BE49-F238E27FC236}">
              <a16:creationId xmlns:a16="http://schemas.microsoft.com/office/drawing/2014/main" id="{F09ADB50-9F93-45A5-973D-0E220EFD7038}"/>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845" name="直線コネクタ 844">
          <a:extLst>
            <a:ext uri="{FF2B5EF4-FFF2-40B4-BE49-F238E27FC236}">
              <a16:creationId xmlns:a16="http://schemas.microsoft.com/office/drawing/2014/main" id="{AE7B9162-E601-4AF7-B212-813C9015C2B7}"/>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77488</xdr:rowOff>
    </xdr:from>
    <xdr:ext cx="405111" cy="259045"/>
    <xdr:sp macro="" textlink="">
      <xdr:nvSpPr>
        <xdr:cNvPr id="846" name="【庁舎】&#10;有形固定資産減価償却率平均値テキスト">
          <a:extLst>
            <a:ext uri="{FF2B5EF4-FFF2-40B4-BE49-F238E27FC236}">
              <a16:creationId xmlns:a16="http://schemas.microsoft.com/office/drawing/2014/main" id="{3252B6C8-C693-4008-88AA-BA840A4DE08E}"/>
            </a:ext>
          </a:extLst>
        </xdr:cNvPr>
        <xdr:cNvSpPr txBox="1"/>
      </xdr:nvSpPr>
      <xdr:spPr>
        <a:xfrm>
          <a:off x="16357600" y="17565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54611</xdr:rowOff>
    </xdr:from>
    <xdr:to>
      <xdr:col>85</xdr:col>
      <xdr:colOff>177800</xdr:colOff>
      <xdr:row>103</xdr:row>
      <xdr:rowOff>156211</xdr:rowOff>
    </xdr:to>
    <xdr:sp macro="" textlink="">
      <xdr:nvSpPr>
        <xdr:cNvPr id="847" name="フローチャート: 判断 846">
          <a:extLst>
            <a:ext uri="{FF2B5EF4-FFF2-40B4-BE49-F238E27FC236}">
              <a16:creationId xmlns:a16="http://schemas.microsoft.com/office/drawing/2014/main" id="{D3DE327F-AE34-4689-A263-578FD82D3FBA}"/>
            </a:ext>
          </a:extLst>
        </xdr:cNvPr>
        <xdr:cNvSpPr/>
      </xdr:nvSpPr>
      <xdr:spPr>
        <a:xfrm>
          <a:off x="16268700" y="17713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59689</xdr:rowOff>
    </xdr:from>
    <xdr:to>
      <xdr:col>81</xdr:col>
      <xdr:colOff>101600</xdr:colOff>
      <xdr:row>103</xdr:row>
      <xdr:rowOff>161289</xdr:rowOff>
    </xdr:to>
    <xdr:sp macro="" textlink="">
      <xdr:nvSpPr>
        <xdr:cNvPr id="848" name="フローチャート: 判断 847">
          <a:extLst>
            <a:ext uri="{FF2B5EF4-FFF2-40B4-BE49-F238E27FC236}">
              <a16:creationId xmlns:a16="http://schemas.microsoft.com/office/drawing/2014/main" id="{75FF5E6C-78E7-4974-BE48-239AE03CBC61}"/>
            </a:ext>
          </a:extLst>
        </xdr:cNvPr>
        <xdr:cNvSpPr/>
      </xdr:nvSpPr>
      <xdr:spPr>
        <a:xfrm>
          <a:off x="15430500" y="1771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52070</xdr:rowOff>
    </xdr:from>
    <xdr:to>
      <xdr:col>76</xdr:col>
      <xdr:colOff>165100</xdr:colOff>
      <xdr:row>103</xdr:row>
      <xdr:rowOff>153670</xdr:rowOff>
    </xdr:to>
    <xdr:sp macro="" textlink="">
      <xdr:nvSpPr>
        <xdr:cNvPr id="849" name="フローチャート: 判断 848">
          <a:extLst>
            <a:ext uri="{FF2B5EF4-FFF2-40B4-BE49-F238E27FC236}">
              <a16:creationId xmlns:a16="http://schemas.microsoft.com/office/drawing/2014/main" id="{168589C9-649C-45D5-849D-E10CE1D5F19D}"/>
            </a:ext>
          </a:extLst>
        </xdr:cNvPr>
        <xdr:cNvSpPr/>
      </xdr:nvSpPr>
      <xdr:spPr>
        <a:xfrm>
          <a:off x="14541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53339</xdr:rowOff>
    </xdr:from>
    <xdr:to>
      <xdr:col>72</xdr:col>
      <xdr:colOff>38100</xdr:colOff>
      <xdr:row>103</xdr:row>
      <xdr:rowOff>154939</xdr:rowOff>
    </xdr:to>
    <xdr:sp macro="" textlink="">
      <xdr:nvSpPr>
        <xdr:cNvPr id="850" name="フローチャート: 判断 849">
          <a:extLst>
            <a:ext uri="{FF2B5EF4-FFF2-40B4-BE49-F238E27FC236}">
              <a16:creationId xmlns:a16="http://schemas.microsoft.com/office/drawing/2014/main" id="{629543B0-40B6-4A49-ACBB-BCAF6DEF6632}"/>
            </a:ext>
          </a:extLst>
        </xdr:cNvPr>
        <xdr:cNvSpPr/>
      </xdr:nvSpPr>
      <xdr:spPr>
        <a:xfrm>
          <a:off x="13652500" y="1771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121920</xdr:rowOff>
    </xdr:from>
    <xdr:to>
      <xdr:col>67</xdr:col>
      <xdr:colOff>101600</xdr:colOff>
      <xdr:row>104</xdr:row>
      <xdr:rowOff>52070</xdr:rowOff>
    </xdr:to>
    <xdr:sp macro="" textlink="">
      <xdr:nvSpPr>
        <xdr:cNvPr id="851" name="フローチャート: 判断 850">
          <a:extLst>
            <a:ext uri="{FF2B5EF4-FFF2-40B4-BE49-F238E27FC236}">
              <a16:creationId xmlns:a16="http://schemas.microsoft.com/office/drawing/2014/main" id="{C879DA13-E23B-4E33-A00C-A906F2723B5C}"/>
            </a:ext>
          </a:extLst>
        </xdr:cNvPr>
        <xdr:cNvSpPr/>
      </xdr:nvSpPr>
      <xdr:spPr>
        <a:xfrm>
          <a:off x="12763500" y="1778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2" name="テキスト ボックス 851">
          <a:extLst>
            <a:ext uri="{FF2B5EF4-FFF2-40B4-BE49-F238E27FC236}">
              <a16:creationId xmlns:a16="http://schemas.microsoft.com/office/drawing/2014/main" id="{F8C540B9-ED22-4E2F-9D64-4A04BE0A7B4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3" name="テキスト ボックス 852">
          <a:extLst>
            <a:ext uri="{FF2B5EF4-FFF2-40B4-BE49-F238E27FC236}">
              <a16:creationId xmlns:a16="http://schemas.microsoft.com/office/drawing/2014/main" id="{7DFE76D8-CFDA-47BD-8728-8554D1B527CF}"/>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54" name="テキスト ボックス 853">
          <a:extLst>
            <a:ext uri="{FF2B5EF4-FFF2-40B4-BE49-F238E27FC236}">
              <a16:creationId xmlns:a16="http://schemas.microsoft.com/office/drawing/2014/main" id="{AD972F42-D3DE-4F8F-8E98-56EA2F2D6A9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55" name="テキスト ボックス 854">
          <a:extLst>
            <a:ext uri="{FF2B5EF4-FFF2-40B4-BE49-F238E27FC236}">
              <a16:creationId xmlns:a16="http://schemas.microsoft.com/office/drawing/2014/main" id="{56C32070-AF15-4BE3-ABF8-ABA465FC689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56" name="テキスト ボックス 855">
          <a:extLst>
            <a:ext uri="{FF2B5EF4-FFF2-40B4-BE49-F238E27FC236}">
              <a16:creationId xmlns:a16="http://schemas.microsoft.com/office/drawing/2014/main" id="{57B100BA-FCDD-4276-908F-72AFECE77E4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153670</xdr:rowOff>
    </xdr:from>
    <xdr:to>
      <xdr:col>85</xdr:col>
      <xdr:colOff>177800</xdr:colOff>
      <xdr:row>105</xdr:row>
      <xdr:rowOff>83820</xdr:rowOff>
    </xdr:to>
    <xdr:sp macro="" textlink="">
      <xdr:nvSpPr>
        <xdr:cNvPr id="857" name="楕円 856">
          <a:extLst>
            <a:ext uri="{FF2B5EF4-FFF2-40B4-BE49-F238E27FC236}">
              <a16:creationId xmlns:a16="http://schemas.microsoft.com/office/drawing/2014/main" id="{5F3461F9-5B3A-47B3-A589-6260D79AA71F}"/>
            </a:ext>
          </a:extLst>
        </xdr:cNvPr>
        <xdr:cNvSpPr/>
      </xdr:nvSpPr>
      <xdr:spPr>
        <a:xfrm>
          <a:off x="16268700" y="17984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132097</xdr:rowOff>
    </xdr:from>
    <xdr:ext cx="405111" cy="259045"/>
    <xdr:sp macro="" textlink="">
      <xdr:nvSpPr>
        <xdr:cNvPr id="858" name="【庁舎】&#10;有形固定資産減価償却率該当値テキスト">
          <a:extLst>
            <a:ext uri="{FF2B5EF4-FFF2-40B4-BE49-F238E27FC236}">
              <a16:creationId xmlns:a16="http://schemas.microsoft.com/office/drawing/2014/main" id="{6D20E9DA-D820-4C8D-8458-D84D77C66FB6}"/>
            </a:ext>
          </a:extLst>
        </xdr:cNvPr>
        <xdr:cNvSpPr txBox="1"/>
      </xdr:nvSpPr>
      <xdr:spPr>
        <a:xfrm>
          <a:off x="16357600" y="1796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139700</xdr:rowOff>
    </xdr:from>
    <xdr:to>
      <xdr:col>81</xdr:col>
      <xdr:colOff>101600</xdr:colOff>
      <xdr:row>105</xdr:row>
      <xdr:rowOff>69850</xdr:rowOff>
    </xdr:to>
    <xdr:sp macro="" textlink="">
      <xdr:nvSpPr>
        <xdr:cNvPr id="859" name="楕円 858">
          <a:extLst>
            <a:ext uri="{FF2B5EF4-FFF2-40B4-BE49-F238E27FC236}">
              <a16:creationId xmlns:a16="http://schemas.microsoft.com/office/drawing/2014/main" id="{77C61530-7DC0-4DAC-AC21-14CDBC54E977}"/>
            </a:ext>
          </a:extLst>
        </xdr:cNvPr>
        <xdr:cNvSpPr/>
      </xdr:nvSpPr>
      <xdr:spPr>
        <a:xfrm>
          <a:off x="15430500" y="1797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19050</xdr:rowOff>
    </xdr:from>
    <xdr:to>
      <xdr:col>85</xdr:col>
      <xdr:colOff>127000</xdr:colOff>
      <xdr:row>105</xdr:row>
      <xdr:rowOff>33020</xdr:rowOff>
    </xdr:to>
    <xdr:cxnSp macro="">
      <xdr:nvCxnSpPr>
        <xdr:cNvPr id="860" name="直線コネクタ 859">
          <a:extLst>
            <a:ext uri="{FF2B5EF4-FFF2-40B4-BE49-F238E27FC236}">
              <a16:creationId xmlns:a16="http://schemas.microsoft.com/office/drawing/2014/main" id="{E23CAEE8-B67C-43DB-A63E-29F4CE01CDA2}"/>
            </a:ext>
          </a:extLst>
        </xdr:cNvPr>
        <xdr:cNvCxnSpPr/>
      </xdr:nvCxnSpPr>
      <xdr:spPr>
        <a:xfrm>
          <a:off x="15481300" y="18021300"/>
          <a:ext cx="8382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119380</xdr:rowOff>
    </xdr:from>
    <xdr:to>
      <xdr:col>76</xdr:col>
      <xdr:colOff>165100</xdr:colOff>
      <xdr:row>105</xdr:row>
      <xdr:rowOff>49530</xdr:rowOff>
    </xdr:to>
    <xdr:sp macro="" textlink="">
      <xdr:nvSpPr>
        <xdr:cNvPr id="861" name="楕円 860">
          <a:extLst>
            <a:ext uri="{FF2B5EF4-FFF2-40B4-BE49-F238E27FC236}">
              <a16:creationId xmlns:a16="http://schemas.microsoft.com/office/drawing/2014/main" id="{30E410F4-A11F-4166-8E2F-0250EDE12BBE}"/>
            </a:ext>
          </a:extLst>
        </xdr:cNvPr>
        <xdr:cNvSpPr/>
      </xdr:nvSpPr>
      <xdr:spPr>
        <a:xfrm>
          <a:off x="14541500" y="1795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170180</xdr:rowOff>
    </xdr:from>
    <xdr:to>
      <xdr:col>81</xdr:col>
      <xdr:colOff>50800</xdr:colOff>
      <xdr:row>105</xdr:row>
      <xdr:rowOff>19050</xdr:rowOff>
    </xdr:to>
    <xdr:cxnSp macro="">
      <xdr:nvCxnSpPr>
        <xdr:cNvPr id="862" name="直線コネクタ 861">
          <a:extLst>
            <a:ext uri="{FF2B5EF4-FFF2-40B4-BE49-F238E27FC236}">
              <a16:creationId xmlns:a16="http://schemas.microsoft.com/office/drawing/2014/main" id="{29A948DF-67B6-4A19-9E8B-49E6B51D9B47}"/>
            </a:ext>
          </a:extLst>
        </xdr:cNvPr>
        <xdr:cNvCxnSpPr/>
      </xdr:nvCxnSpPr>
      <xdr:spPr>
        <a:xfrm>
          <a:off x="14592300" y="18000980"/>
          <a:ext cx="8890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149861</xdr:rowOff>
    </xdr:from>
    <xdr:to>
      <xdr:col>72</xdr:col>
      <xdr:colOff>38100</xdr:colOff>
      <xdr:row>105</xdr:row>
      <xdr:rowOff>80011</xdr:rowOff>
    </xdr:to>
    <xdr:sp macro="" textlink="">
      <xdr:nvSpPr>
        <xdr:cNvPr id="863" name="楕円 862">
          <a:extLst>
            <a:ext uri="{FF2B5EF4-FFF2-40B4-BE49-F238E27FC236}">
              <a16:creationId xmlns:a16="http://schemas.microsoft.com/office/drawing/2014/main" id="{7C8A162A-B345-46B1-8E2C-4E95CA62E602}"/>
            </a:ext>
          </a:extLst>
        </xdr:cNvPr>
        <xdr:cNvSpPr/>
      </xdr:nvSpPr>
      <xdr:spPr>
        <a:xfrm>
          <a:off x="13652500" y="17980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170180</xdr:rowOff>
    </xdr:from>
    <xdr:to>
      <xdr:col>76</xdr:col>
      <xdr:colOff>114300</xdr:colOff>
      <xdr:row>105</xdr:row>
      <xdr:rowOff>29211</xdr:rowOff>
    </xdr:to>
    <xdr:cxnSp macro="">
      <xdr:nvCxnSpPr>
        <xdr:cNvPr id="864" name="直線コネクタ 863">
          <a:extLst>
            <a:ext uri="{FF2B5EF4-FFF2-40B4-BE49-F238E27FC236}">
              <a16:creationId xmlns:a16="http://schemas.microsoft.com/office/drawing/2014/main" id="{FF2D31F3-2A48-4C6C-AB0F-48608CE18A3B}"/>
            </a:ext>
          </a:extLst>
        </xdr:cNvPr>
        <xdr:cNvCxnSpPr/>
      </xdr:nvCxnSpPr>
      <xdr:spPr>
        <a:xfrm flipV="1">
          <a:off x="13703300" y="1800098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72389</xdr:rowOff>
    </xdr:from>
    <xdr:to>
      <xdr:col>67</xdr:col>
      <xdr:colOff>101600</xdr:colOff>
      <xdr:row>105</xdr:row>
      <xdr:rowOff>2539</xdr:rowOff>
    </xdr:to>
    <xdr:sp macro="" textlink="">
      <xdr:nvSpPr>
        <xdr:cNvPr id="865" name="楕円 864">
          <a:extLst>
            <a:ext uri="{FF2B5EF4-FFF2-40B4-BE49-F238E27FC236}">
              <a16:creationId xmlns:a16="http://schemas.microsoft.com/office/drawing/2014/main" id="{6091ACBF-6412-4143-A1C6-43A068C94F17}"/>
            </a:ext>
          </a:extLst>
        </xdr:cNvPr>
        <xdr:cNvSpPr/>
      </xdr:nvSpPr>
      <xdr:spPr>
        <a:xfrm>
          <a:off x="12763500" y="17903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123189</xdr:rowOff>
    </xdr:from>
    <xdr:to>
      <xdr:col>71</xdr:col>
      <xdr:colOff>177800</xdr:colOff>
      <xdr:row>105</xdr:row>
      <xdr:rowOff>29211</xdr:rowOff>
    </xdr:to>
    <xdr:cxnSp macro="">
      <xdr:nvCxnSpPr>
        <xdr:cNvPr id="866" name="直線コネクタ 865">
          <a:extLst>
            <a:ext uri="{FF2B5EF4-FFF2-40B4-BE49-F238E27FC236}">
              <a16:creationId xmlns:a16="http://schemas.microsoft.com/office/drawing/2014/main" id="{79DEFAFC-C7E0-4DCD-A2E7-CB79CD9F70D1}"/>
            </a:ext>
          </a:extLst>
        </xdr:cNvPr>
        <xdr:cNvCxnSpPr/>
      </xdr:nvCxnSpPr>
      <xdr:spPr>
        <a:xfrm>
          <a:off x="12814300" y="17953989"/>
          <a:ext cx="889000" cy="77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6366</xdr:rowOff>
    </xdr:from>
    <xdr:ext cx="405111" cy="259045"/>
    <xdr:sp macro="" textlink="">
      <xdr:nvSpPr>
        <xdr:cNvPr id="867" name="n_1aveValue【庁舎】&#10;有形固定資産減価償却率">
          <a:extLst>
            <a:ext uri="{FF2B5EF4-FFF2-40B4-BE49-F238E27FC236}">
              <a16:creationId xmlns:a16="http://schemas.microsoft.com/office/drawing/2014/main" id="{0B79A293-5BD5-4BDE-9182-31F8441A6F2E}"/>
            </a:ext>
          </a:extLst>
        </xdr:cNvPr>
        <xdr:cNvSpPr txBox="1"/>
      </xdr:nvSpPr>
      <xdr:spPr>
        <a:xfrm>
          <a:off x="15266044" y="1749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170197</xdr:rowOff>
    </xdr:from>
    <xdr:ext cx="405111" cy="259045"/>
    <xdr:sp macro="" textlink="">
      <xdr:nvSpPr>
        <xdr:cNvPr id="868" name="n_2aveValue【庁舎】&#10;有形固定資産減価償却率">
          <a:extLst>
            <a:ext uri="{FF2B5EF4-FFF2-40B4-BE49-F238E27FC236}">
              <a16:creationId xmlns:a16="http://schemas.microsoft.com/office/drawing/2014/main" id="{6AB15CFE-06DD-4532-89CD-A27AEB411F3D}"/>
            </a:ext>
          </a:extLst>
        </xdr:cNvPr>
        <xdr:cNvSpPr txBox="1"/>
      </xdr:nvSpPr>
      <xdr:spPr>
        <a:xfrm>
          <a:off x="14389744" y="1748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xdr:rowOff>
    </xdr:from>
    <xdr:ext cx="405111" cy="259045"/>
    <xdr:sp macro="" textlink="">
      <xdr:nvSpPr>
        <xdr:cNvPr id="869" name="n_3aveValue【庁舎】&#10;有形固定資産減価償却率">
          <a:extLst>
            <a:ext uri="{FF2B5EF4-FFF2-40B4-BE49-F238E27FC236}">
              <a16:creationId xmlns:a16="http://schemas.microsoft.com/office/drawing/2014/main" id="{5E726786-876B-4EF3-864D-BA416A147E2E}"/>
            </a:ext>
          </a:extLst>
        </xdr:cNvPr>
        <xdr:cNvSpPr txBox="1"/>
      </xdr:nvSpPr>
      <xdr:spPr>
        <a:xfrm>
          <a:off x="13500744" y="17487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68597</xdr:rowOff>
    </xdr:from>
    <xdr:ext cx="405111" cy="259045"/>
    <xdr:sp macro="" textlink="">
      <xdr:nvSpPr>
        <xdr:cNvPr id="870" name="n_4aveValue【庁舎】&#10;有形固定資産減価償却率">
          <a:extLst>
            <a:ext uri="{FF2B5EF4-FFF2-40B4-BE49-F238E27FC236}">
              <a16:creationId xmlns:a16="http://schemas.microsoft.com/office/drawing/2014/main" id="{886CBACB-37F7-4897-BA31-2B6E4C4DB45A}"/>
            </a:ext>
          </a:extLst>
        </xdr:cNvPr>
        <xdr:cNvSpPr txBox="1"/>
      </xdr:nvSpPr>
      <xdr:spPr>
        <a:xfrm>
          <a:off x="12611744" y="17556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60977</xdr:rowOff>
    </xdr:from>
    <xdr:ext cx="405111" cy="259045"/>
    <xdr:sp macro="" textlink="">
      <xdr:nvSpPr>
        <xdr:cNvPr id="871" name="n_1mainValue【庁舎】&#10;有形固定資産減価償却率">
          <a:extLst>
            <a:ext uri="{FF2B5EF4-FFF2-40B4-BE49-F238E27FC236}">
              <a16:creationId xmlns:a16="http://schemas.microsoft.com/office/drawing/2014/main" id="{FD297DFF-C2F4-4CFF-B5D9-A8A64022942C}"/>
            </a:ext>
          </a:extLst>
        </xdr:cNvPr>
        <xdr:cNvSpPr txBox="1"/>
      </xdr:nvSpPr>
      <xdr:spPr>
        <a:xfrm>
          <a:off x="15266044" y="1806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40657</xdr:rowOff>
    </xdr:from>
    <xdr:ext cx="405111" cy="259045"/>
    <xdr:sp macro="" textlink="">
      <xdr:nvSpPr>
        <xdr:cNvPr id="872" name="n_2mainValue【庁舎】&#10;有形固定資産減価償却率">
          <a:extLst>
            <a:ext uri="{FF2B5EF4-FFF2-40B4-BE49-F238E27FC236}">
              <a16:creationId xmlns:a16="http://schemas.microsoft.com/office/drawing/2014/main" id="{DA4BF20E-C987-482C-8F4F-ADA2E9176737}"/>
            </a:ext>
          </a:extLst>
        </xdr:cNvPr>
        <xdr:cNvSpPr txBox="1"/>
      </xdr:nvSpPr>
      <xdr:spPr>
        <a:xfrm>
          <a:off x="14389744" y="18042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71138</xdr:rowOff>
    </xdr:from>
    <xdr:ext cx="405111" cy="259045"/>
    <xdr:sp macro="" textlink="">
      <xdr:nvSpPr>
        <xdr:cNvPr id="873" name="n_3mainValue【庁舎】&#10;有形固定資産減価償却率">
          <a:extLst>
            <a:ext uri="{FF2B5EF4-FFF2-40B4-BE49-F238E27FC236}">
              <a16:creationId xmlns:a16="http://schemas.microsoft.com/office/drawing/2014/main" id="{CE047523-4C8B-451E-892E-026E071D3C15}"/>
            </a:ext>
          </a:extLst>
        </xdr:cNvPr>
        <xdr:cNvSpPr txBox="1"/>
      </xdr:nvSpPr>
      <xdr:spPr>
        <a:xfrm>
          <a:off x="13500744" y="18073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165116</xdr:rowOff>
    </xdr:from>
    <xdr:ext cx="405111" cy="259045"/>
    <xdr:sp macro="" textlink="">
      <xdr:nvSpPr>
        <xdr:cNvPr id="874" name="n_4mainValue【庁舎】&#10;有形固定資産減価償却率">
          <a:extLst>
            <a:ext uri="{FF2B5EF4-FFF2-40B4-BE49-F238E27FC236}">
              <a16:creationId xmlns:a16="http://schemas.microsoft.com/office/drawing/2014/main" id="{22C2051E-1A60-4013-A489-4D24D61C14CE}"/>
            </a:ext>
          </a:extLst>
        </xdr:cNvPr>
        <xdr:cNvSpPr txBox="1"/>
      </xdr:nvSpPr>
      <xdr:spPr>
        <a:xfrm>
          <a:off x="12611744" y="17995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75" name="正方形/長方形 874">
          <a:extLst>
            <a:ext uri="{FF2B5EF4-FFF2-40B4-BE49-F238E27FC236}">
              <a16:creationId xmlns:a16="http://schemas.microsoft.com/office/drawing/2014/main" id="{222ABAE6-992D-49D1-B4AA-12900D18FED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76" name="正方形/長方形 875">
          <a:extLst>
            <a:ext uri="{FF2B5EF4-FFF2-40B4-BE49-F238E27FC236}">
              <a16:creationId xmlns:a16="http://schemas.microsoft.com/office/drawing/2014/main" id="{760D23BF-1089-4EC6-A77C-2EB82BA610E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77" name="正方形/長方形 876">
          <a:extLst>
            <a:ext uri="{FF2B5EF4-FFF2-40B4-BE49-F238E27FC236}">
              <a16:creationId xmlns:a16="http://schemas.microsoft.com/office/drawing/2014/main" id="{E93B7342-ABA5-4B8D-9AB7-73D00FA315A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78" name="正方形/長方形 877">
          <a:extLst>
            <a:ext uri="{FF2B5EF4-FFF2-40B4-BE49-F238E27FC236}">
              <a16:creationId xmlns:a16="http://schemas.microsoft.com/office/drawing/2014/main" id="{8E3A1905-B9E2-41FF-A24B-FA97834FC87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79" name="正方形/長方形 878">
          <a:extLst>
            <a:ext uri="{FF2B5EF4-FFF2-40B4-BE49-F238E27FC236}">
              <a16:creationId xmlns:a16="http://schemas.microsoft.com/office/drawing/2014/main" id="{66DEEB4E-BCD8-4546-89D9-5CF0EC3A118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0" name="正方形/長方形 879">
          <a:extLst>
            <a:ext uri="{FF2B5EF4-FFF2-40B4-BE49-F238E27FC236}">
              <a16:creationId xmlns:a16="http://schemas.microsoft.com/office/drawing/2014/main" id="{460A01D3-11DC-45C4-99E4-24A788370C1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1" name="正方形/長方形 880">
          <a:extLst>
            <a:ext uri="{FF2B5EF4-FFF2-40B4-BE49-F238E27FC236}">
              <a16:creationId xmlns:a16="http://schemas.microsoft.com/office/drawing/2014/main" id="{21888B37-29FE-4764-A2F3-B34172DCF95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2" name="正方形/長方形 881">
          <a:extLst>
            <a:ext uri="{FF2B5EF4-FFF2-40B4-BE49-F238E27FC236}">
              <a16:creationId xmlns:a16="http://schemas.microsoft.com/office/drawing/2014/main" id="{12FD4602-8BD4-49A1-8720-BAF57A99654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3" name="テキスト ボックス 882">
          <a:extLst>
            <a:ext uri="{FF2B5EF4-FFF2-40B4-BE49-F238E27FC236}">
              <a16:creationId xmlns:a16="http://schemas.microsoft.com/office/drawing/2014/main" id="{1E7FE8AA-F972-43AF-80AE-66EC38C35BB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84" name="直線コネクタ 883">
          <a:extLst>
            <a:ext uri="{FF2B5EF4-FFF2-40B4-BE49-F238E27FC236}">
              <a16:creationId xmlns:a16="http://schemas.microsoft.com/office/drawing/2014/main" id="{7C5B3B33-26FF-427D-BFB2-F5AA59010DF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85" name="テキスト ボックス 884">
          <a:extLst>
            <a:ext uri="{FF2B5EF4-FFF2-40B4-BE49-F238E27FC236}">
              <a16:creationId xmlns:a16="http://schemas.microsoft.com/office/drawing/2014/main" id="{DFD6826D-3A25-4F69-A08E-F3751FCCC48E}"/>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886" name="直線コネクタ 885">
          <a:extLst>
            <a:ext uri="{FF2B5EF4-FFF2-40B4-BE49-F238E27FC236}">
              <a16:creationId xmlns:a16="http://schemas.microsoft.com/office/drawing/2014/main" id="{92F43D0D-2C66-4B92-8B7F-3794B7D1735C}"/>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87" name="テキスト ボックス 886">
          <a:extLst>
            <a:ext uri="{FF2B5EF4-FFF2-40B4-BE49-F238E27FC236}">
              <a16:creationId xmlns:a16="http://schemas.microsoft.com/office/drawing/2014/main" id="{E799E9C5-3221-462E-8191-2DDB8847C2B9}"/>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88" name="直線コネクタ 887">
          <a:extLst>
            <a:ext uri="{FF2B5EF4-FFF2-40B4-BE49-F238E27FC236}">
              <a16:creationId xmlns:a16="http://schemas.microsoft.com/office/drawing/2014/main" id="{31C88AC6-9FFA-47B5-AD16-9FDE80ECB488}"/>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89" name="テキスト ボックス 888">
          <a:extLst>
            <a:ext uri="{FF2B5EF4-FFF2-40B4-BE49-F238E27FC236}">
              <a16:creationId xmlns:a16="http://schemas.microsoft.com/office/drawing/2014/main" id="{2FAA2A30-0232-4FBF-AC0D-B2E31C64C885}"/>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0" name="直線コネクタ 889">
          <a:extLst>
            <a:ext uri="{FF2B5EF4-FFF2-40B4-BE49-F238E27FC236}">
              <a16:creationId xmlns:a16="http://schemas.microsoft.com/office/drawing/2014/main" id="{950E7826-FB00-4653-A249-D8B25B9917AF}"/>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91" name="テキスト ボックス 890">
          <a:extLst>
            <a:ext uri="{FF2B5EF4-FFF2-40B4-BE49-F238E27FC236}">
              <a16:creationId xmlns:a16="http://schemas.microsoft.com/office/drawing/2014/main" id="{9F87C8A6-5764-4312-AF29-EC2AFBA91D4F}"/>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2" name="直線コネクタ 891">
          <a:extLst>
            <a:ext uri="{FF2B5EF4-FFF2-40B4-BE49-F238E27FC236}">
              <a16:creationId xmlns:a16="http://schemas.microsoft.com/office/drawing/2014/main" id="{0E73D01E-F020-482C-8290-3CFE13E6A48A}"/>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93" name="テキスト ボックス 892">
          <a:extLst>
            <a:ext uri="{FF2B5EF4-FFF2-40B4-BE49-F238E27FC236}">
              <a16:creationId xmlns:a16="http://schemas.microsoft.com/office/drawing/2014/main" id="{C49BFB0E-4B56-4C7B-855B-934563CC417E}"/>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94" name="直線コネクタ 893">
          <a:extLst>
            <a:ext uri="{FF2B5EF4-FFF2-40B4-BE49-F238E27FC236}">
              <a16:creationId xmlns:a16="http://schemas.microsoft.com/office/drawing/2014/main" id="{63C69E82-E0E3-40D5-BF21-9D7544AFC9CD}"/>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95" name="テキスト ボックス 894">
          <a:extLst>
            <a:ext uri="{FF2B5EF4-FFF2-40B4-BE49-F238E27FC236}">
              <a16:creationId xmlns:a16="http://schemas.microsoft.com/office/drawing/2014/main" id="{B8B5B066-AA4B-4605-B0F7-D8881FA66961}"/>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96" name="直線コネクタ 895">
          <a:extLst>
            <a:ext uri="{FF2B5EF4-FFF2-40B4-BE49-F238E27FC236}">
              <a16:creationId xmlns:a16="http://schemas.microsoft.com/office/drawing/2014/main" id="{F3EF7C7F-A7DE-495A-A5DA-6A18FF4CE19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97" name="テキスト ボックス 896">
          <a:extLst>
            <a:ext uri="{FF2B5EF4-FFF2-40B4-BE49-F238E27FC236}">
              <a16:creationId xmlns:a16="http://schemas.microsoft.com/office/drawing/2014/main" id="{097CBA58-6534-4B60-B97A-C1354737F8E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98" name="【庁舎】&#10;一人当たり面積グラフ枠">
          <a:extLst>
            <a:ext uri="{FF2B5EF4-FFF2-40B4-BE49-F238E27FC236}">
              <a16:creationId xmlns:a16="http://schemas.microsoft.com/office/drawing/2014/main" id="{DEA61752-711E-45BB-855C-0FA6974393CA}"/>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106680</xdr:rowOff>
    </xdr:from>
    <xdr:to>
      <xdr:col>116</xdr:col>
      <xdr:colOff>62864</xdr:colOff>
      <xdr:row>109</xdr:row>
      <xdr:rowOff>30480</xdr:rowOff>
    </xdr:to>
    <xdr:cxnSp macro="">
      <xdr:nvCxnSpPr>
        <xdr:cNvPr id="899" name="直線コネクタ 898">
          <a:extLst>
            <a:ext uri="{FF2B5EF4-FFF2-40B4-BE49-F238E27FC236}">
              <a16:creationId xmlns:a16="http://schemas.microsoft.com/office/drawing/2014/main" id="{94126DAE-0C6D-4CFD-A5F2-9736E0DA9B3A}"/>
            </a:ext>
          </a:extLst>
        </xdr:cNvPr>
        <xdr:cNvCxnSpPr/>
      </xdr:nvCxnSpPr>
      <xdr:spPr>
        <a:xfrm flipV="1">
          <a:off x="22160864" y="1708023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34307</xdr:rowOff>
    </xdr:from>
    <xdr:ext cx="469744" cy="259045"/>
    <xdr:sp macro="" textlink="">
      <xdr:nvSpPr>
        <xdr:cNvPr id="900" name="【庁舎】&#10;一人当たり面積最小値テキスト">
          <a:extLst>
            <a:ext uri="{FF2B5EF4-FFF2-40B4-BE49-F238E27FC236}">
              <a16:creationId xmlns:a16="http://schemas.microsoft.com/office/drawing/2014/main" id="{E827B21E-D659-418B-8E0A-F7C0BB6CA88B}"/>
            </a:ext>
          </a:extLst>
        </xdr:cNvPr>
        <xdr:cNvSpPr txBox="1"/>
      </xdr:nvSpPr>
      <xdr:spPr>
        <a:xfrm>
          <a:off x="22199600" y="1872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30480</xdr:rowOff>
    </xdr:from>
    <xdr:to>
      <xdr:col>116</xdr:col>
      <xdr:colOff>152400</xdr:colOff>
      <xdr:row>109</xdr:row>
      <xdr:rowOff>30480</xdr:rowOff>
    </xdr:to>
    <xdr:cxnSp macro="">
      <xdr:nvCxnSpPr>
        <xdr:cNvPr id="901" name="直線コネクタ 900">
          <a:extLst>
            <a:ext uri="{FF2B5EF4-FFF2-40B4-BE49-F238E27FC236}">
              <a16:creationId xmlns:a16="http://schemas.microsoft.com/office/drawing/2014/main" id="{9E34DD31-3B19-4DAF-9176-6AB0FD50B325}"/>
            </a:ext>
          </a:extLst>
        </xdr:cNvPr>
        <xdr:cNvCxnSpPr/>
      </xdr:nvCxnSpPr>
      <xdr:spPr>
        <a:xfrm>
          <a:off x="22072600" y="1871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53357</xdr:rowOff>
    </xdr:from>
    <xdr:ext cx="469744" cy="259045"/>
    <xdr:sp macro="" textlink="">
      <xdr:nvSpPr>
        <xdr:cNvPr id="902" name="【庁舎】&#10;一人当たり面積最大値テキスト">
          <a:extLst>
            <a:ext uri="{FF2B5EF4-FFF2-40B4-BE49-F238E27FC236}">
              <a16:creationId xmlns:a16="http://schemas.microsoft.com/office/drawing/2014/main" id="{502C9603-9D20-4E1F-A397-0B41FB37F64E}"/>
            </a:ext>
          </a:extLst>
        </xdr:cNvPr>
        <xdr:cNvSpPr txBox="1"/>
      </xdr:nvSpPr>
      <xdr:spPr>
        <a:xfrm>
          <a:off x="22199600" y="16855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106680</xdr:rowOff>
    </xdr:from>
    <xdr:to>
      <xdr:col>116</xdr:col>
      <xdr:colOff>152400</xdr:colOff>
      <xdr:row>99</xdr:row>
      <xdr:rowOff>106680</xdr:rowOff>
    </xdr:to>
    <xdr:cxnSp macro="">
      <xdr:nvCxnSpPr>
        <xdr:cNvPr id="903" name="直線コネクタ 902">
          <a:extLst>
            <a:ext uri="{FF2B5EF4-FFF2-40B4-BE49-F238E27FC236}">
              <a16:creationId xmlns:a16="http://schemas.microsoft.com/office/drawing/2014/main" id="{D0E374CF-1455-42DC-B22A-305CEDBFC845}"/>
            </a:ext>
          </a:extLst>
        </xdr:cNvPr>
        <xdr:cNvCxnSpPr/>
      </xdr:nvCxnSpPr>
      <xdr:spPr>
        <a:xfrm>
          <a:off x="22072600" y="17080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146702</xdr:rowOff>
    </xdr:from>
    <xdr:ext cx="469744" cy="259045"/>
    <xdr:sp macro="" textlink="">
      <xdr:nvSpPr>
        <xdr:cNvPr id="904" name="【庁舎】&#10;一人当たり面積平均値テキスト">
          <a:extLst>
            <a:ext uri="{FF2B5EF4-FFF2-40B4-BE49-F238E27FC236}">
              <a16:creationId xmlns:a16="http://schemas.microsoft.com/office/drawing/2014/main" id="{3D613DC3-84EE-4CC2-AF1F-0ACB39357EC3}"/>
            </a:ext>
          </a:extLst>
        </xdr:cNvPr>
        <xdr:cNvSpPr txBox="1"/>
      </xdr:nvSpPr>
      <xdr:spPr>
        <a:xfrm>
          <a:off x="22199600" y="18320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168275</xdr:rowOff>
    </xdr:from>
    <xdr:to>
      <xdr:col>116</xdr:col>
      <xdr:colOff>114300</xdr:colOff>
      <xdr:row>107</xdr:row>
      <xdr:rowOff>98425</xdr:rowOff>
    </xdr:to>
    <xdr:sp macro="" textlink="">
      <xdr:nvSpPr>
        <xdr:cNvPr id="905" name="フローチャート: 判断 904">
          <a:extLst>
            <a:ext uri="{FF2B5EF4-FFF2-40B4-BE49-F238E27FC236}">
              <a16:creationId xmlns:a16="http://schemas.microsoft.com/office/drawing/2014/main" id="{6CAA9C02-8AE0-4147-8FC9-8BA4E5936F65}"/>
            </a:ext>
          </a:extLst>
        </xdr:cNvPr>
        <xdr:cNvSpPr/>
      </xdr:nvSpPr>
      <xdr:spPr>
        <a:xfrm>
          <a:off x="22110700" y="1834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19686</xdr:rowOff>
    </xdr:from>
    <xdr:to>
      <xdr:col>112</xdr:col>
      <xdr:colOff>38100</xdr:colOff>
      <xdr:row>107</xdr:row>
      <xdr:rowOff>121286</xdr:rowOff>
    </xdr:to>
    <xdr:sp macro="" textlink="">
      <xdr:nvSpPr>
        <xdr:cNvPr id="906" name="フローチャート: 判断 905">
          <a:extLst>
            <a:ext uri="{FF2B5EF4-FFF2-40B4-BE49-F238E27FC236}">
              <a16:creationId xmlns:a16="http://schemas.microsoft.com/office/drawing/2014/main" id="{30379780-86CA-4E98-8BF5-F75AF87B6E08}"/>
            </a:ext>
          </a:extLst>
        </xdr:cNvPr>
        <xdr:cNvSpPr/>
      </xdr:nvSpPr>
      <xdr:spPr>
        <a:xfrm>
          <a:off x="21272500" y="1836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10161</xdr:rowOff>
    </xdr:from>
    <xdr:to>
      <xdr:col>107</xdr:col>
      <xdr:colOff>101600</xdr:colOff>
      <xdr:row>107</xdr:row>
      <xdr:rowOff>111761</xdr:rowOff>
    </xdr:to>
    <xdr:sp macro="" textlink="">
      <xdr:nvSpPr>
        <xdr:cNvPr id="907" name="フローチャート: 判断 906">
          <a:extLst>
            <a:ext uri="{FF2B5EF4-FFF2-40B4-BE49-F238E27FC236}">
              <a16:creationId xmlns:a16="http://schemas.microsoft.com/office/drawing/2014/main" id="{6A32BD48-7DEE-4B9F-8832-D3806BE5D42C}"/>
            </a:ext>
          </a:extLst>
        </xdr:cNvPr>
        <xdr:cNvSpPr/>
      </xdr:nvSpPr>
      <xdr:spPr>
        <a:xfrm>
          <a:off x="20383500" y="1835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12064</xdr:rowOff>
    </xdr:from>
    <xdr:to>
      <xdr:col>102</xdr:col>
      <xdr:colOff>165100</xdr:colOff>
      <xdr:row>107</xdr:row>
      <xdr:rowOff>113664</xdr:rowOff>
    </xdr:to>
    <xdr:sp macro="" textlink="">
      <xdr:nvSpPr>
        <xdr:cNvPr id="908" name="フローチャート: 判断 907">
          <a:extLst>
            <a:ext uri="{FF2B5EF4-FFF2-40B4-BE49-F238E27FC236}">
              <a16:creationId xmlns:a16="http://schemas.microsoft.com/office/drawing/2014/main" id="{29C0E3AF-3095-4C46-BD19-FB46DC4871C2}"/>
            </a:ext>
          </a:extLst>
        </xdr:cNvPr>
        <xdr:cNvSpPr/>
      </xdr:nvSpPr>
      <xdr:spPr>
        <a:xfrm>
          <a:off x="19494500" y="1835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170180</xdr:rowOff>
    </xdr:from>
    <xdr:to>
      <xdr:col>98</xdr:col>
      <xdr:colOff>38100</xdr:colOff>
      <xdr:row>107</xdr:row>
      <xdr:rowOff>100330</xdr:rowOff>
    </xdr:to>
    <xdr:sp macro="" textlink="">
      <xdr:nvSpPr>
        <xdr:cNvPr id="909" name="フローチャート: 判断 908">
          <a:extLst>
            <a:ext uri="{FF2B5EF4-FFF2-40B4-BE49-F238E27FC236}">
              <a16:creationId xmlns:a16="http://schemas.microsoft.com/office/drawing/2014/main" id="{4CF8CECC-FBB9-4322-ADC4-5A751017327E}"/>
            </a:ext>
          </a:extLst>
        </xdr:cNvPr>
        <xdr:cNvSpPr/>
      </xdr:nvSpPr>
      <xdr:spPr>
        <a:xfrm>
          <a:off x="18605500" y="1834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0" name="テキスト ボックス 909">
          <a:extLst>
            <a:ext uri="{FF2B5EF4-FFF2-40B4-BE49-F238E27FC236}">
              <a16:creationId xmlns:a16="http://schemas.microsoft.com/office/drawing/2014/main" id="{D89F0102-3D17-4DA9-82D6-FD8F7132D9C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1" name="テキスト ボックス 910">
          <a:extLst>
            <a:ext uri="{FF2B5EF4-FFF2-40B4-BE49-F238E27FC236}">
              <a16:creationId xmlns:a16="http://schemas.microsoft.com/office/drawing/2014/main" id="{B1D88DAA-813F-488C-B666-EA9D7C71E26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2" name="テキスト ボックス 911">
          <a:extLst>
            <a:ext uri="{FF2B5EF4-FFF2-40B4-BE49-F238E27FC236}">
              <a16:creationId xmlns:a16="http://schemas.microsoft.com/office/drawing/2014/main" id="{13FD2BD9-571D-4EDB-A2EC-6332E6F24AA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3" name="テキスト ボックス 912">
          <a:extLst>
            <a:ext uri="{FF2B5EF4-FFF2-40B4-BE49-F238E27FC236}">
              <a16:creationId xmlns:a16="http://schemas.microsoft.com/office/drawing/2014/main" id="{65D2DB86-DA0D-43DE-8869-435783A4E207}"/>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4" name="テキスト ボックス 913">
          <a:extLst>
            <a:ext uri="{FF2B5EF4-FFF2-40B4-BE49-F238E27FC236}">
              <a16:creationId xmlns:a16="http://schemas.microsoft.com/office/drawing/2014/main" id="{508B76A3-B371-4580-9FA5-A9E6DB6920B2}"/>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132080</xdr:rowOff>
    </xdr:from>
    <xdr:to>
      <xdr:col>116</xdr:col>
      <xdr:colOff>114300</xdr:colOff>
      <xdr:row>105</xdr:row>
      <xdr:rowOff>62230</xdr:rowOff>
    </xdr:to>
    <xdr:sp macro="" textlink="">
      <xdr:nvSpPr>
        <xdr:cNvPr id="915" name="楕円 914">
          <a:extLst>
            <a:ext uri="{FF2B5EF4-FFF2-40B4-BE49-F238E27FC236}">
              <a16:creationId xmlns:a16="http://schemas.microsoft.com/office/drawing/2014/main" id="{FB8B3592-1164-4A81-B6EB-D35D07F1C69E}"/>
            </a:ext>
          </a:extLst>
        </xdr:cNvPr>
        <xdr:cNvSpPr/>
      </xdr:nvSpPr>
      <xdr:spPr>
        <a:xfrm>
          <a:off x="22110700" y="1796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154957</xdr:rowOff>
    </xdr:from>
    <xdr:ext cx="469744" cy="259045"/>
    <xdr:sp macro="" textlink="">
      <xdr:nvSpPr>
        <xdr:cNvPr id="916" name="【庁舎】&#10;一人当たり面積該当値テキスト">
          <a:extLst>
            <a:ext uri="{FF2B5EF4-FFF2-40B4-BE49-F238E27FC236}">
              <a16:creationId xmlns:a16="http://schemas.microsoft.com/office/drawing/2014/main" id="{72B1C8F3-40F8-4F8A-9B03-849468EEB513}"/>
            </a:ext>
          </a:extLst>
        </xdr:cNvPr>
        <xdr:cNvSpPr txBox="1"/>
      </xdr:nvSpPr>
      <xdr:spPr>
        <a:xfrm>
          <a:off x="22199600"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147320</xdr:rowOff>
    </xdr:from>
    <xdr:to>
      <xdr:col>112</xdr:col>
      <xdr:colOff>38100</xdr:colOff>
      <xdr:row>105</xdr:row>
      <xdr:rowOff>77470</xdr:rowOff>
    </xdr:to>
    <xdr:sp macro="" textlink="">
      <xdr:nvSpPr>
        <xdr:cNvPr id="917" name="楕円 916">
          <a:extLst>
            <a:ext uri="{FF2B5EF4-FFF2-40B4-BE49-F238E27FC236}">
              <a16:creationId xmlns:a16="http://schemas.microsoft.com/office/drawing/2014/main" id="{9C191B9D-A638-4732-9C29-098523B71A6E}"/>
            </a:ext>
          </a:extLst>
        </xdr:cNvPr>
        <xdr:cNvSpPr/>
      </xdr:nvSpPr>
      <xdr:spPr>
        <a:xfrm>
          <a:off x="21272500" y="1797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11430</xdr:rowOff>
    </xdr:from>
    <xdr:to>
      <xdr:col>116</xdr:col>
      <xdr:colOff>63500</xdr:colOff>
      <xdr:row>105</xdr:row>
      <xdr:rowOff>26670</xdr:rowOff>
    </xdr:to>
    <xdr:cxnSp macro="">
      <xdr:nvCxnSpPr>
        <xdr:cNvPr id="918" name="直線コネクタ 917">
          <a:extLst>
            <a:ext uri="{FF2B5EF4-FFF2-40B4-BE49-F238E27FC236}">
              <a16:creationId xmlns:a16="http://schemas.microsoft.com/office/drawing/2014/main" id="{6591D5F3-8980-45AF-A0E3-C4B3EB862E02}"/>
            </a:ext>
          </a:extLst>
        </xdr:cNvPr>
        <xdr:cNvCxnSpPr/>
      </xdr:nvCxnSpPr>
      <xdr:spPr>
        <a:xfrm flipV="1">
          <a:off x="21323300" y="180136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154939</xdr:rowOff>
    </xdr:from>
    <xdr:to>
      <xdr:col>107</xdr:col>
      <xdr:colOff>101600</xdr:colOff>
      <xdr:row>105</xdr:row>
      <xdr:rowOff>85089</xdr:rowOff>
    </xdr:to>
    <xdr:sp macro="" textlink="">
      <xdr:nvSpPr>
        <xdr:cNvPr id="919" name="楕円 918">
          <a:extLst>
            <a:ext uri="{FF2B5EF4-FFF2-40B4-BE49-F238E27FC236}">
              <a16:creationId xmlns:a16="http://schemas.microsoft.com/office/drawing/2014/main" id="{8969A6AD-1C7F-45B4-B9DC-ABC36390609C}"/>
            </a:ext>
          </a:extLst>
        </xdr:cNvPr>
        <xdr:cNvSpPr/>
      </xdr:nvSpPr>
      <xdr:spPr>
        <a:xfrm>
          <a:off x="20383500" y="17985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26670</xdr:rowOff>
    </xdr:from>
    <xdr:to>
      <xdr:col>111</xdr:col>
      <xdr:colOff>177800</xdr:colOff>
      <xdr:row>105</xdr:row>
      <xdr:rowOff>34289</xdr:rowOff>
    </xdr:to>
    <xdr:cxnSp macro="">
      <xdr:nvCxnSpPr>
        <xdr:cNvPr id="920" name="直線コネクタ 919">
          <a:extLst>
            <a:ext uri="{FF2B5EF4-FFF2-40B4-BE49-F238E27FC236}">
              <a16:creationId xmlns:a16="http://schemas.microsoft.com/office/drawing/2014/main" id="{5731EA5F-2C75-4B53-AFEF-B91E1FB538DA}"/>
            </a:ext>
          </a:extLst>
        </xdr:cNvPr>
        <xdr:cNvCxnSpPr/>
      </xdr:nvCxnSpPr>
      <xdr:spPr>
        <a:xfrm flipV="1">
          <a:off x="20434300" y="180289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160655</xdr:rowOff>
    </xdr:from>
    <xdr:to>
      <xdr:col>102</xdr:col>
      <xdr:colOff>165100</xdr:colOff>
      <xdr:row>105</xdr:row>
      <xdr:rowOff>90805</xdr:rowOff>
    </xdr:to>
    <xdr:sp macro="" textlink="">
      <xdr:nvSpPr>
        <xdr:cNvPr id="921" name="楕円 920">
          <a:extLst>
            <a:ext uri="{FF2B5EF4-FFF2-40B4-BE49-F238E27FC236}">
              <a16:creationId xmlns:a16="http://schemas.microsoft.com/office/drawing/2014/main" id="{1C8663F6-C804-4BF3-8EC9-2FA20DFBFCB2}"/>
            </a:ext>
          </a:extLst>
        </xdr:cNvPr>
        <xdr:cNvSpPr/>
      </xdr:nvSpPr>
      <xdr:spPr>
        <a:xfrm>
          <a:off x="19494500" y="1799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34289</xdr:rowOff>
    </xdr:from>
    <xdr:to>
      <xdr:col>107</xdr:col>
      <xdr:colOff>50800</xdr:colOff>
      <xdr:row>105</xdr:row>
      <xdr:rowOff>40005</xdr:rowOff>
    </xdr:to>
    <xdr:cxnSp macro="">
      <xdr:nvCxnSpPr>
        <xdr:cNvPr id="922" name="直線コネクタ 921">
          <a:extLst>
            <a:ext uri="{FF2B5EF4-FFF2-40B4-BE49-F238E27FC236}">
              <a16:creationId xmlns:a16="http://schemas.microsoft.com/office/drawing/2014/main" id="{E5D61515-50F5-4753-8923-7BD847127D9E}"/>
            </a:ext>
          </a:extLst>
        </xdr:cNvPr>
        <xdr:cNvCxnSpPr/>
      </xdr:nvCxnSpPr>
      <xdr:spPr>
        <a:xfrm flipV="1">
          <a:off x="19545300" y="18036539"/>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170180</xdr:rowOff>
    </xdr:from>
    <xdr:to>
      <xdr:col>98</xdr:col>
      <xdr:colOff>38100</xdr:colOff>
      <xdr:row>105</xdr:row>
      <xdr:rowOff>100330</xdr:rowOff>
    </xdr:to>
    <xdr:sp macro="" textlink="">
      <xdr:nvSpPr>
        <xdr:cNvPr id="923" name="楕円 922">
          <a:extLst>
            <a:ext uri="{FF2B5EF4-FFF2-40B4-BE49-F238E27FC236}">
              <a16:creationId xmlns:a16="http://schemas.microsoft.com/office/drawing/2014/main" id="{DA13E4DD-4E99-48BA-BDF8-1EE6393BEE89}"/>
            </a:ext>
          </a:extLst>
        </xdr:cNvPr>
        <xdr:cNvSpPr/>
      </xdr:nvSpPr>
      <xdr:spPr>
        <a:xfrm>
          <a:off x="18605500" y="1800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40005</xdr:rowOff>
    </xdr:from>
    <xdr:to>
      <xdr:col>102</xdr:col>
      <xdr:colOff>114300</xdr:colOff>
      <xdr:row>105</xdr:row>
      <xdr:rowOff>49530</xdr:rowOff>
    </xdr:to>
    <xdr:cxnSp macro="">
      <xdr:nvCxnSpPr>
        <xdr:cNvPr id="924" name="直線コネクタ 923">
          <a:extLst>
            <a:ext uri="{FF2B5EF4-FFF2-40B4-BE49-F238E27FC236}">
              <a16:creationId xmlns:a16="http://schemas.microsoft.com/office/drawing/2014/main" id="{7C048352-8E54-4A57-8B7E-DF4AB796ABB9}"/>
            </a:ext>
          </a:extLst>
        </xdr:cNvPr>
        <xdr:cNvCxnSpPr/>
      </xdr:nvCxnSpPr>
      <xdr:spPr>
        <a:xfrm flipV="1">
          <a:off x="18656300" y="1804225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112413</xdr:rowOff>
    </xdr:from>
    <xdr:ext cx="469744" cy="259045"/>
    <xdr:sp macro="" textlink="">
      <xdr:nvSpPr>
        <xdr:cNvPr id="925" name="n_1aveValue【庁舎】&#10;一人当たり面積">
          <a:extLst>
            <a:ext uri="{FF2B5EF4-FFF2-40B4-BE49-F238E27FC236}">
              <a16:creationId xmlns:a16="http://schemas.microsoft.com/office/drawing/2014/main" id="{EAD1744F-6E69-4E6C-A020-BE4111F449C9}"/>
            </a:ext>
          </a:extLst>
        </xdr:cNvPr>
        <xdr:cNvSpPr txBox="1"/>
      </xdr:nvSpPr>
      <xdr:spPr>
        <a:xfrm>
          <a:off x="21075727" y="18457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102888</xdr:rowOff>
    </xdr:from>
    <xdr:ext cx="469744" cy="259045"/>
    <xdr:sp macro="" textlink="">
      <xdr:nvSpPr>
        <xdr:cNvPr id="926" name="n_2aveValue【庁舎】&#10;一人当たり面積">
          <a:extLst>
            <a:ext uri="{FF2B5EF4-FFF2-40B4-BE49-F238E27FC236}">
              <a16:creationId xmlns:a16="http://schemas.microsoft.com/office/drawing/2014/main" id="{25E83B2B-336B-41F3-B0C2-0FDDE51BA3CE}"/>
            </a:ext>
          </a:extLst>
        </xdr:cNvPr>
        <xdr:cNvSpPr txBox="1"/>
      </xdr:nvSpPr>
      <xdr:spPr>
        <a:xfrm>
          <a:off x="20199427" y="1844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104791</xdr:rowOff>
    </xdr:from>
    <xdr:ext cx="469744" cy="259045"/>
    <xdr:sp macro="" textlink="">
      <xdr:nvSpPr>
        <xdr:cNvPr id="927" name="n_3aveValue【庁舎】&#10;一人当たり面積">
          <a:extLst>
            <a:ext uri="{FF2B5EF4-FFF2-40B4-BE49-F238E27FC236}">
              <a16:creationId xmlns:a16="http://schemas.microsoft.com/office/drawing/2014/main" id="{F86FA508-FA2B-4295-9FE3-A80494B3C8E5}"/>
            </a:ext>
          </a:extLst>
        </xdr:cNvPr>
        <xdr:cNvSpPr txBox="1"/>
      </xdr:nvSpPr>
      <xdr:spPr>
        <a:xfrm>
          <a:off x="19310427" y="18449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91457</xdr:rowOff>
    </xdr:from>
    <xdr:ext cx="469744" cy="259045"/>
    <xdr:sp macro="" textlink="">
      <xdr:nvSpPr>
        <xdr:cNvPr id="928" name="n_4aveValue【庁舎】&#10;一人当たり面積">
          <a:extLst>
            <a:ext uri="{FF2B5EF4-FFF2-40B4-BE49-F238E27FC236}">
              <a16:creationId xmlns:a16="http://schemas.microsoft.com/office/drawing/2014/main" id="{D38849F0-0CF4-40BB-ADAD-26E6EF1C09CF}"/>
            </a:ext>
          </a:extLst>
        </xdr:cNvPr>
        <xdr:cNvSpPr txBox="1"/>
      </xdr:nvSpPr>
      <xdr:spPr>
        <a:xfrm>
          <a:off x="18421427" y="1843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93997</xdr:rowOff>
    </xdr:from>
    <xdr:ext cx="469744" cy="259045"/>
    <xdr:sp macro="" textlink="">
      <xdr:nvSpPr>
        <xdr:cNvPr id="929" name="n_1mainValue【庁舎】&#10;一人当たり面積">
          <a:extLst>
            <a:ext uri="{FF2B5EF4-FFF2-40B4-BE49-F238E27FC236}">
              <a16:creationId xmlns:a16="http://schemas.microsoft.com/office/drawing/2014/main" id="{E22E6404-9518-419C-958D-D22575A0440C}"/>
            </a:ext>
          </a:extLst>
        </xdr:cNvPr>
        <xdr:cNvSpPr txBox="1"/>
      </xdr:nvSpPr>
      <xdr:spPr>
        <a:xfrm>
          <a:off x="21075727" y="1775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101616</xdr:rowOff>
    </xdr:from>
    <xdr:ext cx="469744" cy="259045"/>
    <xdr:sp macro="" textlink="">
      <xdr:nvSpPr>
        <xdr:cNvPr id="930" name="n_2mainValue【庁舎】&#10;一人当たり面積">
          <a:extLst>
            <a:ext uri="{FF2B5EF4-FFF2-40B4-BE49-F238E27FC236}">
              <a16:creationId xmlns:a16="http://schemas.microsoft.com/office/drawing/2014/main" id="{7B5C0C41-380B-48EC-B500-BE8FCC444B72}"/>
            </a:ext>
          </a:extLst>
        </xdr:cNvPr>
        <xdr:cNvSpPr txBox="1"/>
      </xdr:nvSpPr>
      <xdr:spPr>
        <a:xfrm>
          <a:off x="20199427" y="17760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107332</xdr:rowOff>
    </xdr:from>
    <xdr:ext cx="469744" cy="259045"/>
    <xdr:sp macro="" textlink="">
      <xdr:nvSpPr>
        <xdr:cNvPr id="931" name="n_3mainValue【庁舎】&#10;一人当たり面積">
          <a:extLst>
            <a:ext uri="{FF2B5EF4-FFF2-40B4-BE49-F238E27FC236}">
              <a16:creationId xmlns:a16="http://schemas.microsoft.com/office/drawing/2014/main" id="{35BAC9EC-BCD6-4587-AB77-A68C53F5E3FB}"/>
            </a:ext>
          </a:extLst>
        </xdr:cNvPr>
        <xdr:cNvSpPr txBox="1"/>
      </xdr:nvSpPr>
      <xdr:spPr>
        <a:xfrm>
          <a:off x="19310427" y="1776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116857</xdr:rowOff>
    </xdr:from>
    <xdr:ext cx="469744" cy="259045"/>
    <xdr:sp macro="" textlink="">
      <xdr:nvSpPr>
        <xdr:cNvPr id="932" name="n_4mainValue【庁舎】&#10;一人当たり面積">
          <a:extLst>
            <a:ext uri="{FF2B5EF4-FFF2-40B4-BE49-F238E27FC236}">
              <a16:creationId xmlns:a16="http://schemas.microsoft.com/office/drawing/2014/main" id="{23E39B63-5A94-4CBE-AFCB-42B873D1DA47}"/>
            </a:ext>
          </a:extLst>
        </xdr:cNvPr>
        <xdr:cNvSpPr txBox="1"/>
      </xdr:nvSpPr>
      <xdr:spPr>
        <a:xfrm>
          <a:off x="18421427" y="1777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3" name="正方形/長方形 932">
          <a:extLst>
            <a:ext uri="{FF2B5EF4-FFF2-40B4-BE49-F238E27FC236}">
              <a16:creationId xmlns:a16="http://schemas.microsoft.com/office/drawing/2014/main" id="{DC403CD3-76A7-475A-9807-09B7F59BDB4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4" name="正方形/長方形 933">
          <a:extLst>
            <a:ext uri="{FF2B5EF4-FFF2-40B4-BE49-F238E27FC236}">
              <a16:creationId xmlns:a16="http://schemas.microsoft.com/office/drawing/2014/main" id="{99A1336B-5584-46D8-84DB-FEABD2090FE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35" name="テキスト ボックス 934">
          <a:extLst>
            <a:ext uri="{FF2B5EF4-FFF2-40B4-BE49-F238E27FC236}">
              <a16:creationId xmlns:a16="http://schemas.microsoft.com/office/drawing/2014/main" id="{AD716CA1-8BF4-40B9-BBE2-02E54C5622CA}"/>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類似団体と比較して減価償却率の低い施設は、体育館・プール、消防施設で、顕著に低い消防施設は平成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年度に消防本部庁舎が竣工し、評価額も高価であったため消防施設全体の減価償却率を引き下げている。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図書館、一般廃棄物処理施設、福祉施設、市民会館、庁舎については類似団体と比較して減価償却率が高かったが、今後老朽化の進んだ施設については、それぞれの公共施設に係る個別施設計画にもとづき、適正な維持管理に努め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一人当たりの面積が類似団体より大きい施設は、福祉施設、商簿う施設及び庁舎であった。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福祉施設及び庁舎は合併前の旧町村単位で保有されており、それぞれ住民サービスの拠点となっているため適切かつ冷静な判断が必要となる施設もあるが、＠公共施設管理計画においては集約化や用途変更等再配置を検討している施設もあり、町が保有する公共施設の効率的な施設配置を実施し財政負担の軽減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8" customWidth="1"/>
    <col min="12" max="12" width="2.21875" style="168" customWidth="1"/>
    <col min="13" max="17" width="2.33203125" style="168" customWidth="1"/>
    <col min="18" max="119" width="2.109375" style="168" customWidth="1"/>
    <col min="120" max="16384" width="0" style="168" hidden="1"/>
  </cols>
  <sheetData>
    <row r="1" spans="1:119" ht="33" customHeight="1" x14ac:dyDescent="0.2">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 thickBot="1" x14ac:dyDescent="0.25">
      <c r="B2" s="170" t="s">
        <v>77</v>
      </c>
      <c r="C2" s="170"/>
      <c r="D2" s="171"/>
    </row>
    <row r="3" spans="1:119" ht="18.75" customHeight="1" thickBot="1" x14ac:dyDescent="0.25">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2">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11375273</v>
      </c>
      <c r="BO4" s="407"/>
      <c r="BP4" s="407"/>
      <c r="BQ4" s="407"/>
      <c r="BR4" s="407"/>
      <c r="BS4" s="407"/>
      <c r="BT4" s="407"/>
      <c r="BU4" s="408"/>
      <c r="BV4" s="406">
        <v>10568770</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7.8</v>
      </c>
      <c r="CU4" s="413"/>
      <c r="CV4" s="413"/>
      <c r="CW4" s="413"/>
      <c r="CX4" s="413"/>
      <c r="CY4" s="413"/>
      <c r="CZ4" s="413"/>
      <c r="DA4" s="414"/>
      <c r="DB4" s="412">
        <v>8.1</v>
      </c>
      <c r="DC4" s="413"/>
      <c r="DD4" s="413"/>
      <c r="DE4" s="413"/>
      <c r="DF4" s="413"/>
      <c r="DG4" s="413"/>
      <c r="DH4" s="413"/>
      <c r="DI4" s="414"/>
    </row>
    <row r="5" spans="1:119" ht="18.75" customHeight="1" x14ac:dyDescent="0.2">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10829558</v>
      </c>
      <c r="BO5" s="444"/>
      <c r="BP5" s="444"/>
      <c r="BQ5" s="444"/>
      <c r="BR5" s="444"/>
      <c r="BS5" s="444"/>
      <c r="BT5" s="444"/>
      <c r="BU5" s="445"/>
      <c r="BV5" s="443">
        <v>10017569</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96.4</v>
      </c>
      <c r="CU5" s="441"/>
      <c r="CV5" s="441"/>
      <c r="CW5" s="441"/>
      <c r="CX5" s="441"/>
      <c r="CY5" s="441"/>
      <c r="CZ5" s="441"/>
      <c r="DA5" s="442"/>
      <c r="DB5" s="440">
        <v>96.8</v>
      </c>
      <c r="DC5" s="441"/>
      <c r="DD5" s="441"/>
      <c r="DE5" s="441"/>
      <c r="DF5" s="441"/>
      <c r="DG5" s="441"/>
      <c r="DH5" s="441"/>
      <c r="DI5" s="442"/>
    </row>
    <row r="6" spans="1:119" ht="18.75" customHeight="1" x14ac:dyDescent="0.2">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545715</v>
      </c>
      <c r="BO6" s="444"/>
      <c r="BP6" s="444"/>
      <c r="BQ6" s="444"/>
      <c r="BR6" s="444"/>
      <c r="BS6" s="444"/>
      <c r="BT6" s="444"/>
      <c r="BU6" s="445"/>
      <c r="BV6" s="443">
        <v>551201</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96.4</v>
      </c>
      <c r="CU6" s="481"/>
      <c r="CV6" s="481"/>
      <c r="CW6" s="481"/>
      <c r="CX6" s="481"/>
      <c r="CY6" s="481"/>
      <c r="CZ6" s="481"/>
      <c r="DA6" s="482"/>
      <c r="DB6" s="480">
        <v>97.3</v>
      </c>
      <c r="DC6" s="481"/>
      <c r="DD6" s="481"/>
      <c r="DE6" s="481"/>
      <c r="DF6" s="481"/>
      <c r="DG6" s="481"/>
      <c r="DH6" s="481"/>
      <c r="DI6" s="482"/>
    </row>
    <row r="7" spans="1:119" ht="18.75" customHeight="1" x14ac:dyDescent="0.2">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32329</v>
      </c>
      <c r="BO7" s="444"/>
      <c r="BP7" s="444"/>
      <c r="BQ7" s="444"/>
      <c r="BR7" s="444"/>
      <c r="BS7" s="444"/>
      <c r="BT7" s="444"/>
      <c r="BU7" s="445"/>
      <c r="BV7" s="443">
        <v>30839</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6568074</v>
      </c>
      <c r="CU7" s="444"/>
      <c r="CV7" s="444"/>
      <c r="CW7" s="444"/>
      <c r="CX7" s="444"/>
      <c r="CY7" s="444"/>
      <c r="CZ7" s="444"/>
      <c r="DA7" s="445"/>
      <c r="DB7" s="443">
        <v>6394826</v>
      </c>
      <c r="DC7" s="444"/>
      <c r="DD7" s="444"/>
      <c r="DE7" s="444"/>
      <c r="DF7" s="444"/>
      <c r="DG7" s="444"/>
      <c r="DH7" s="444"/>
      <c r="DI7" s="445"/>
    </row>
    <row r="8" spans="1:119" ht="18.75" customHeight="1" thickBot="1" x14ac:dyDescent="0.25">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104</v>
      </c>
      <c r="AV8" s="476"/>
      <c r="AW8" s="476"/>
      <c r="AX8" s="476"/>
      <c r="AY8" s="477" t="s">
        <v>105</v>
      </c>
      <c r="AZ8" s="478"/>
      <c r="BA8" s="478"/>
      <c r="BB8" s="478"/>
      <c r="BC8" s="478"/>
      <c r="BD8" s="478"/>
      <c r="BE8" s="478"/>
      <c r="BF8" s="478"/>
      <c r="BG8" s="478"/>
      <c r="BH8" s="478"/>
      <c r="BI8" s="478"/>
      <c r="BJ8" s="478"/>
      <c r="BK8" s="478"/>
      <c r="BL8" s="478"/>
      <c r="BM8" s="479"/>
      <c r="BN8" s="443">
        <v>513386</v>
      </c>
      <c r="BO8" s="444"/>
      <c r="BP8" s="444"/>
      <c r="BQ8" s="444"/>
      <c r="BR8" s="444"/>
      <c r="BS8" s="444"/>
      <c r="BT8" s="444"/>
      <c r="BU8" s="445"/>
      <c r="BV8" s="443">
        <v>520362</v>
      </c>
      <c r="BW8" s="444"/>
      <c r="BX8" s="444"/>
      <c r="BY8" s="444"/>
      <c r="BZ8" s="444"/>
      <c r="CA8" s="444"/>
      <c r="CB8" s="444"/>
      <c r="CC8" s="445"/>
      <c r="CD8" s="446" t="s">
        <v>106</v>
      </c>
      <c r="CE8" s="447"/>
      <c r="CF8" s="447"/>
      <c r="CG8" s="447"/>
      <c r="CH8" s="447"/>
      <c r="CI8" s="447"/>
      <c r="CJ8" s="447"/>
      <c r="CK8" s="447"/>
      <c r="CL8" s="447"/>
      <c r="CM8" s="447"/>
      <c r="CN8" s="447"/>
      <c r="CO8" s="447"/>
      <c r="CP8" s="447"/>
      <c r="CQ8" s="447"/>
      <c r="CR8" s="447"/>
      <c r="CS8" s="448"/>
      <c r="CT8" s="483">
        <v>0.37</v>
      </c>
      <c r="CU8" s="484"/>
      <c r="CV8" s="484"/>
      <c r="CW8" s="484"/>
      <c r="CX8" s="484"/>
      <c r="CY8" s="484"/>
      <c r="CZ8" s="484"/>
      <c r="DA8" s="485"/>
      <c r="DB8" s="483">
        <v>0.37</v>
      </c>
      <c r="DC8" s="484"/>
      <c r="DD8" s="484"/>
      <c r="DE8" s="484"/>
      <c r="DF8" s="484"/>
      <c r="DG8" s="484"/>
      <c r="DH8" s="484"/>
      <c r="DI8" s="485"/>
    </row>
    <row r="9" spans="1:119" ht="18.75" customHeight="1" thickBot="1" x14ac:dyDescent="0.25">
      <c r="A9" s="169"/>
      <c r="B9" s="437" t="s">
        <v>107</v>
      </c>
      <c r="C9" s="438"/>
      <c r="D9" s="438"/>
      <c r="E9" s="438"/>
      <c r="F9" s="438"/>
      <c r="G9" s="438"/>
      <c r="H9" s="438"/>
      <c r="I9" s="438"/>
      <c r="J9" s="438"/>
      <c r="K9" s="486"/>
      <c r="L9" s="487" t="s">
        <v>108</v>
      </c>
      <c r="M9" s="488"/>
      <c r="N9" s="488"/>
      <c r="O9" s="488"/>
      <c r="P9" s="488"/>
      <c r="Q9" s="489"/>
      <c r="R9" s="490">
        <v>18965</v>
      </c>
      <c r="S9" s="491"/>
      <c r="T9" s="491"/>
      <c r="U9" s="491"/>
      <c r="V9" s="492"/>
      <c r="W9" s="400" t="s">
        <v>109</v>
      </c>
      <c r="X9" s="401"/>
      <c r="Y9" s="401"/>
      <c r="Z9" s="401"/>
      <c r="AA9" s="401"/>
      <c r="AB9" s="401"/>
      <c r="AC9" s="401"/>
      <c r="AD9" s="401"/>
      <c r="AE9" s="401"/>
      <c r="AF9" s="401"/>
      <c r="AG9" s="401"/>
      <c r="AH9" s="401"/>
      <c r="AI9" s="401"/>
      <c r="AJ9" s="401"/>
      <c r="AK9" s="401"/>
      <c r="AL9" s="402"/>
      <c r="AM9" s="472" t="s">
        <v>110</v>
      </c>
      <c r="AN9" s="473"/>
      <c r="AO9" s="473"/>
      <c r="AP9" s="473"/>
      <c r="AQ9" s="473"/>
      <c r="AR9" s="473"/>
      <c r="AS9" s="473"/>
      <c r="AT9" s="474"/>
      <c r="AU9" s="475" t="s">
        <v>104</v>
      </c>
      <c r="AV9" s="476"/>
      <c r="AW9" s="476"/>
      <c r="AX9" s="476"/>
      <c r="AY9" s="477" t="s">
        <v>111</v>
      </c>
      <c r="AZ9" s="478"/>
      <c r="BA9" s="478"/>
      <c r="BB9" s="478"/>
      <c r="BC9" s="478"/>
      <c r="BD9" s="478"/>
      <c r="BE9" s="478"/>
      <c r="BF9" s="478"/>
      <c r="BG9" s="478"/>
      <c r="BH9" s="478"/>
      <c r="BI9" s="478"/>
      <c r="BJ9" s="478"/>
      <c r="BK9" s="478"/>
      <c r="BL9" s="478"/>
      <c r="BM9" s="479"/>
      <c r="BN9" s="443">
        <v>-6976</v>
      </c>
      <c r="BO9" s="444"/>
      <c r="BP9" s="444"/>
      <c r="BQ9" s="444"/>
      <c r="BR9" s="444"/>
      <c r="BS9" s="444"/>
      <c r="BT9" s="444"/>
      <c r="BU9" s="445"/>
      <c r="BV9" s="443">
        <v>192732</v>
      </c>
      <c r="BW9" s="444"/>
      <c r="BX9" s="444"/>
      <c r="BY9" s="444"/>
      <c r="BZ9" s="444"/>
      <c r="CA9" s="444"/>
      <c r="CB9" s="444"/>
      <c r="CC9" s="445"/>
      <c r="CD9" s="446" t="s">
        <v>112</v>
      </c>
      <c r="CE9" s="447"/>
      <c r="CF9" s="447"/>
      <c r="CG9" s="447"/>
      <c r="CH9" s="447"/>
      <c r="CI9" s="447"/>
      <c r="CJ9" s="447"/>
      <c r="CK9" s="447"/>
      <c r="CL9" s="447"/>
      <c r="CM9" s="447"/>
      <c r="CN9" s="447"/>
      <c r="CO9" s="447"/>
      <c r="CP9" s="447"/>
      <c r="CQ9" s="447"/>
      <c r="CR9" s="447"/>
      <c r="CS9" s="448"/>
      <c r="CT9" s="440">
        <v>11</v>
      </c>
      <c r="CU9" s="441"/>
      <c r="CV9" s="441"/>
      <c r="CW9" s="441"/>
      <c r="CX9" s="441"/>
      <c r="CY9" s="441"/>
      <c r="CZ9" s="441"/>
      <c r="DA9" s="442"/>
      <c r="DB9" s="440">
        <v>11.8</v>
      </c>
      <c r="DC9" s="441"/>
      <c r="DD9" s="441"/>
      <c r="DE9" s="441"/>
      <c r="DF9" s="441"/>
      <c r="DG9" s="441"/>
      <c r="DH9" s="441"/>
      <c r="DI9" s="442"/>
    </row>
    <row r="10" spans="1:119" ht="18.75" customHeight="1" thickBot="1" x14ac:dyDescent="0.25">
      <c r="A10" s="169"/>
      <c r="B10" s="437"/>
      <c r="C10" s="438"/>
      <c r="D10" s="438"/>
      <c r="E10" s="438"/>
      <c r="F10" s="438"/>
      <c r="G10" s="438"/>
      <c r="H10" s="438"/>
      <c r="I10" s="438"/>
      <c r="J10" s="438"/>
      <c r="K10" s="486"/>
      <c r="L10" s="493" t="s">
        <v>113</v>
      </c>
      <c r="M10" s="473"/>
      <c r="N10" s="473"/>
      <c r="O10" s="473"/>
      <c r="P10" s="473"/>
      <c r="Q10" s="474"/>
      <c r="R10" s="494">
        <v>19883</v>
      </c>
      <c r="S10" s="495"/>
      <c r="T10" s="495"/>
      <c r="U10" s="495"/>
      <c r="V10" s="496"/>
      <c r="W10" s="431"/>
      <c r="X10" s="432"/>
      <c r="Y10" s="432"/>
      <c r="Z10" s="432"/>
      <c r="AA10" s="432"/>
      <c r="AB10" s="432"/>
      <c r="AC10" s="432"/>
      <c r="AD10" s="432"/>
      <c r="AE10" s="432"/>
      <c r="AF10" s="432"/>
      <c r="AG10" s="432"/>
      <c r="AH10" s="432"/>
      <c r="AI10" s="432"/>
      <c r="AJ10" s="432"/>
      <c r="AK10" s="432"/>
      <c r="AL10" s="435"/>
      <c r="AM10" s="472" t="s">
        <v>114</v>
      </c>
      <c r="AN10" s="473"/>
      <c r="AO10" s="473"/>
      <c r="AP10" s="473"/>
      <c r="AQ10" s="473"/>
      <c r="AR10" s="473"/>
      <c r="AS10" s="473"/>
      <c r="AT10" s="474"/>
      <c r="AU10" s="475" t="s">
        <v>104</v>
      </c>
      <c r="AV10" s="476"/>
      <c r="AW10" s="476"/>
      <c r="AX10" s="476"/>
      <c r="AY10" s="477" t="s">
        <v>115</v>
      </c>
      <c r="AZ10" s="478"/>
      <c r="BA10" s="478"/>
      <c r="BB10" s="478"/>
      <c r="BC10" s="478"/>
      <c r="BD10" s="478"/>
      <c r="BE10" s="478"/>
      <c r="BF10" s="478"/>
      <c r="BG10" s="478"/>
      <c r="BH10" s="478"/>
      <c r="BI10" s="478"/>
      <c r="BJ10" s="478"/>
      <c r="BK10" s="478"/>
      <c r="BL10" s="478"/>
      <c r="BM10" s="479"/>
      <c r="BN10" s="443">
        <v>323136</v>
      </c>
      <c r="BO10" s="444"/>
      <c r="BP10" s="444"/>
      <c r="BQ10" s="444"/>
      <c r="BR10" s="444"/>
      <c r="BS10" s="444"/>
      <c r="BT10" s="444"/>
      <c r="BU10" s="445"/>
      <c r="BV10" s="443">
        <v>2835</v>
      </c>
      <c r="BW10" s="444"/>
      <c r="BX10" s="444"/>
      <c r="BY10" s="444"/>
      <c r="BZ10" s="444"/>
      <c r="CA10" s="444"/>
      <c r="CB10" s="444"/>
      <c r="CC10" s="445"/>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104</v>
      </c>
      <c r="AV11" s="476"/>
      <c r="AW11" s="476"/>
      <c r="AX11" s="476"/>
      <c r="AY11" s="477" t="s">
        <v>120</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2">
      <c r="A12" s="169"/>
      <c r="B12" s="503" t="s">
        <v>123</v>
      </c>
      <c r="C12" s="504"/>
      <c r="D12" s="504"/>
      <c r="E12" s="504"/>
      <c r="F12" s="504"/>
      <c r="G12" s="504"/>
      <c r="H12" s="504"/>
      <c r="I12" s="504"/>
      <c r="J12" s="504"/>
      <c r="K12" s="505"/>
      <c r="L12" s="512" t="s">
        <v>124</v>
      </c>
      <c r="M12" s="513"/>
      <c r="N12" s="513"/>
      <c r="O12" s="513"/>
      <c r="P12" s="513"/>
      <c r="Q12" s="514"/>
      <c r="R12" s="515">
        <v>17644</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104</v>
      </c>
      <c r="AV12" s="476"/>
      <c r="AW12" s="476"/>
      <c r="AX12" s="476"/>
      <c r="AY12" s="477" t="s">
        <v>128</v>
      </c>
      <c r="AZ12" s="478"/>
      <c r="BA12" s="478"/>
      <c r="BB12" s="478"/>
      <c r="BC12" s="478"/>
      <c r="BD12" s="478"/>
      <c r="BE12" s="478"/>
      <c r="BF12" s="478"/>
      <c r="BG12" s="478"/>
      <c r="BH12" s="478"/>
      <c r="BI12" s="478"/>
      <c r="BJ12" s="478"/>
      <c r="BK12" s="478"/>
      <c r="BL12" s="478"/>
      <c r="BM12" s="479"/>
      <c r="BN12" s="443">
        <v>0</v>
      </c>
      <c r="BO12" s="444"/>
      <c r="BP12" s="444"/>
      <c r="BQ12" s="444"/>
      <c r="BR12" s="444"/>
      <c r="BS12" s="444"/>
      <c r="BT12" s="444"/>
      <c r="BU12" s="445"/>
      <c r="BV12" s="443">
        <v>0</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2">
      <c r="A13" s="169"/>
      <c r="B13" s="506"/>
      <c r="C13" s="507"/>
      <c r="D13" s="507"/>
      <c r="E13" s="507"/>
      <c r="F13" s="507"/>
      <c r="G13" s="507"/>
      <c r="H13" s="507"/>
      <c r="I13" s="507"/>
      <c r="J13" s="507"/>
      <c r="K13" s="508"/>
      <c r="L13" s="178"/>
      <c r="M13" s="534" t="s">
        <v>130</v>
      </c>
      <c r="N13" s="535"/>
      <c r="O13" s="535"/>
      <c r="P13" s="535"/>
      <c r="Q13" s="536"/>
      <c r="R13" s="527">
        <v>17364</v>
      </c>
      <c r="S13" s="528"/>
      <c r="T13" s="528"/>
      <c r="U13" s="528"/>
      <c r="V13" s="529"/>
      <c r="W13" s="459" t="s">
        <v>131</v>
      </c>
      <c r="X13" s="460"/>
      <c r="Y13" s="460"/>
      <c r="Z13" s="460"/>
      <c r="AA13" s="460"/>
      <c r="AB13" s="450"/>
      <c r="AC13" s="494">
        <v>295</v>
      </c>
      <c r="AD13" s="495"/>
      <c r="AE13" s="495"/>
      <c r="AF13" s="495"/>
      <c r="AG13" s="537"/>
      <c r="AH13" s="494">
        <v>358</v>
      </c>
      <c r="AI13" s="495"/>
      <c r="AJ13" s="495"/>
      <c r="AK13" s="495"/>
      <c r="AL13" s="496"/>
      <c r="AM13" s="472" t="s">
        <v>132</v>
      </c>
      <c r="AN13" s="473"/>
      <c r="AO13" s="473"/>
      <c r="AP13" s="473"/>
      <c r="AQ13" s="473"/>
      <c r="AR13" s="473"/>
      <c r="AS13" s="473"/>
      <c r="AT13" s="474"/>
      <c r="AU13" s="475" t="s">
        <v>104</v>
      </c>
      <c r="AV13" s="476"/>
      <c r="AW13" s="476"/>
      <c r="AX13" s="476"/>
      <c r="AY13" s="477" t="s">
        <v>133</v>
      </c>
      <c r="AZ13" s="478"/>
      <c r="BA13" s="478"/>
      <c r="BB13" s="478"/>
      <c r="BC13" s="478"/>
      <c r="BD13" s="478"/>
      <c r="BE13" s="478"/>
      <c r="BF13" s="478"/>
      <c r="BG13" s="478"/>
      <c r="BH13" s="478"/>
      <c r="BI13" s="478"/>
      <c r="BJ13" s="478"/>
      <c r="BK13" s="478"/>
      <c r="BL13" s="478"/>
      <c r="BM13" s="479"/>
      <c r="BN13" s="443">
        <v>316160</v>
      </c>
      <c r="BO13" s="444"/>
      <c r="BP13" s="444"/>
      <c r="BQ13" s="444"/>
      <c r="BR13" s="444"/>
      <c r="BS13" s="444"/>
      <c r="BT13" s="444"/>
      <c r="BU13" s="445"/>
      <c r="BV13" s="443">
        <v>195567</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7.2</v>
      </c>
      <c r="CU13" s="441"/>
      <c r="CV13" s="441"/>
      <c r="CW13" s="441"/>
      <c r="CX13" s="441"/>
      <c r="CY13" s="441"/>
      <c r="CZ13" s="441"/>
      <c r="DA13" s="442"/>
      <c r="DB13" s="440">
        <v>7.5</v>
      </c>
      <c r="DC13" s="441"/>
      <c r="DD13" s="441"/>
      <c r="DE13" s="441"/>
      <c r="DF13" s="441"/>
      <c r="DG13" s="441"/>
      <c r="DH13" s="441"/>
      <c r="DI13" s="442"/>
    </row>
    <row r="14" spans="1:119" ht="18.75" customHeight="1" thickBot="1" x14ac:dyDescent="0.25">
      <c r="A14" s="169"/>
      <c r="B14" s="506"/>
      <c r="C14" s="507"/>
      <c r="D14" s="507"/>
      <c r="E14" s="507"/>
      <c r="F14" s="507"/>
      <c r="G14" s="507"/>
      <c r="H14" s="507"/>
      <c r="I14" s="507"/>
      <c r="J14" s="507"/>
      <c r="K14" s="508"/>
      <c r="L14" s="524" t="s">
        <v>135</v>
      </c>
      <c r="M14" s="525"/>
      <c r="N14" s="525"/>
      <c r="O14" s="525"/>
      <c r="P14" s="525"/>
      <c r="Q14" s="526"/>
      <c r="R14" s="527">
        <v>17900</v>
      </c>
      <c r="S14" s="528"/>
      <c r="T14" s="528"/>
      <c r="U14" s="528"/>
      <c r="V14" s="529"/>
      <c r="W14" s="433"/>
      <c r="X14" s="434"/>
      <c r="Y14" s="434"/>
      <c r="Z14" s="434"/>
      <c r="AA14" s="434"/>
      <c r="AB14" s="423"/>
      <c r="AC14" s="530">
        <v>3</v>
      </c>
      <c r="AD14" s="531"/>
      <c r="AE14" s="531"/>
      <c r="AF14" s="531"/>
      <c r="AG14" s="532"/>
      <c r="AH14" s="530">
        <v>3.5</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t="s">
        <v>122</v>
      </c>
      <c r="CU14" s="542"/>
      <c r="CV14" s="542"/>
      <c r="CW14" s="542"/>
      <c r="CX14" s="542"/>
      <c r="CY14" s="542"/>
      <c r="CZ14" s="542"/>
      <c r="DA14" s="543"/>
      <c r="DB14" s="541" t="s">
        <v>122</v>
      </c>
      <c r="DC14" s="542"/>
      <c r="DD14" s="542"/>
      <c r="DE14" s="542"/>
      <c r="DF14" s="542"/>
      <c r="DG14" s="542"/>
      <c r="DH14" s="542"/>
      <c r="DI14" s="543"/>
    </row>
    <row r="15" spans="1:119" ht="18.75" customHeight="1" x14ac:dyDescent="0.2">
      <c r="A15" s="169"/>
      <c r="B15" s="506"/>
      <c r="C15" s="507"/>
      <c r="D15" s="507"/>
      <c r="E15" s="507"/>
      <c r="F15" s="507"/>
      <c r="G15" s="507"/>
      <c r="H15" s="507"/>
      <c r="I15" s="507"/>
      <c r="J15" s="507"/>
      <c r="K15" s="508"/>
      <c r="L15" s="178"/>
      <c r="M15" s="534" t="s">
        <v>130</v>
      </c>
      <c r="N15" s="535"/>
      <c r="O15" s="535"/>
      <c r="P15" s="535"/>
      <c r="Q15" s="536"/>
      <c r="R15" s="527">
        <v>17620</v>
      </c>
      <c r="S15" s="528"/>
      <c r="T15" s="528"/>
      <c r="U15" s="528"/>
      <c r="V15" s="529"/>
      <c r="W15" s="459" t="s">
        <v>137</v>
      </c>
      <c r="X15" s="460"/>
      <c r="Y15" s="460"/>
      <c r="Z15" s="460"/>
      <c r="AA15" s="460"/>
      <c r="AB15" s="450"/>
      <c r="AC15" s="494">
        <v>2611</v>
      </c>
      <c r="AD15" s="495"/>
      <c r="AE15" s="495"/>
      <c r="AF15" s="495"/>
      <c r="AG15" s="537"/>
      <c r="AH15" s="494">
        <v>2734</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2243530</v>
      </c>
      <c r="BO15" s="407"/>
      <c r="BP15" s="407"/>
      <c r="BQ15" s="407"/>
      <c r="BR15" s="407"/>
      <c r="BS15" s="407"/>
      <c r="BT15" s="407"/>
      <c r="BU15" s="408"/>
      <c r="BV15" s="406">
        <v>2204148</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26.7</v>
      </c>
      <c r="AD16" s="531"/>
      <c r="AE16" s="531"/>
      <c r="AF16" s="531"/>
      <c r="AG16" s="532"/>
      <c r="AH16" s="530">
        <v>26.9</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5995379</v>
      </c>
      <c r="BO16" s="444"/>
      <c r="BP16" s="444"/>
      <c r="BQ16" s="444"/>
      <c r="BR16" s="444"/>
      <c r="BS16" s="444"/>
      <c r="BT16" s="444"/>
      <c r="BU16" s="445"/>
      <c r="BV16" s="443">
        <v>5810480</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5">
      <c r="A17" s="169"/>
      <c r="B17" s="509"/>
      <c r="C17" s="510"/>
      <c r="D17" s="510"/>
      <c r="E17" s="510"/>
      <c r="F17" s="510"/>
      <c r="G17" s="510"/>
      <c r="H17" s="510"/>
      <c r="I17" s="510"/>
      <c r="J17" s="510"/>
      <c r="K17" s="511"/>
      <c r="L17" s="183"/>
      <c r="M17" s="554" t="s">
        <v>143</v>
      </c>
      <c r="N17" s="555"/>
      <c r="O17" s="555"/>
      <c r="P17" s="555"/>
      <c r="Q17" s="556"/>
      <c r="R17" s="549" t="s">
        <v>144</v>
      </c>
      <c r="S17" s="550"/>
      <c r="T17" s="550"/>
      <c r="U17" s="550"/>
      <c r="V17" s="551"/>
      <c r="W17" s="459" t="s">
        <v>145</v>
      </c>
      <c r="X17" s="460"/>
      <c r="Y17" s="460"/>
      <c r="Z17" s="460"/>
      <c r="AA17" s="460"/>
      <c r="AB17" s="450"/>
      <c r="AC17" s="494">
        <v>6877</v>
      </c>
      <c r="AD17" s="495"/>
      <c r="AE17" s="495"/>
      <c r="AF17" s="495"/>
      <c r="AG17" s="537"/>
      <c r="AH17" s="494">
        <v>7064</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2801772</v>
      </c>
      <c r="BO17" s="444"/>
      <c r="BP17" s="444"/>
      <c r="BQ17" s="444"/>
      <c r="BR17" s="444"/>
      <c r="BS17" s="444"/>
      <c r="BT17" s="444"/>
      <c r="BU17" s="445"/>
      <c r="BV17" s="443">
        <v>2753399</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5">
      <c r="A18" s="169"/>
      <c r="B18" s="565" t="s">
        <v>147</v>
      </c>
      <c r="C18" s="486"/>
      <c r="D18" s="486"/>
      <c r="E18" s="566"/>
      <c r="F18" s="566"/>
      <c r="G18" s="566"/>
      <c r="H18" s="566"/>
      <c r="I18" s="566"/>
      <c r="J18" s="566"/>
      <c r="K18" s="566"/>
      <c r="L18" s="567">
        <v>94.43</v>
      </c>
      <c r="M18" s="567"/>
      <c r="N18" s="567"/>
      <c r="O18" s="567"/>
      <c r="P18" s="567"/>
      <c r="Q18" s="567"/>
      <c r="R18" s="568"/>
      <c r="S18" s="568"/>
      <c r="T18" s="568"/>
      <c r="U18" s="568"/>
      <c r="V18" s="569"/>
      <c r="W18" s="461"/>
      <c r="X18" s="462"/>
      <c r="Y18" s="462"/>
      <c r="Z18" s="462"/>
      <c r="AA18" s="462"/>
      <c r="AB18" s="453"/>
      <c r="AC18" s="570">
        <v>70.3</v>
      </c>
      <c r="AD18" s="571"/>
      <c r="AE18" s="571"/>
      <c r="AF18" s="571"/>
      <c r="AG18" s="572"/>
      <c r="AH18" s="570">
        <v>69.599999999999994</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6555627</v>
      </c>
      <c r="BO18" s="444"/>
      <c r="BP18" s="444"/>
      <c r="BQ18" s="444"/>
      <c r="BR18" s="444"/>
      <c r="BS18" s="444"/>
      <c r="BT18" s="444"/>
      <c r="BU18" s="445"/>
      <c r="BV18" s="443">
        <v>6232126</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5">
      <c r="A19" s="169"/>
      <c r="B19" s="565" t="s">
        <v>149</v>
      </c>
      <c r="C19" s="486"/>
      <c r="D19" s="486"/>
      <c r="E19" s="566"/>
      <c r="F19" s="566"/>
      <c r="G19" s="566"/>
      <c r="H19" s="566"/>
      <c r="I19" s="566"/>
      <c r="J19" s="566"/>
      <c r="K19" s="566"/>
      <c r="L19" s="574">
        <v>201</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8151827</v>
      </c>
      <c r="BO19" s="444"/>
      <c r="BP19" s="444"/>
      <c r="BQ19" s="444"/>
      <c r="BR19" s="444"/>
      <c r="BS19" s="444"/>
      <c r="BT19" s="444"/>
      <c r="BU19" s="445"/>
      <c r="BV19" s="443">
        <v>7473347</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5">
      <c r="A20" s="169"/>
      <c r="B20" s="565" t="s">
        <v>151</v>
      </c>
      <c r="C20" s="486"/>
      <c r="D20" s="486"/>
      <c r="E20" s="566"/>
      <c r="F20" s="566"/>
      <c r="G20" s="566"/>
      <c r="H20" s="566"/>
      <c r="I20" s="566"/>
      <c r="J20" s="566"/>
      <c r="K20" s="566"/>
      <c r="L20" s="574">
        <v>7285</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5">
      <c r="A21" s="169"/>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2">
      <c r="A22" s="169"/>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7653005</v>
      </c>
      <c r="BO22" s="407"/>
      <c r="BP22" s="407"/>
      <c r="BQ22" s="407"/>
      <c r="BR22" s="407"/>
      <c r="BS22" s="407"/>
      <c r="BT22" s="407"/>
      <c r="BU22" s="408"/>
      <c r="BV22" s="406">
        <v>7980092</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2">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2826215</v>
      </c>
      <c r="BO23" s="444"/>
      <c r="BP23" s="444"/>
      <c r="BQ23" s="444"/>
      <c r="BR23" s="444"/>
      <c r="BS23" s="444"/>
      <c r="BT23" s="444"/>
      <c r="BU23" s="445"/>
      <c r="BV23" s="443">
        <v>3141427</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5">
      <c r="A24" s="169"/>
      <c r="B24" s="614"/>
      <c r="C24" s="590"/>
      <c r="D24" s="591"/>
      <c r="E24" s="493" t="s">
        <v>161</v>
      </c>
      <c r="F24" s="473"/>
      <c r="G24" s="473"/>
      <c r="H24" s="473"/>
      <c r="I24" s="473"/>
      <c r="J24" s="473"/>
      <c r="K24" s="474"/>
      <c r="L24" s="494">
        <v>1</v>
      </c>
      <c r="M24" s="495"/>
      <c r="N24" s="495"/>
      <c r="O24" s="495"/>
      <c r="P24" s="537"/>
      <c r="Q24" s="494">
        <v>8400</v>
      </c>
      <c r="R24" s="495"/>
      <c r="S24" s="495"/>
      <c r="T24" s="495"/>
      <c r="U24" s="495"/>
      <c r="V24" s="537"/>
      <c r="W24" s="589"/>
      <c r="X24" s="590"/>
      <c r="Y24" s="591"/>
      <c r="Z24" s="493" t="s">
        <v>162</v>
      </c>
      <c r="AA24" s="473"/>
      <c r="AB24" s="473"/>
      <c r="AC24" s="473"/>
      <c r="AD24" s="473"/>
      <c r="AE24" s="473"/>
      <c r="AF24" s="473"/>
      <c r="AG24" s="474"/>
      <c r="AH24" s="494">
        <v>235</v>
      </c>
      <c r="AI24" s="495"/>
      <c r="AJ24" s="495"/>
      <c r="AK24" s="495"/>
      <c r="AL24" s="537"/>
      <c r="AM24" s="494">
        <v>680090</v>
      </c>
      <c r="AN24" s="495"/>
      <c r="AO24" s="495"/>
      <c r="AP24" s="495"/>
      <c r="AQ24" s="495"/>
      <c r="AR24" s="537"/>
      <c r="AS24" s="494">
        <v>2894</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5097529</v>
      </c>
      <c r="BO24" s="444"/>
      <c r="BP24" s="444"/>
      <c r="BQ24" s="444"/>
      <c r="BR24" s="444"/>
      <c r="BS24" s="444"/>
      <c r="BT24" s="444"/>
      <c r="BU24" s="445"/>
      <c r="BV24" s="443">
        <v>5087282</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2">
      <c r="A25" s="169"/>
      <c r="B25" s="614"/>
      <c r="C25" s="590"/>
      <c r="D25" s="591"/>
      <c r="E25" s="493" t="s">
        <v>164</v>
      </c>
      <c r="F25" s="473"/>
      <c r="G25" s="473"/>
      <c r="H25" s="473"/>
      <c r="I25" s="473"/>
      <c r="J25" s="473"/>
      <c r="K25" s="474"/>
      <c r="L25" s="494">
        <v>1</v>
      </c>
      <c r="M25" s="495"/>
      <c r="N25" s="495"/>
      <c r="O25" s="495"/>
      <c r="P25" s="537"/>
      <c r="Q25" s="494">
        <v>6500</v>
      </c>
      <c r="R25" s="495"/>
      <c r="S25" s="495"/>
      <c r="T25" s="495"/>
      <c r="U25" s="495"/>
      <c r="V25" s="537"/>
      <c r="W25" s="589"/>
      <c r="X25" s="590"/>
      <c r="Y25" s="591"/>
      <c r="Z25" s="493" t="s">
        <v>165</v>
      </c>
      <c r="AA25" s="473"/>
      <c r="AB25" s="473"/>
      <c r="AC25" s="473"/>
      <c r="AD25" s="473"/>
      <c r="AE25" s="473"/>
      <c r="AF25" s="473"/>
      <c r="AG25" s="474"/>
      <c r="AH25" s="494">
        <v>38</v>
      </c>
      <c r="AI25" s="495"/>
      <c r="AJ25" s="495"/>
      <c r="AK25" s="495"/>
      <c r="AL25" s="537"/>
      <c r="AM25" s="494">
        <v>107730</v>
      </c>
      <c r="AN25" s="495"/>
      <c r="AO25" s="495"/>
      <c r="AP25" s="495"/>
      <c r="AQ25" s="495"/>
      <c r="AR25" s="537"/>
      <c r="AS25" s="494">
        <v>2835</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400994</v>
      </c>
      <c r="BO25" s="407"/>
      <c r="BP25" s="407"/>
      <c r="BQ25" s="407"/>
      <c r="BR25" s="407"/>
      <c r="BS25" s="407"/>
      <c r="BT25" s="407"/>
      <c r="BU25" s="408"/>
      <c r="BV25" s="406">
        <v>368353</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2">
      <c r="A26" s="169"/>
      <c r="B26" s="614"/>
      <c r="C26" s="590"/>
      <c r="D26" s="591"/>
      <c r="E26" s="493" t="s">
        <v>167</v>
      </c>
      <c r="F26" s="473"/>
      <c r="G26" s="473"/>
      <c r="H26" s="473"/>
      <c r="I26" s="473"/>
      <c r="J26" s="473"/>
      <c r="K26" s="474"/>
      <c r="L26" s="494">
        <v>1</v>
      </c>
      <c r="M26" s="495"/>
      <c r="N26" s="495"/>
      <c r="O26" s="495"/>
      <c r="P26" s="537"/>
      <c r="Q26" s="494">
        <v>5400</v>
      </c>
      <c r="R26" s="495"/>
      <c r="S26" s="495"/>
      <c r="T26" s="495"/>
      <c r="U26" s="495"/>
      <c r="V26" s="537"/>
      <c r="W26" s="589"/>
      <c r="X26" s="590"/>
      <c r="Y26" s="591"/>
      <c r="Z26" s="493" t="s">
        <v>168</v>
      </c>
      <c r="AA26" s="595"/>
      <c r="AB26" s="595"/>
      <c r="AC26" s="595"/>
      <c r="AD26" s="595"/>
      <c r="AE26" s="595"/>
      <c r="AF26" s="595"/>
      <c r="AG26" s="596"/>
      <c r="AH26" s="494">
        <v>31</v>
      </c>
      <c r="AI26" s="495"/>
      <c r="AJ26" s="495"/>
      <c r="AK26" s="495"/>
      <c r="AL26" s="537"/>
      <c r="AM26" s="494">
        <v>74493</v>
      </c>
      <c r="AN26" s="495"/>
      <c r="AO26" s="495"/>
      <c r="AP26" s="495"/>
      <c r="AQ26" s="495"/>
      <c r="AR26" s="537"/>
      <c r="AS26" s="494">
        <v>2403</v>
      </c>
      <c r="AT26" s="495"/>
      <c r="AU26" s="495"/>
      <c r="AV26" s="495"/>
      <c r="AW26" s="495"/>
      <c r="AX26" s="496"/>
      <c r="AY26" s="446" t="s">
        <v>169</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5">
      <c r="A27" s="169"/>
      <c r="B27" s="614"/>
      <c r="C27" s="590"/>
      <c r="D27" s="591"/>
      <c r="E27" s="493" t="s">
        <v>170</v>
      </c>
      <c r="F27" s="473"/>
      <c r="G27" s="473"/>
      <c r="H27" s="473"/>
      <c r="I27" s="473"/>
      <c r="J27" s="473"/>
      <c r="K27" s="474"/>
      <c r="L27" s="494">
        <v>1</v>
      </c>
      <c r="M27" s="495"/>
      <c r="N27" s="495"/>
      <c r="O27" s="495"/>
      <c r="P27" s="537"/>
      <c r="Q27" s="494">
        <v>2900</v>
      </c>
      <c r="R27" s="495"/>
      <c r="S27" s="495"/>
      <c r="T27" s="495"/>
      <c r="U27" s="495"/>
      <c r="V27" s="537"/>
      <c r="W27" s="589"/>
      <c r="X27" s="590"/>
      <c r="Y27" s="591"/>
      <c r="Z27" s="493" t="s">
        <v>171</v>
      </c>
      <c r="AA27" s="473"/>
      <c r="AB27" s="473"/>
      <c r="AC27" s="473"/>
      <c r="AD27" s="473"/>
      <c r="AE27" s="473"/>
      <c r="AF27" s="473"/>
      <c r="AG27" s="474"/>
      <c r="AH27" s="494">
        <v>2</v>
      </c>
      <c r="AI27" s="495"/>
      <c r="AJ27" s="495"/>
      <c r="AK27" s="495"/>
      <c r="AL27" s="537"/>
      <c r="AM27" s="494" t="s">
        <v>172</v>
      </c>
      <c r="AN27" s="495"/>
      <c r="AO27" s="495"/>
      <c r="AP27" s="495"/>
      <c r="AQ27" s="495"/>
      <c r="AR27" s="537"/>
      <c r="AS27" s="494" t="s">
        <v>172</v>
      </c>
      <c r="AT27" s="495"/>
      <c r="AU27" s="495"/>
      <c r="AV27" s="495"/>
      <c r="AW27" s="495"/>
      <c r="AX27" s="496"/>
      <c r="AY27" s="538" t="s">
        <v>173</v>
      </c>
      <c r="AZ27" s="539"/>
      <c r="BA27" s="539"/>
      <c r="BB27" s="539"/>
      <c r="BC27" s="539"/>
      <c r="BD27" s="539"/>
      <c r="BE27" s="539"/>
      <c r="BF27" s="539"/>
      <c r="BG27" s="539"/>
      <c r="BH27" s="539"/>
      <c r="BI27" s="539"/>
      <c r="BJ27" s="539"/>
      <c r="BK27" s="539"/>
      <c r="BL27" s="539"/>
      <c r="BM27" s="540"/>
      <c r="BN27" s="562" t="s">
        <v>122</v>
      </c>
      <c r="BO27" s="563"/>
      <c r="BP27" s="563"/>
      <c r="BQ27" s="563"/>
      <c r="BR27" s="563"/>
      <c r="BS27" s="563"/>
      <c r="BT27" s="563"/>
      <c r="BU27" s="564"/>
      <c r="BV27" s="562" t="s">
        <v>122</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2">
      <c r="A28" s="169"/>
      <c r="B28" s="614"/>
      <c r="C28" s="590"/>
      <c r="D28" s="591"/>
      <c r="E28" s="493" t="s">
        <v>174</v>
      </c>
      <c r="F28" s="473"/>
      <c r="G28" s="473"/>
      <c r="H28" s="473"/>
      <c r="I28" s="473"/>
      <c r="J28" s="473"/>
      <c r="K28" s="474"/>
      <c r="L28" s="494">
        <v>1</v>
      </c>
      <c r="M28" s="495"/>
      <c r="N28" s="495"/>
      <c r="O28" s="495"/>
      <c r="P28" s="537"/>
      <c r="Q28" s="494">
        <v>2300</v>
      </c>
      <c r="R28" s="495"/>
      <c r="S28" s="495"/>
      <c r="T28" s="495"/>
      <c r="U28" s="495"/>
      <c r="V28" s="537"/>
      <c r="W28" s="589"/>
      <c r="X28" s="590"/>
      <c r="Y28" s="591"/>
      <c r="Z28" s="493" t="s">
        <v>175</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176</v>
      </c>
      <c r="AZ28" s="598"/>
      <c r="BA28" s="598"/>
      <c r="BB28" s="599"/>
      <c r="BC28" s="403" t="s">
        <v>46</v>
      </c>
      <c r="BD28" s="404"/>
      <c r="BE28" s="404"/>
      <c r="BF28" s="404"/>
      <c r="BG28" s="404"/>
      <c r="BH28" s="404"/>
      <c r="BI28" s="404"/>
      <c r="BJ28" s="404"/>
      <c r="BK28" s="404"/>
      <c r="BL28" s="404"/>
      <c r="BM28" s="405"/>
      <c r="BN28" s="406">
        <v>1959658</v>
      </c>
      <c r="BO28" s="407"/>
      <c r="BP28" s="407"/>
      <c r="BQ28" s="407"/>
      <c r="BR28" s="407"/>
      <c r="BS28" s="407"/>
      <c r="BT28" s="407"/>
      <c r="BU28" s="408"/>
      <c r="BV28" s="406">
        <v>1636522</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2">
      <c r="A29" s="169"/>
      <c r="B29" s="614"/>
      <c r="C29" s="590"/>
      <c r="D29" s="591"/>
      <c r="E29" s="493" t="s">
        <v>177</v>
      </c>
      <c r="F29" s="473"/>
      <c r="G29" s="473"/>
      <c r="H29" s="473"/>
      <c r="I29" s="473"/>
      <c r="J29" s="473"/>
      <c r="K29" s="474"/>
      <c r="L29" s="494">
        <v>12</v>
      </c>
      <c r="M29" s="495"/>
      <c r="N29" s="495"/>
      <c r="O29" s="495"/>
      <c r="P29" s="537"/>
      <c r="Q29" s="494">
        <v>2200</v>
      </c>
      <c r="R29" s="495"/>
      <c r="S29" s="495"/>
      <c r="T29" s="495"/>
      <c r="U29" s="495"/>
      <c r="V29" s="537"/>
      <c r="W29" s="592"/>
      <c r="X29" s="593"/>
      <c r="Y29" s="594"/>
      <c r="Z29" s="493" t="s">
        <v>178</v>
      </c>
      <c r="AA29" s="473"/>
      <c r="AB29" s="473"/>
      <c r="AC29" s="473"/>
      <c r="AD29" s="473"/>
      <c r="AE29" s="473"/>
      <c r="AF29" s="473"/>
      <c r="AG29" s="474"/>
      <c r="AH29" s="494">
        <v>237</v>
      </c>
      <c r="AI29" s="495"/>
      <c r="AJ29" s="495"/>
      <c r="AK29" s="495"/>
      <c r="AL29" s="537"/>
      <c r="AM29" s="494">
        <v>686876</v>
      </c>
      <c r="AN29" s="495"/>
      <c r="AO29" s="495"/>
      <c r="AP29" s="495"/>
      <c r="AQ29" s="495"/>
      <c r="AR29" s="537"/>
      <c r="AS29" s="494">
        <v>2898</v>
      </c>
      <c r="AT29" s="495"/>
      <c r="AU29" s="495"/>
      <c r="AV29" s="495"/>
      <c r="AW29" s="495"/>
      <c r="AX29" s="496"/>
      <c r="AY29" s="600"/>
      <c r="AZ29" s="601"/>
      <c r="BA29" s="601"/>
      <c r="BB29" s="602"/>
      <c r="BC29" s="477" t="s">
        <v>179</v>
      </c>
      <c r="BD29" s="478"/>
      <c r="BE29" s="478"/>
      <c r="BF29" s="478"/>
      <c r="BG29" s="478"/>
      <c r="BH29" s="478"/>
      <c r="BI29" s="478"/>
      <c r="BJ29" s="478"/>
      <c r="BK29" s="478"/>
      <c r="BL29" s="478"/>
      <c r="BM29" s="479"/>
      <c r="BN29" s="443">
        <v>99796</v>
      </c>
      <c r="BO29" s="444"/>
      <c r="BP29" s="444"/>
      <c r="BQ29" s="444"/>
      <c r="BR29" s="444"/>
      <c r="BS29" s="444"/>
      <c r="BT29" s="444"/>
      <c r="BU29" s="445"/>
      <c r="BV29" s="443">
        <v>99724</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5">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180</v>
      </c>
      <c r="X30" s="611"/>
      <c r="Y30" s="611"/>
      <c r="Z30" s="611"/>
      <c r="AA30" s="611"/>
      <c r="AB30" s="611"/>
      <c r="AC30" s="611"/>
      <c r="AD30" s="611"/>
      <c r="AE30" s="611"/>
      <c r="AF30" s="611"/>
      <c r="AG30" s="612"/>
      <c r="AH30" s="570">
        <v>94.4</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3202091</v>
      </c>
      <c r="BO30" s="563"/>
      <c r="BP30" s="563"/>
      <c r="BQ30" s="563"/>
      <c r="BR30" s="563"/>
      <c r="BS30" s="563"/>
      <c r="BT30" s="563"/>
      <c r="BU30" s="564"/>
      <c r="BV30" s="562">
        <v>3295314</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606" t="s">
        <v>181</v>
      </c>
      <c r="D32" s="606"/>
      <c r="E32" s="606"/>
      <c r="F32" s="606"/>
      <c r="G32" s="606"/>
      <c r="H32" s="606"/>
      <c r="I32" s="606"/>
      <c r="J32" s="606"/>
      <c r="K32" s="606"/>
      <c r="L32" s="606"/>
      <c r="M32" s="606"/>
      <c r="N32" s="606"/>
      <c r="O32" s="606"/>
      <c r="P32" s="606"/>
      <c r="Q32" s="606"/>
      <c r="R32" s="606"/>
      <c r="S32" s="606"/>
      <c r="U32" s="447" t="s">
        <v>182</v>
      </c>
      <c r="V32" s="447"/>
      <c r="W32" s="447"/>
      <c r="X32" s="447"/>
      <c r="Y32" s="447"/>
      <c r="Z32" s="447"/>
      <c r="AA32" s="447"/>
      <c r="AB32" s="447"/>
      <c r="AC32" s="447"/>
      <c r="AD32" s="447"/>
      <c r="AE32" s="447"/>
      <c r="AF32" s="447"/>
      <c r="AG32" s="447"/>
      <c r="AH32" s="447"/>
      <c r="AI32" s="447"/>
      <c r="AJ32" s="447"/>
      <c r="AK32" s="447"/>
      <c r="AM32" s="447" t="s">
        <v>183</v>
      </c>
      <c r="AN32" s="447"/>
      <c r="AO32" s="447"/>
      <c r="AP32" s="447"/>
      <c r="AQ32" s="447"/>
      <c r="AR32" s="447"/>
      <c r="AS32" s="447"/>
      <c r="AT32" s="447"/>
      <c r="AU32" s="447"/>
      <c r="AV32" s="447"/>
      <c r="AW32" s="447"/>
      <c r="AX32" s="447"/>
      <c r="AY32" s="447"/>
      <c r="AZ32" s="447"/>
      <c r="BA32" s="447"/>
      <c r="BB32" s="447"/>
      <c r="BC32" s="447"/>
      <c r="BE32" s="447" t="s">
        <v>184</v>
      </c>
      <c r="BF32" s="447"/>
      <c r="BG32" s="447"/>
      <c r="BH32" s="447"/>
      <c r="BI32" s="447"/>
      <c r="BJ32" s="447"/>
      <c r="BK32" s="447"/>
      <c r="BL32" s="447"/>
      <c r="BM32" s="447"/>
      <c r="BN32" s="447"/>
      <c r="BO32" s="447"/>
      <c r="BP32" s="447"/>
      <c r="BQ32" s="447"/>
      <c r="BR32" s="447"/>
      <c r="BS32" s="447"/>
      <c r="BT32" s="447"/>
      <c r="BU32" s="447"/>
      <c r="BW32" s="447" t="s">
        <v>185</v>
      </c>
      <c r="BX32" s="447"/>
      <c r="BY32" s="447"/>
      <c r="BZ32" s="447"/>
      <c r="CA32" s="447"/>
      <c r="CB32" s="447"/>
      <c r="CC32" s="447"/>
      <c r="CD32" s="447"/>
      <c r="CE32" s="447"/>
      <c r="CF32" s="447"/>
      <c r="CG32" s="447"/>
      <c r="CH32" s="447"/>
      <c r="CI32" s="447"/>
      <c r="CJ32" s="447"/>
      <c r="CK32" s="447"/>
      <c r="CL32" s="447"/>
      <c r="CM32" s="447"/>
      <c r="CO32" s="447" t="s">
        <v>186</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2">
      <c r="A33" s="169"/>
      <c r="B33" s="193"/>
      <c r="C33" s="467" t="s">
        <v>187</v>
      </c>
      <c r="D33" s="467"/>
      <c r="E33" s="432" t="s">
        <v>188</v>
      </c>
      <c r="F33" s="432"/>
      <c r="G33" s="432"/>
      <c r="H33" s="432"/>
      <c r="I33" s="432"/>
      <c r="J33" s="432"/>
      <c r="K33" s="432"/>
      <c r="L33" s="432"/>
      <c r="M33" s="432"/>
      <c r="N33" s="432"/>
      <c r="O33" s="432"/>
      <c r="P33" s="432"/>
      <c r="Q33" s="432"/>
      <c r="R33" s="432"/>
      <c r="S33" s="432"/>
      <c r="T33" s="194"/>
      <c r="U33" s="467" t="s">
        <v>187</v>
      </c>
      <c r="V33" s="467"/>
      <c r="W33" s="432" t="s">
        <v>188</v>
      </c>
      <c r="X33" s="432"/>
      <c r="Y33" s="432"/>
      <c r="Z33" s="432"/>
      <c r="AA33" s="432"/>
      <c r="AB33" s="432"/>
      <c r="AC33" s="432"/>
      <c r="AD33" s="432"/>
      <c r="AE33" s="432"/>
      <c r="AF33" s="432"/>
      <c r="AG33" s="432"/>
      <c r="AH33" s="432"/>
      <c r="AI33" s="432"/>
      <c r="AJ33" s="432"/>
      <c r="AK33" s="432"/>
      <c r="AL33" s="194"/>
      <c r="AM33" s="467" t="s">
        <v>187</v>
      </c>
      <c r="AN33" s="467"/>
      <c r="AO33" s="432" t="s">
        <v>188</v>
      </c>
      <c r="AP33" s="432"/>
      <c r="AQ33" s="432"/>
      <c r="AR33" s="432"/>
      <c r="AS33" s="432"/>
      <c r="AT33" s="432"/>
      <c r="AU33" s="432"/>
      <c r="AV33" s="432"/>
      <c r="AW33" s="432"/>
      <c r="AX33" s="432"/>
      <c r="AY33" s="432"/>
      <c r="AZ33" s="432"/>
      <c r="BA33" s="432"/>
      <c r="BB33" s="432"/>
      <c r="BC33" s="432"/>
      <c r="BD33" s="195"/>
      <c r="BE33" s="432" t="s">
        <v>189</v>
      </c>
      <c r="BF33" s="432"/>
      <c r="BG33" s="432" t="s">
        <v>190</v>
      </c>
      <c r="BH33" s="432"/>
      <c r="BI33" s="432"/>
      <c r="BJ33" s="432"/>
      <c r="BK33" s="432"/>
      <c r="BL33" s="432"/>
      <c r="BM33" s="432"/>
      <c r="BN33" s="432"/>
      <c r="BO33" s="432"/>
      <c r="BP33" s="432"/>
      <c r="BQ33" s="432"/>
      <c r="BR33" s="432"/>
      <c r="BS33" s="432"/>
      <c r="BT33" s="432"/>
      <c r="BU33" s="432"/>
      <c r="BV33" s="195"/>
      <c r="BW33" s="467" t="s">
        <v>189</v>
      </c>
      <c r="BX33" s="467"/>
      <c r="BY33" s="432" t="s">
        <v>191</v>
      </c>
      <c r="BZ33" s="432"/>
      <c r="CA33" s="432"/>
      <c r="CB33" s="432"/>
      <c r="CC33" s="432"/>
      <c r="CD33" s="432"/>
      <c r="CE33" s="432"/>
      <c r="CF33" s="432"/>
      <c r="CG33" s="432"/>
      <c r="CH33" s="432"/>
      <c r="CI33" s="432"/>
      <c r="CJ33" s="432"/>
      <c r="CK33" s="432"/>
      <c r="CL33" s="432"/>
      <c r="CM33" s="432"/>
      <c r="CN33" s="194"/>
      <c r="CO33" s="467" t="s">
        <v>187</v>
      </c>
      <c r="CP33" s="467"/>
      <c r="CQ33" s="432" t="s">
        <v>192</v>
      </c>
      <c r="CR33" s="432"/>
      <c r="CS33" s="432"/>
      <c r="CT33" s="432"/>
      <c r="CU33" s="432"/>
      <c r="CV33" s="432"/>
      <c r="CW33" s="432"/>
      <c r="CX33" s="432"/>
      <c r="CY33" s="432"/>
      <c r="CZ33" s="432"/>
      <c r="DA33" s="432"/>
      <c r="DB33" s="432"/>
      <c r="DC33" s="432"/>
      <c r="DD33" s="432"/>
      <c r="DE33" s="432"/>
      <c r="DF33" s="194"/>
      <c r="DG33" s="632" t="s">
        <v>193</v>
      </c>
      <c r="DH33" s="632"/>
      <c r="DI33" s="196"/>
    </row>
    <row r="34" spans="1:113" ht="32.25" customHeight="1" x14ac:dyDescent="0.2">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3</v>
      </c>
      <c r="V34" s="633"/>
      <c r="W34" s="634" t="str">
        <f>IF('各会計、関係団体の財政状況及び健全化判断比率'!B28="","",'各会計、関係団体の財政状況及び健全化判断比率'!B28)</f>
        <v>国民健康保険事業特別会計</v>
      </c>
      <c r="X34" s="634"/>
      <c r="Y34" s="634"/>
      <c r="Z34" s="634"/>
      <c r="AA34" s="634"/>
      <c r="AB34" s="634"/>
      <c r="AC34" s="634"/>
      <c r="AD34" s="634"/>
      <c r="AE34" s="634"/>
      <c r="AF34" s="634"/>
      <c r="AG34" s="634"/>
      <c r="AH34" s="634"/>
      <c r="AI34" s="634"/>
      <c r="AJ34" s="634"/>
      <c r="AK34" s="634"/>
      <c r="AL34" s="169"/>
      <c r="AM34" s="633">
        <f>IF(AO34="","",MAX(C34:D43,U34:V43)+1)</f>
        <v>6</v>
      </c>
      <c r="AN34" s="633"/>
      <c r="AO34" s="634" t="str">
        <f>IF('各会計、関係団体の財政状況及び健全化判断比率'!B31="","",'各会計、関係団体の財政状況及び健全化判断比率'!B31)</f>
        <v>上水道事業会計</v>
      </c>
      <c r="AP34" s="634"/>
      <c r="AQ34" s="634"/>
      <c r="AR34" s="634"/>
      <c r="AS34" s="634"/>
      <c r="AT34" s="634"/>
      <c r="AU34" s="634"/>
      <c r="AV34" s="634"/>
      <c r="AW34" s="634"/>
      <c r="AX34" s="634"/>
      <c r="AY34" s="634"/>
      <c r="AZ34" s="634"/>
      <c r="BA34" s="634"/>
      <c r="BB34" s="634"/>
      <c r="BC34" s="634"/>
      <c r="BD34" s="169"/>
      <c r="BE34" s="633">
        <f>IF(BG34="","",MAX(C34:D43,U34:V43,AM34:AN43)+1)</f>
        <v>8</v>
      </c>
      <c r="BF34" s="633"/>
      <c r="BG34" s="634" t="str">
        <f>IF('各会計、関係団体の財政状況及び健全化判断比率'!B33="","",'各会計、関係団体の財政状況及び健全化判断比率'!B33)</f>
        <v>土地開発事業特別会計</v>
      </c>
      <c r="BH34" s="634"/>
      <c r="BI34" s="634"/>
      <c r="BJ34" s="634"/>
      <c r="BK34" s="634"/>
      <c r="BL34" s="634"/>
      <c r="BM34" s="634"/>
      <c r="BN34" s="634"/>
      <c r="BO34" s="634"/>
      <c r="BP34" s="634"/>
      <c r="BQ34" s="634"/>
      <c r="BR34" s="634"/>
      <c r="BS34" s="634"/>
      <c r="BT34" s="634"/>
      <c r="BU34" s="634"/>
      <c r="BV34" s="169"/>
      <c r="BW34" s="633">
        <f>IF(BY34="","",MAX(C34:D43,U34:V43,AM34:AN43,BE34:BF43)+1)</f>
        <v>9</v>
      </c>
      <c r="BX34" s="633"/>
      <c r="BY34" s="634" t="str">
        <f>IF('各会計、関係団体の財政状況及び健全化判断比率'!B68="","",'各会計、関係団体の財政状況及び健全化判断比率'!B68)</f>
        <v>福井坂井地区広域市町村圏事務組合</v>
      </c>
      <c r="BZ34" s="634"/>
      <c r="CA34" s="634"/>
      <c r="CB34" s="634"/>
      <c r="CC34" s="634"/>
      <c r="CD34" s="634"/>
      <c r="CE34" s="634"/>
      <c r="CF34" s="634"/>
      <c r="CG34" s="634"/>
      <c r="CH34" s="634"/>
      <c r="CI34" s="634"/>
      <c r="CJ34" s="634"/>
      <c r="CK34" s="634"/>
      <c r="CL34" s="634"/>
      <c r="CM34" s="634"/>
      <c r="CN34" s="169"/>
      <c r="CO34" s="633">
        <f>IF(CQ34="","",MAX(C34:D43,U34:V43,AM34:AN43,BE34:BF43,BW34:BX43)+1)</f>
        <v>17</v>
      </c>
      <c r="CP34" s="633"/>
      <c r="CQ34" s="634" t="str">
        <f>IF('各会計、関係団体の財政状況及び健全化判断比率'!BS7="","",'各会計、関係団体の財政状況及び健全化判断比率'!BS7)</f>
        <v>まちづくり会社ZENコネクト</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2">
      <c r="A35" s="169"/>
      <c r="B35" s="193"/>
      <c r="C35" s="633">
        <f>IF(E35="","",C34+1)</f>
        <v>2</v>
      </c>
      <c r="D35" s="633"/>
      <c r="E35" s="634" t="str">
        <f>IF('各会計、関係団体の財政状況及び健全化判断比率'!B8="","",'各会計、関係団体の財政状況及び健全化判断比率'!B8)</f>
        <v>町立在宅訪問診療所特別会計</v>
      </c>
      <c r="F35" s="634"/>
      <c r="G35" s="634"/>
      <c r="H35" s="634"/>
      <c r="I35" s="634"/>
      <c r="J35" s="634"/>
      <c r="K35" s="634"/>
      <c r="L35" s="634"/>
      <c r="M35" s="634"/>
      <c r="N35" s="634"/>
      <c r="O35" s="634"/>
      <c r="P35" s="634"/>
      <c r="Q35" s="634"/>
      <c r="R35" s="634"/>
      <c r="S35" s="634"/>
      <c r="T35" s="169"/>
      <c r="U35" s="633">
        <f>IF(W35="","",U34+1)</f>
        <v>4</v>
      </c>
      <c r="V35" s="633"/>
      <c r="W35" s="634" t="str">
        <f>IF('各会計、関係団体の財政状況及び健全化判断比率'!B29="","",'各会計、関係団体の財政状況及び健全化判断比率'!B29)</f>
        <v>介護保険特別会計</v>
      </c>
      <c r="X35" s="634"/>
      <c r="Y35" s="634"/>
      <c r="Z35" s="634"/>
      <c r="AA35" s="634"/>
      <c r="AB35" s="634"/>
      <c r="AC35" s="634"/>
      <c r="AD35" s="634"/>
      <c r="AE35" s="634"/>
      <c r="AF35" s="634"/>
      <c r="AG35" s="634"/>
      <c r="AH35" s="634"/>
      <c r="AI35" s="634"/>
      <c r="AJ35" s="634"/>
      <c r="AK35" s="634"/>
      <c r="AL35" s="169"/>
      <c r="AM35" s="633">
        <f t="shared" ref="AM35:AM43" si="0">IF(AO35="","",AM34+1)</f>
        <v>7</v>
      </c>
      <c r="AN35" s="633"/>
      <c r="AO35" s="634" t="str">
        <f>IF('各会計、関係団体の財政状況及び健全化判断比率'!B32="","",'各会計、関係団体の財政状況及び健全化判断比率'!B32)</f>
        <v>下水道事業会計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10</v>
      </c>
      <c r="BX35" s="633"/>
      <c r="BY35" s="634" t="str">
        <f>IF('各会計、関係団体の財政状況及び健全化判断比率'!B69="","",'各会計、関係団体の財政状況及び健全化判断比率'!B69)</f>
        <v>五領川公共下水道事務組合</v>
      </c>
      <c r="BZ35" s="634"/>
      <c r="CA35" s="634"/>
      <c r="CB35" s="634"/>
      <c r="CC35" s="634"/>
      <c r="CD35" s="634"/>
      <c r="CE35" s="634"/>
      <c r="CF35" s="634"/>
      <c r="CG35" s="634"/>
      <c r="CH35" s="634"/>
      <c r="CI35" s="634"/>
      <c r="CJ35" s="634"/>
      <c r="CK35" s="634"/>
      <c r="CL35" s="634"/>
      <c r="CM35" s="634"/>
      <c r="CN35" s="169"/>
      <c r="CO35" s="633" t="str">
        <f t="shared" ref="CO35:CO43" si="3">IF(CQ35="","",CO34+1)</f>
        <v/>
      </c>
      <c r="CP35" s="633"/>
      <c r="CQ35" s="634" t="str">
        <f>IF('各会計、関係団体の財政状況及び健全化判断比率'!BS8="","",'各会計、関係団体の財政状況及び健全化判断比率'!BS8)</f>
        <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2">
      <c r="A36" s="169"/>
      <c r="B36" s="193"/>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9"/>
      <c r="U36" s="633">
        <f t="shared" ref="U36:U43" si="4">IF(W36="","",U35+1)</f>
        <v>5</v>
      </c>
      <c r="V36" s="633"/>
      <c r="W36" s="634" t="str">
        <f>IF('各会計、関係団体の財政状況及び健全化判断比率'!B30="","",'各会計、関係団体の財政状況及び健全化判断比率'!B30)</f>
        <v>後期高齢者医療特別会計</v>
      </c>
      <c r="X36" s="634"/>
      <c r="Y36" s="634"/>
      <c r="Z36" s="634"/>
      <c r="AA36" s="634"/>
      <c r="AB36" s="634"/>
      <c r="AC36" s="634"/>
      <c r="AD36" s="634"/>
      <c r="AE36" s="634"/>
      <c r="AF36" s="634"/>
      <c r="AG36" s="634"/>
      <c r="AH36" s="634"/>
      <c r="AI36" s="634"/>
      <c r="AJ36" s="634"/>
      <c r="AK36" s="634"/>
      <c r="AL36" s="169"/>
      <c r="AM36" s="633" t="str">
        <f t="shared" si="0"/>
        <v/>
      </c>
      <c r="AN36" s="633"/>
      <c r="AO36" s="634"/>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11</v>
      </c>
      <c r="BX36" s="633"/>
      <c r="BY36" s="634" t="str">
        <f>IF('各会計、関係団体の財政状況及び健全化判断比率'!B70="","",'各会計、関係団体の財政状況及び健全化判断比率'!B70)</f>
        <v>福井県後期高齢者医療広域連合（一般）</v>
      </c>
      <c r="BZ36" s="634"/>
      <c r="CA36" s="634"/>
      <c r="CB36" s="634"/>
      <c r="CC36" s="634"/>
      <c r="CD36" s="634"/>
      <c r="CE36" s="634"/>
      <c r="CF36" s="634"/>
      <c r="CG36" s="634"/>
      <c r="CH36" s="634"/>
      <c r="CI36" s="634"/>
      <c r="CJ36" s="634"/>
      <c r="CK36" s="634"/>
      <c r="CL36" s="634"/>
      <c r="CM36" s="634"/>
      <c r="CN36" s="169"/>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2">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t="str">
        <f t="shared" si="4"/>
        <v/>
      </c>
      <c r="V37" s="633"/>
      <c r="W37" s="634"/>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12</v>
      </c>
      <c r="BX37" s="633"/>
      <c r="BY37" s="634" t="str">
        <f>IF('各会計、関係団体の財政状況及び健全化判断比率'!B71="","",'各会計、関係団体の財政状況及び健全化判断比率'!B71)</f>
        <v>福井県後期高齢者医療広域連合（特会）</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2">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13</v>
      </c>
      <c r="BX38" s="633"/>
      <c r="BY38" s="634" t="str">
        <f>IF('各会計、関係団体の財政状況及び健全化判断比率'!B72="","",'各会計、関係団体の財政状況及び健全化判断比率'!B72)</f>
        <v>勝山・永平寺衛生管理組合</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2">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f t="shared" si="2"/>
        <v>14</v>
      </c>
      <c r="BX39" s="633"/>
      <c r="BY39" s="634" t="str">
        <f>IF('各会計、関係団体の財政状況及び健全化判断比率'!B73="","",'各会計、関係団体の財政状況及び健全化判断比率'!B73)</f>
        <v>福井県市町総合事務組合（一般）</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2">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f t="shared" si="2"/>
        <v>15</v>
      </c>
      <c r="BX40" s="633"/>
      <c r="BY40" s="634" t="str">
        <f>IF('各会計、関係団体の財政状況及び健全化判断比率'!B74="","",'各会計、関係団体の財政状況及び健全化判断比率'!B74)</f>
        <v>福井県市町総合事務組合（特会）</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2">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f t="shared" si="2"/>
        <v>16</v>
      </c>
      <c r="BX41" s="633"/>
      <c r="BY41" s="634" t="str">
        <f>IF('各会計、関係団体の財政状況及び健全化判断比率'!B75="","",'各会計、関係団体の財政状況及び健全化判断比率'!B75)</f>
        <v>福井県自治会館組合</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2">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2">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194</v>
      </c>
      <c r="E46" s="636" t="s">
        <v>195</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2">
      <c r="E47" s="636" t="s">
        <v>196</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2">
      <c r="E48" s="636" t="s">
        <v>197</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2">
      <c r="E49" s="637" t="s">
        <v>198</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2">
      <c r="E50" s="636" t="s">
        <v>199</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2">
      <c r="E51" s="636" t="s">
        <v>200</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2">
      <c r="E52" s="636" t="s">
        <v>201</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2">
      <c r="E53" s="636" t="s">
        <v>202</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2"/>
    <row r="55" spans="5:113" x14ac:dyDescent="0.2"/>
    <row r="56" spans="5:113" x14ac:dyDescent="0.2"/>
  </sheetData>
  <sheetProtection algorithmName="SHA-512" hashValue="sWyWG5MQ2k9JeGh3bnSHBW1AB/839OKo5ta+zw5+oTBpy015dtJFEji0ChiFdJDS3760+ABHNvLr//XRMhDM2Q==" saltValue="9eWw2T6MCwo8KpOzMFA4v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8" scale="80"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202" customWidth="1"/>
    <col min="2" max="2" width="2.33203125" style="202" customWidth="1"/>
    <col min="3" max="16" width="2.6640625" style="202" customWidth="1"/>
    <col min="17" max="17" width="2.33203125" style="202" customWidth="1"/>
    <col min="18" max="95" width="1.6640625" style="202" customWidth="1"/>
    <col min="96" max="133" width="1.6640625" style="214" customWidth="1"/>
    <col min="134" max="143" width="1.66406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203</v>
      </c>
      <c r="DI1" s="639"/>
      <c r="DJ1" s="639"/>
      <c r="DK1" s="639"/>
      <c r="DL1" s="639"/>
      <c r="DM1" s="639"/>
      <c r="DN1" s="640"/>
      <c r="DO1" s="202"/>
      <c r="DP1" s="638" t="s">
        <v>204</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2">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641" t="s">
        <v>206</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207</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208</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2">
      <c r="B4" s="641" t="s">
        <v>1</v>
      </c>
      <c r="C4" s="642"/>
      <c r="D4" s="642"/>
      <c r="E4" s="642"/>
      <c r="F4" s="642"/>
      <c r="G4" s="642"/>
      <c r="H4" s="642"/>
      <c r="I4" s="642"/>
      <c r="J4" s="642"/>
      <c r="K4" s="642"/>
      <c r="L4" s="642"/>
      <c r="M4" s="642"/>
      <c r="N4" s="642"/>
      <c r="O4" s="642"/>
      <c r="P4" s="642"/>
      <c r="Q4" s="643"/>
      <c r="R4" s="641" t="s">
        <v>209</v>
      </c>
      <c r="S4" s="642"/>
      <c r="T4" s="642"/>
      <c r="U4" s="642"/>
      <c r="V4" s="642"/>
      <c r="W4" s="642"/>
      <c r="X4" s="642"/>
      <c r="Y4" s="643"/>
      <c r="Z4" s="641" t="s">
        <v>210</v>
      </c>
      <c r="AA4" s="642"/>
      <c r="AB4" s="642"/>
      <c r="AC4" s="643"/>
      <c r="AD4" s="641" t="s">
        <v>211</v>
      </c>
      <c r="AE4" s="642"/>
      <c r="AF4" s="642"/>
      <c r="AG4" s="642"/>
      <c r="AH4" s="642"/>
      <c r="AI4" s="642"/>
      <c r="AJ4" s="642"/>
      <c r="AK4" s="643"/>
      <c r="AL4" s="641" t="s">
        <v>210</v>
      </c>
      <c r="AM4" s="642"/>
      <c r="AN4" s="642"/>
      <c r="AO4" s="643"/>
      <c r="AP4" s="644" t="s">
        <v>212</v>
      </c>
      <c r="AQ4" s="644"/>
      <c r="AR4" s="644"/>
      <c r="AS4" s="644"/>
      <c r="AT4" s="644"/>
      <c r="AU4" s="644"/>
      <c r="AV4" s="644"/>
      <c r="AW4" s="644"/>
      <c r="AX4" s="644"/>
      <c r="AY4" s="644"/>
      <c r="AZ4" s="644"/>
      <c r="BA4" s="644"/>
      <c r="BB4" s="644"/>
      <c r="BC4" s="644"/>
      <c r="BD4" s="644"/>
      <c r="BE4" s="644"/>
      <c r="BF4" s="644"/>
      <c r="BG4" s="644" t="s">
        <v>213</v>
      </c>
      <c r="BH4" s="644"/>
      <c r="BI4" s="644"/>
      <c r="BJ4" s="644"/>
      <c r="BK4" s="644"/>
      <c r="BL4" s="644"/>
      <c r="BM4" s="644"/>
      <c r="BN4" s="644"/>
      <c r="BO4" s="644" t="s">
        <v>210</v>
      </c>
      <c r="BP4" s="644"/>
      <c r="BQ4" s="644"/>
      <c r="BR4" s="644"/>
      <c r="BS4" s="644" t="s">
        <v>214</v>
      </c>
      <c r="BT4" s="644"/>
      <c r="BU4" s="644"/>
      <c r="BV4" s="644"/>
      <c r="BW4" s="644"/>
      <c r="BX4" s="644"/>
      <c r="BY4" s="644"/>
      <c r="BZ4" s="644"/>
      <c r="CA4" s="644"/>
      <c r="CB4" s="644"/>
      <c r="CD4" s="641" t="s">
        <v>215</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2">
      <c r="B5" s="645" t="s">
        <v>216</v>
      </c>
      <c r="C5" s="646"/>
      <c r="D5" s="646"/>
      <c r="E5" s="646"/>
      <c r="F5" s="646"/>
      <c r="G5" s="646"/>
      <c r="H5" s="646"/>
      <c r="I5" s="646"/>
      <c r="J5" s="646"/>
      <c r="K5" s="646"/>
      <c r="L5" s="646"/>
      <c r="M5" s="646"/>
      <c r="N5" s="646"/>
      <c r="O5" s="646"/>
      <c r="P5" s="646"/>
      <c r="Q5" s="647"/>
      <c r="R5" s="648">
        <v>2080660</v>
      </c>
      <c r="S5" s="649"/>
      <c r="T5" s="649"/>
      <c r="U5" s="649"/>
      <c r="V5" s="649"/>
      <c r="W5" s="649"/>
      <c r="X5" s="649"/>
      <c r="Y5" s="650"/>
      <c r="Z5" s="651">
        <v>18.3</v>
      </c>
      <c r="AA5" s="651"/>
      <c r="AB5" s="651"/>
      <c r="AC5" s="651"/>
      <c r="AD5" s="652">
        <v>2080660</v>
      </c>
      <c r="AE5" s="652"/>
      <c r="AF5" s="652"/>
      <c r="AG5" s="652"/>
      <c r="AH5" s="652"/>
      <c r="AI5" s="652"/>
      <c r="AJ5" s="652"/>
      <c r="AK5" s="652"/>
      <c r="AL5" s="653">
        <v>30.6</v>
      </c>
      <c r="AM5" s="654"/>
      <c r="AN5" s="654"/>
      <c r="AO5" s="655"/>
      <c r="AP5" s="645" t="s">
        <v>217</v>
      </c>
      <c r="AQ5" s="646"/>
      <c r="AR5" s="646"/>
      <c r="AS5" s="646"/>
      <c r="AT5" s="646"/>
      <c r="AU5" s="646"/>
      <c r="AV5" s="646"/>
      <c r="AW5" s="646"/>
      <c r="AX5" s="646"/>
      <c r="AY5" s="646"/>
      <c r="AZ5" s="646"/>
      <c r="BA5" s="646"/>
      <c r="BB5" s="646"/>
      <c r="BC5" s="646"/>
      <c r="BD5" s="646"/>
      <c r="BE5" s="646"/>
      <c r="BF5" s="647"/>
      <c r="BG5" s="659">
        <v>2075122</v>
      </c>
      <c r="BH5" s="660"/>
      <c r="BI5" s="660"/>
      <c r="BJ5" s="660"/>
      <c r="BK5" s="660"/>
      <c r="BL5" s="660"/>
      <c r="BM5" s="660"/>
      <c r="BN5" s="661"/>
      <c r="BO5" s="662">
        <v>99.7</v>
      </c>
      <c r="BP5" s="662"/>
      <c r="BQ5" s="662"/>
      <c r="BR5" s="662"/>
      <c r="BS5" s="663">
        <v>26110</v>
      </c>
      <c r="BT5" s="663"/>
      <c r="BU5" s="663"/>
      <c r="BV5" s="663"/>
      <c r="BW5" s="663"/>
      <c r="BX5" s="663"/>
      <c r="BY5" s="663"/>
      <c r="BZ5" s="663"/>
      <c r="CA5" s="663"/>
      <c r="CB5" s="667"/>
      <c r="CD5" s="641" t="s">
        <v>212</v>
      </c>
      <c r="CE5" s="642"/>
      <c r="CF5" s="642"/>
      <c r="CG5" s="642"/>
      <c r="CH5" s="642"/>
      <c r="CI5" s="642"/>
      <c r="CJ5" s="642"/>
      <c r="CK5" s="642"/>
      <c r="CL5" s="642"/>
      <c r="CM5" s="642"/>
      <c r="CN5" s="642"/>
      <c r="CO5" s="642"/>
      <c r="CP5" s="642"/>
      <c r="CQ5" s="643"/>
      <c r="CR5" s="641" t="s">
        <v>218</v>
      </c>
      <c r="CS5" s="642"/>
      <c r="CT5" s="642"/>
      <c r="CU5" s="642"/>
      <c r="CV5" s="642"/>
      <c r="CW5" s="642"/>
      <c r="CX5" s="642"/>
      <c r="CY5" s="643"/>
      <c r="CZ5" s="641" t="s">
        <v>210</v>
      </c>
      <c r="DA5" s="642"/>
      <c r="DB5" s="642"/>
      <c r="DC5" s="643"/>
      <c r="DD5" s="641" t="s">
        <v>219</v>
      </c>
      <c r="DE5" s="642"/>
      <c r="DF5" s="642"/>
      <c r="DG5" s="642"/>
      <c r="DH5" s="642"/>
      <c r="DI5" s="642"/>
      <c r="DJ5" s="642"/>
      <c r="DK5" s="642"/>
      <c r="DL5" s="642"/>
      <c r="DM5" s="642"/>
      <c r="DN5" s="642"/>
      <c r="DO5" s="642"/>
      <c r="DP5" s="643"/>
      <c r="DQ5" s="641" t="s">
        <v>220</v>
      </c>
      <c r="DR5" s="642"/>
      <c r="DS5" s="642"/>
      <c r="DT5" s="642"/>
      <c r="DU5" s="642"/>
      <c r="DV5" s="642"/>
      <c r="DW5" s="642"/>
      <c r="DX5" s="642"/>
      <c r="DY5" s="642"/>
      <c r="DZ5" s="642"/>
      <c r="EA5" s="642"/>
      <c r="EB5" s="642"/>
      <c r="EC5" s="643"/>
    </row>
    <row r="6" spans="2:143" ht="11.25" customHeight="1" x14ac:dyDescent="0.2">
      <c r="B6" s="656" t="s">
        <v>221</v>
      </c>
      <c r="C6" s="657"/>
      <c r="D6" s="657"/>
      <c r="E6" s="657"/>
      <c r="F6" s="657"/>
      <c r="G6" s="657"/>
      <c r="H6" s="657"/>
      <c r="I6" s="657"/>
      <c r="J6" s="657"/>
      <c r="K6" s="657"/>
      <c r="L6" s="657"/>
      <c r="M6" s="657"/>
      <c r="N6" s="657"/>
      <c r="O6" s="657"/>
      <c r="P6" s="657"/>
      <c r="Q6" s="658"/>
      <c r="R6" s="659">
        <v>88438</v>
      </c>
      <c r="S6" s="660"/>
      <c r="T6" s="660"/>
      <c r="U6" s="660"/>
      <c r="V6" s="660"/>
      <c r="W6" s="660"/>
      <c r="X6" s="660"/>
      <c r="Y6" s="661"/>
      <c r="Z6" s="662">
        <v>0.8</v>
      </c>
      <c r="AA6" s="662"/>
      <c r="AB6" s="662"/>
      <c r="AC6" s="662"/>
      <c r="AD6" s="663">
        <v>88438</v>
      </c>
      <c r="AE6" s="663"/>
      <c r="AF6" s="663"/>
      <c r="AG6" s="663"/>
      <c r="AH6" s="663"/>
      <c r="AI6" s="663"/>
      <c r="AJ6" s="663"/>
      <c r="AK6" s="663"/>
      <c r="AL6" s="664">
        <v>1.3</v>
      </c>
      <c r="AM6" s="665"/>
      <c r="AN6" s="665"/>
      <c r="AO6" s="666"/>
      <c r="AP6" s="656" t="s">
        <v>222</v>
      </c>
      <c r="AQ6" s="657"/>
      <c r="AR6" s="657"/>
      <c r="AS6" s="657"/>
      <c r="AT6" s="657"/>
      <c r="AU6" s="657"/>
      <c r="AV6" s="657"/>
      <c r="AW6" s="657"/>
      <c r="AX6" s="657"/>
      <c r="AY6" s="657"/>
      <c r="AZ6" s="657"/>
      <c r="BA6" s="657"/>
      <c r="BB6" s="657"/>
      <c r="BC6" s="657"/>
      <c r="BD6" s="657"/>
      <c r="BE6" s="657"/>
      <c r="BF6" s="658"/>
      <c r="BG6" s="659">
        <v>2075122</v>
      </c>
      <c r="BH6" s="660"/>
      <c r="BI6" s="660"/>
      <c r="BJ6" s="660"/>
      <c r="BK6" s="660"/>
      <c r="BL6" s="660"/>
      <c r="BM6" s="660"/>
      <c r="BN6" s="661"/>
      <c r="BO6" s="662">
        <v>99.7</v>
      </c>
      <c r="BP6" s="662"/>
      <c r="BQ6" s="662"/>
      <c r="BR6" s="662"/>
      <c r="BS6" s="663">
        <v>26110</v>
      </c>
      <c r="BT6" s="663"/>
      <c r="BU6" s="663"/>
      <c r="BV6" s="663"/>
      <c r="BW6" s="663"/>
      <c r="BX6" s="663"/>
      <c r="BY6" s="663"/>
      <c r="BZ6" s="663"/>
      <c r="CA6" s="663"/>
      <c r="CB6" s="667"/>
      <c r="CD6" s="645" t="s">
        <v>223</v>
      </c>
      <c r="CE6" s="646"/>
      <c r="CF6" s="646"/>
      <c r="CG6" s="646"/>
      <c r="CH6" s="646"/>
      <c r="CI6" s="646"/>
      <c r="CJ6" s="646"/>
      <c r="CK6" s="646"/>
      <c r="CL6" s="646"/>
      <c r="CM6" s="646"/>
      <c r="CN6" s="646"/>
      <c r="CO6" s="646"/>
      <c r="CP6" s="646"/>
      <c r="CQ6" s="647"/>
      <c r="CR6" s="659">
        <v>90999</v>
      </c>
      <c r="CS6" s="660"/>
      <c r="CT6" s="660"/>
      <c r="CU6" s="660"/>
      <c r="CV6" s="660"/>
      <c r="CW6" s="660"/>
      <c r="CX6" s="660"/>
      <c r="CY6" s="661"/>
      <c r="CZ6" s="653">
        <v>0.8</v>
      </c>
      <c r="DA6" s="654"/>
      <c r="DB6" s="654"/>
      <c r="DC6" s="670"/>
      <c r="DD6" s="668" t="s">
        <v>122</v>
      </c>
      <c r="DE6" s="660"/>
      <c r="DF6" s="660"/>
      <c r="DG6" s="660"/>
      <c r="DH6" s="660"/>
      <c r="DI6" s="660"/>
      <c r="DJ6" s="660"/>
      <c r="DK6" s="660"/>
      <c r="DL6" s="660"/>
      <c r="DM6" s="660"/>
      <c r="DN6" s="660"/>
      <c r="DO6" s="660"/>
      <c r="DP6" s="661"/>
      <c r="DQ6" s="668">
        <v>90877</v>
      </c>
      <c r="DR6" s="660"/>
      <c r="DS6" s="660"/>
      <c r="DT6" s="660"/>
      <c r="DU6" s="660"/>
      <c r="DV6" s="660"/>
      <c r="DW6" s="660"/>
      <c r="DX6" s="660"/>
      <c r="DY6" s="660"/>
      <c r="DZ6" s="660"/>
      <c r="EA6" s="660"/>
      <c r="EB6" s="660"/>
      <c r="EC6" s="669"/>
    </row>
    <row r="7" spans="2:143" ht="11.25" customHeight="1" x14ac:dyDescent="0.2">
      <c r="B7" s="656" t="s">
        <v>224</v>
      </c>
      <c r="C7" s="657"/>
      <c r="D7" s="657"/>
      <c r="E7" s="657"/>
      <c r="F7" s="657"/>
      <c r="G7" s="657"/>
      <c r="H7" s="657"/>
      <c r="I7" s="657"/>
      <c r="J7" s="657"/>
      <c r="K7" s="657"/>
      <c r="L7" s="657"/>
      <c r="M7" s="657"/>
      <c r="N7" s="657"/>
      <c r="O7" s="657"/>
      <c r="P7" s="657"/>
      <c r="Q7" s="658"/>
      <c r="R7" s="659">
        <v>1085</v>
      </c>
      <c r="S7" s="660"/>
      <c r="T7" s="660"/>
      <c r="U7" s="660"/>
      <c r="V7" s="660"/>
      <c r="W7" s="660"/>
      <c r="X7" s="660"/>
      <c r="Y7" s="661"/>
      <c r="Z7" s="662">
        <v>0</v>
      </c>
      <c r="AA7" s="662"/>
      <c r="AB7" s="662"/>
      <c r="AC7" s="662"/>
      <c r="AD7" s="663">
        <v>1085</v>
      </c>
      <c r="AE7" s="663"/>
      <c r="AF7" s="663"/>
      <c r="AG7" s="663"/>
      <c r="AH7" s="663"/>
      <c r="AI7" s="663"/>
      <c r="AJ7" s="663"/>
      <c r="AK7" s="663"/>
      <c r="AL7" s="664">
        <v>0</v>
      </c>
      <c r="AM7" s="665"/>
      <c r="AN7" s="665"/>
      <c r="AO7" s="666"/>
      <c r="AP7" s="656" t="s">
        <v>225</v>
      </c>
      <c r="AQ7" s="657"/>
      <c r="AR7" s="657"/>
      <c r="AS7" s="657"/>
      <c r="AT7" s="657"/>
      <c r="AU7" s="657"/>
      <c r="AV7" s="657"/>
      <c r="AW7" s="657"/>
      <c r="AX7" s="657"/>
      <c r="AY7" s="657"/>
      <c r="AZ7" s="657"/>
      <c r="BA7" s="657"/>
      <c r="BB7" s="657"/>
      <c r="BC7" s="657"/>
      <c r="BD7" s="657"/>
      <c r="BE7" s="657"/>
      <c r="BF7" s="658"/>
      <c r="BG7" s="659">
        <v>1014267</v>
      </c>
      <c r="BH7" s="660"/>
      <c r="BI7" s="660"/>
      <c r="BJ7" s="660"/>
      <c r="BK7" s="660"/>
      <c r="BL7" s="660"/>
      <c r="BM7" s="660"/>
      <c r="BN7" s="661"/>
      <c r="BO7" s="662">
        <v>48.7</v>
      </c>
      <c r="BP7" s="662"/>
      <c r="BQ7" s="662"/>
      <c r="BR7" s="662"/>
      <c r="BS7" s="663">
        <v>26110</v>
      </c>
      <c r="BT7" s="663"/>
      <c r="BU7" s="663"/>
      <c r="BV7" s="663"/>
      <c r="BW7" s="663"/>
      <c r="BX7" s="663"/>
      <c r="BY7" s="663"/>
      <c r="BZ7" s="663"/>
      <c r="CA7" s="663"/>
      <c r="CB7" s="667"/>
      <c r="CD7" s="656" t="s">
        <v>226</v>
      </c>
      <c r="CE7" s="657"/>
      <c r="CF7" s="657"/>
      <c r="CG7" s="657"/>
      <c r="CH7" s="657"/>
      <c r="CI7" s="657"/>
      <c r="CJ7" s="657"/>
      <c r="CK7" s="657"/>
      <c r="CL7" s="657"/>
      <c r="CM7" s="657"/>
      <c r="CN7" s="657"/>
      <c r="CO7" s="657"/>
      <c r="CP7" s="657"/>
      <c r="CQ7" s="658"/>
      <c r="CR7" s="659">
        <v>1910738</v>
      </c>
      <c r="CS7" s="660"/>
      <c r="CT7" s="660"/>
      <c r="CU7" s="660"/>
      <c r="CV7" s="660"/>
      <c r="CW7" s="660"/>
      <c r="CX7" s="660"/>
      <c r="CY7" s="661"/>
      <c r="CZ7" s="662">
        <v>17.600000000000001</v>
      </c>
      <c r="DA7" s="662"/>
      <c r="DB7" s="662"/>
      <c r="DC7" s="662"/>
      <c r="DD7" s="668">
        <v>42172</v>
      </c>
      <c r="DE7" s="660"/>
      <c r="DF7" s="660"/>
      <c r="DG7" s="660"/>
      <c r="DH7" s="660"/>
      <c r="DI7" s="660"/>
      <c r="DJ7" s="660"/>
      <c r="DK7" s="660"/>
      <c r="DL7" s="660"/>
      <c r="DM7" s="660"/>
      <c r="DN7" s="660"/>
      <c r="DO7" s="660"/>
      <c r="DP7" s="661"/>
      <c r="DQ7" s="668">
        <v>1417030</v>
      </c>
      <c r="DR7" s="660"/>
      <c r="DS7" s="660"/>
      <c r="DT7" s="660"/>
      <c r="DU7" s="660"/>
      <c r="DV7" s="660"/>
      <c r="DW7" s="660"/>
      <c r="DX7" s="660"/>
      <c r="DY7" s="660"/>
      <c r="DZ7" s="660"/>
      <c r="EA7" s="660"/>
      <c r="EB7" s="660"/>
      <c r="EC7" s="669"/>
    </row>
    <row r="8" spans="2:143" ht="11.25" customHeight="1" x14ac:dyDescent="0.2">
      <c r="B8" s="656" t="s">
        <v>227</v>
      </c>
      <c r="C8" s="657"/>
      <c r="D8" s="657"/>
      <c r="E8" s="657"/>
      <c r="F8" s="657"/>
      <c r="G8" s="657"/>
      <c r="H8" s="657"/>
      <c r="I8" s="657"/>
      <c r="J8" s="657"/>
      <c r="K8" s="657"/>
      <c r="L8" s="657"/>
      <c r="M8" s="657"/>
      <c r="N8" s="657"/>
      <c r="O8" s="657"/>
      <c r="P8" s="657"/>
      <c r="Q8" s="658"/>
      <c r="R8" s="659">
        <v>23007</v>
      </c>
      <c r="S8" s="660"/>
      <c r="T8" s="660"/>
      <c r="U8" s="660"/>
      <c r="V8" s="660"/>
      <c r="W8" s="660"/>
      <c r="X8" s="660"/>
      <c r="Y8" s="661"/>
      <c r="Z8" s="662">
        <v>0.2</v>
      </c>
      <c r="AA8" s="662"/>
      <c r="AB8" s="662"/>
      <c r="AC8" s="662"/>
      <c r="AD8" s="663">
        <v>23007</v>
      </c>
      <c r="AE8" s="663"/>
      <c r="AF8" s="663"/>
      <c r="AG8" s="663"/>
      <c r="AH8" s="663"/>
      <c r="AI8" s="663"/>
      <c r="AJ8" s="663"/>
      <c r="AK8" s="663"/>
      <c r="AL8" s="664">
        <v>0.3</v>
      </c>
      <c r="AM8" s="665"/>
      <c r="AN8" s="665"/>
      <c r="AO8" s="666"/>
      <c r="AP8" s="656" t="s">
        <v>228</v>
      </c>
      <c r="AQ8" s="657"/>
      <c r="AR8" s="657"/>
      <c r="AS8" s="657"/>
      <c r="AT8" s="657"/>
      <c r="AU8" s="657"/>
      <c r="AV8" s="657"/>
      <c r="AW8" s="657"/>
      <c r="AX8" s="657"/>
      <c r="AY8" s="657"/>
      <c r="AZ8" s="657"/>
      <c r="BA8" s="657"/>
      <c r="BB8" s="657"/>
      <c r="BC8" s="657"/>
      <c r="BD8" s="657"/>
      <c r="BE8" s="657"/>
      <c r="BF8" s="658"/>
      <c r="BG8" s="659">
        <v>30602</v>
      </c>
      <c r="BH8" s="660"/>
      <c r="BI8" s="660"/>
      <c r="BJ8" s="660"/>
      <c r="BK8" s="660"/>
      <c r="BL8" s="660"/>
      <c r="BM8" s="660"/>
      <c r="BN8" s="661"/>
      <c r="BO8" s="662">
        <v>1.5</v>
      </c>
      <c r="BP8" s="662"/>
      <c r="BQ8" s="662"/>
      <c r="BR8" s="662"/>
      <c r="BS8" s="663" t="s">
        <v>122</v>
      </c>
      <c r="BT8" s="663"/>
      <c r="BU8" s="663"/>
      <c r="BV8" s="663"/>
      <c r="BW8" s="663"/>
      <c r="BX8" s="663"/>
      <c r="BY8" s="663"/>
      <c r="BZ8" s="663"/>
      <c r="CA8" s="663"/>
      <c r="CB8" s="667"/>
      <c r="CD8" s="656" t="s">
        <v>229</v>
      </c>
      <c r="CE8" s="657"/>
      <c r="CF8" s="657"/>
      <c r="CG8" s="657"/>
      <c r="CH8" s="657"/>
      <c r="CI8" s="657"/>
      <c r="CJ8" s="657"/>
      <c r="CK8" s="657"/>
      <c r="CL8" s="657"/>
      <c r="CM8" s="657"/>
      <c r="CN8" s="657"/>
      <c r="CO8" s="657"/>
      <c r="CP8" s="657"/>
      <c r="CQ8" s="658"/>
      <c r="CR8" s="659">
        <v>3382416</v>
      </c>
      <c r="CS8" s="660"/>
      <c r="CT8" s="660"/>
      <c r="CU8" s="660"/>
      <c r="CV8" s="660"/>
      <c r="CW8" s="660"/>
      <c r="CX8" s="660"/>
      <c r="CY8" s="661"/>
      <c r="CZ8" s="662">
        <v>31.2</v>
      </c>
      <c r="DA8" s="662"/>
      <c r="DB8" s="662"/>
      <c r="DC8" s="662"/>
      <c r="DD8" s="668">
        <v>72841</v>
      </c>
      <c r="DE8" s="660"/>
      <c r="DF8" s="660"/>
      <c r="DG8" s="660"/>
      <c r="DH8" s="660"/>
      <c r="DI8" s="660"/>
      <c r="DJ8" s="660"/>
      <c r="DK8" s="660"/>
      <c r="DL8" s="660"/>
      <c r="DM8" s="660"/>
      <c r="DN8" s="660"/>
      <c r="DO8" s="660"/>
      <c r="DP8" s="661"/>
      <c r="DQ8" s="668">
        <v>1826817</v>
      </c>
      <c r="DR8" s="660"/>
      <c r="DS8" s="660"/>
      <c r="DT8" s="660"/>
      <c r="DU8" s="660"/>
      <c r="DV8" s="660"/>
      <c r="DW8" s="660"/>
      <c r="DX8" s="660"/>
      <c r="DY8" s="660"/>
      <c r="DZ8" s="660"/>
      <c r="EA8" s="660"/>
      <c r="EB8" s="660"/>
      <c r="EC8" s="669"/>
    </row>
    <row r="9" spans="2:143" ht="11.25" customHeight="1" x14ac:dyDescent="0.2">
      <c r="B9" s="656" t="s">
        <v>230</v>
      </c>
      <c r="C9" s="657"/>
      <c r="D9" s="657"/>
      <c r="E9" s="657"/>
      <c r="F9" s="657"/>
      <c r="G9" s="657"/>
      <c r="H9" s="657"/>
      <c r="I9" s="657"/>
      <c r="J9" s="657"/>
      <c r="K9" s="657"/>
      <c r="L9" s="657"/>
      <c r="M9" s="657"/>
      <c r="N9" s="657"/>
      <c r="O9" s="657"/>
      <c r="P9" s="657"/>
      <c r="Q9" s="658"/>
      <c r="R9" s="659">
        <v>30667</v>
      </c>
      <c r="S9" s="660"/>
      <c r="T9" s="660"/>
      <c r="U9" s="660"/>
      <c r="V9" s="660"/>
      <c r="W9" s="660"/>
      <c r="X9" s="660"/>
      <c r="Y9" s="661"/>
      <c r="Z9" s="662">
        <v>0.3</v>
      </c>
      <c r="AA9" s="662"/>
      <c r="AB9" s="662"/>
      <c r="AC9" s="662"/>
      <c r="AD9" s="663">
        <v>30667</v>
      </c>
      <c r="AE9" s="663"/>
      <c r="AF9" s="663"/>
      <c r="AG9" s="663"/>
      <c r="AH9" s="663"/>
      <c r="AI9" s="663"/>
      <c r="AJ9" s="663"/>
      <c r="AK9" s="663"/>
      <c r="AL9" s="664">
        <v>0.5</v>
      </c>
      <c r="AM9" s="665"/>
      <c r="AN9" s="665"/>
      <c r="AO9" s="666"/>
      <c r="AP9" s="656" t="s">
        <v>231</v>
      </c>
      <c r="AQ9" s="657"/>
      <c r="AR9" s="657"/>
      <c r="AS9" s="657"/>
      <c r="AT9" s="657"/>
      <c r="AU9" s="657"/>
      <c r="AV9" s="657"/>
      <c r="AW9" s="657"/>
      <c r="AX9" s="657"/>
      <c r="AY9" s="657"/>
      <c r="AZ9" s="657"/>
      <c r="BA9" s="657"/>
      <c r="BB9" s="657"/>
      <c r="BC9" s="657"/>
      <c r="BD9" s="657"/>
      <c r="BE9" s="657"/>
      <c r="BF9" s="658"/>
      <c r="BG9" s="659">
        <v>872487</v>
      </c>
      <c r="BH9" s="660"/>
      <c r="BI9" s="660"/>
      <c r="BJ9" s="660"/>
      <c r="BK9" s="660"/>
      <c r="BL9" s="660"/>
      <c r="BM9" s="660"/>
      <c r="BN9" s="661"/>
      <c r="BO9" s="662">
        <v>41.9</v>
      </c>
      <c r="BP9" s="662"/>
      <c r="BQ9" s="662"/>
      <c r="BR9" s="662"/>
      <c r="BS9" s="663" t="s">
        <v>122</v>
      </c>
      <c r="BT9" s="663"/>
      <c r="BU9" s="663"/>
      <c r="BV9" s="663"/>
      <c r="BW9" s="663"/>
      <c r="BX9" s="663"/>
      <c r="BY9" s="663"/>
      <c r="BZ9" s="663"/>
      <c r="CA9" s="663"/>
      <c r="CB9" s="667"/>
      <c r="CD9" s="656" t="s">
        <v>232</v>
      </c>
      <c r="CE9" s="657"/>
      <c r="CF9" s="657"/>
      <c r="CG9" s="657"/>
      <c r="CH9" s="657"/>
      <c r="CI9" s="657"/>
      <c r="CJ9" s="657"/>
      <c r="CK9" s="657"/>
      <c r="CL9" s="657"/>
      <c r="CM9" s="657"/>
      <c r="CN9" s="657"/>
      <c r="CO9" s="657"/>
      <c r="CP9" s="657"/>
      <c r="CQ9" s="658"/>
      <c r="CR9" s="659">
        <v>694554</v>
      </c>
      <c r="CS9" s="660"/>
      <c r="CT9" s="660"/>
      <c r="CU9" s="660"/>
      <c r="CV9" s="660"/>
      <c r="CW9" s="660"/>
      <c r="CX9" s="660"/>
      <c r="CY9" s="661"/>
      <c r="CZ9" s="662">
        <v>6.4</v>
      </c>
      <c r="DA9" s="662"/>
      <c r="DB9" s="662"/>
      <c r="DC9" s="662"/>
      <c r="DD9" s="668" t="s">
        <v>122</v>
      </c>
      <c r="DE9" s="660"/>
      <c r="DF9" s="660"/>
      <c r="DG9" s="660"/>
      <c r="DH9" s="660"/>
      <c r="DI9" s="660"/>
      <c r="DJ9" s="660"/>
      <c r="DK9" s="660"/>
      <c r="DL9" s="660"/>
      <c r="DM9" s="660"/>
      <c r="DN9" s="660"/>
      <c r="DO9" s="660"/>
      <c r="DP9" s="661"/>
      <c r="DQ9" s="668">
        <v>651130</v>
      </c>
      <c r="DR9" s="660"/>
      <c r="DS9" s="660"/>
      <c r="DT9" s="660"/>
      <c r="DU9" s="660"/>
      <c r="DV9" s="660"/>
      <c r="DW9" s="660"/>
      <c r="DX9" s="660"/>
      <c r="DY9" s="660"/>
      <c r="DZ9" s="660"/>
      <c r="EA9" s="660"/>
      <c r="EB9" s="660"/>
      <c r="EC9" s="669"/>
    </row>
    <row r="10" spans="2:143" ht="11.25" customHeight="1" x14ac:dyDescent="0.2">
      <c r="B10" s="656" t="s">
        <v>233</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234</v>
      </c>
      <c r="AQ10" s="657"/>
      <c r="AR10" s="657"/>
      <c r="AS10" s="657"/>
      <c r="AT10" s="657"/>
      <c r="AU10" s="657"/>
      <c r="AV10" s="657"/>
      <c r="AW10" s="657"/>
      <c r="AX10" s="657"/>
      <c r="AY10" s="657"/>
      <c r="AZ10" s="657"/>
      <c r="BA10" s="657"/>
      <c r="BB10" s="657"/>
      <c r="BC10" s="657"/>
      <c r="BD10" s="657"/>
      <c r="BE10" s="657"/>
      <c r="BF10" s="658"/>
      <c r="BG10" s="659">
        <v>48033</v>
      </c>
      <c r="BH10" s="660"/>
      <c r="BI10" s="660"/>
      <c r="BJ10" s="660"/>
      <c r="BK10" s="660"/>
      <c r="BL10" s="660"/>
      <c r="BM10" s="660"/>
      <c r="BN10" s="661"/>
      <c r="BO10" s="662">
        <v>2.2999999999999998</v>
      </c>
      <c r="BP10" s="662"/>
      <c r="BQ10" s="662"/>
      <c r="BR10" s="662"/>
      <c r="BS10" s="663">
        <v>8048</v>
      </c>
      <c r="BT10" s="663"/>
      <c r="BU10" s="663"/>
      <c r="BV10" s="663"/>
      <c r="BW10" s="663"/>
      <c r="BX10" s="663"/>
      <c r="BY10" s="663"/>
      <c r="BZ10" s="663"/>
      <c r="CA10" s="663"/>
      <c r="CB10" s="667"/>
      <c r="CD10" s="656" t="s">
        <v>235</v>
      </c>
      <c r="CE10" s="657"/>
      <c r="CF10" s="657"/>
      <c r="CG10" s="657"/>
      <c r="CH10" s="657"/>
      <c r="CI10" s="657"/>
      <c r="CJ10" s="657"/>
      <c r="CK10" s="657"/>
      <c r="CL10" s="657"/>
      <c r="CM10" s="657"/>
      <c r="CN10" s="657"/>
      <c r="CO10" s="657"/>
      <c r="CP10" s="657"/>
      <c r="CQ10" s="658"/>
      <c r="CR10" s="659">
        <v>16600</v>
      </c>
      <c r="CS10" s="660"/>
      <c r="CT10" s="660"/>
      <c r="CU10" s="660"/>
      <c r="CV10" s="660"/>
      <c r="CW10" s="660"/>
      <c r="CX10" s="660"/>
      <c r="CY10" s="661"/>
      <c r="CZ10" s="662">
        <v>0.2</v>
      </c>
      <c r="DA10" s="662"/>
      <c r="DB10" s="662"/>
      <c r="DC10" s="662"/>
      <c r="DD10" s="668" t="s">
        <v>122</v>
      </c>
      <c r="DE10" s="660"/>
      <c r="DF10" s="660"/>
      <c r="DG10" s="660"/>
      <c r="DH10" s="660"/>
      <c r="DI10" s="660"/>
      <c r="DJ10" s="660"/>
      <c r="DK10" s="660"/>
      <c r="DL10" s="660"/>
      <c r="DM10" s="660"/>
      <c r="DN10" s="660"/>
      <c r="DO10" s="660"/>
      <c r="DP10" s="661"/>
      <c r="DQ10" s="668">
        <v>14100</v>
      </c>
      <c r="DR10" s="660"/>
      <c r="DS10" s="660"/>
      <c r="DT10" s="660"/>
      <c r="DU10" s="660"/>
      <c r="DV10" s="660"/>
      <c r="DW10" s="660"/>
      <c r="DX10" s="660"/>
      <c r="DY10" s="660"/>
      <c r="DZ10" s="660"/>
      <c r="EA10" s="660"/>
      <c r="EB10" s="660"/>
      <c r="EC10" s="669"/>
    </row>
    <row r="11" spans="2:143" ht="11.25" customHeight="1" x14ac:dyDescent="0.2">
      <c r="B11" s="656" t="s">
        <v>236</v>
      </c>
      <c r="C11" s="657"/>
      <c r="D11" s="657"/>
      <c r="E11" s="657"/>
      <c r="F11" s="657"/>
      <c r="G11" s="657"/>
      <c r="H11" s="657"/>
      <c r="I11" s="657"/>
      <c r="J11" s="657"/>
      <c r="K11" s="657"/>
      <c r="L11" s="657"/>
      <c r="M11" s="657"/>
      <c r="N11" s="657"/>
      <c r="O11" s="657"/>
      <c r="P11" s="657"/>
      <c r="Q11" s="658"/>
      <c r="R11" s="659">
        <v>503628</v>
      </c>
      <c r="S11" s="660"/>
      <c r="T11" s="660"/>
      <c r="U11" s="660"/>
      <c r="V11" s="660"/>
      <c r="W11" s="660"/>
      <c r="X11" s="660"/>
      <c r="Y11" s="661"/>
      <c r="Z11" s="664">
        <v>4.4000000000000004</v>
      </c>
      <c r="AA11" s="665"/>
      <c r="AB11" s="665"/>
      <c r="AC11" s="671"/>
      <c r="AD11" s="668">
        <v>503628</v>
      </c>
      <c r="AE11" s="660"/>
      <c r="AF11" s="660"/>
      <c r="AG11" s="660"/>
      <c r="AH11" s="660"/>
      <c r="AI11" s="660"/>
      <c r="AJ11" s="660"/>
      <c r="AK11" s="661"/>
      <c r="AL11" s="664">
        <v>7.4</v>
      </c>
      <c r="AM11" s="665"/>
      <c r="AN11" s="665"/>
      <c r="AO11" s="666"/>
      <c r="AP11" s="656" t="s">
        <v>237</v>
      </c>
      <c r="AQ11" s="657"/>
      <c r="AR11" s="657"/>
      <c r="AS11" s="657"/>
      <c r="AT11" s="657"/>
      <c r="AU11" s="657"/>
      <c r="AV11" s="657"/>
      <c r="AW11" s="657"/>
      <c r="AX11" s="657"/>
      <c r="AY11" s="657"/>
      <c r="AZ11" s="657"/>
      <c r="BA11" s="657"/>
      <c r="BB11" s="657"/>
      <c r="BC11" s="657"/>
      <c r="BD11" s="657"/>
      <c r="BE11" s="657"/>
      <c r="BF11" s="658"/>
      <c r="BG11" s="659">
        <v>63145</v>
      </c>
      <c r="BH11" s="660"/>
      <c r="BI11" s="660"/>
      <c r="BJ11" s="660"/>
      <c r="BK11" s="660"/>
      <c r="BL11" s="660"/>
      <c r="BM11" s="660"/>
      <c r="BN11" s="661"/>
      <c r="BO11" s="662">
        <v>3</v>
      </c>
      <c r="BP11" s="662"/>
      <c r="BQ11" s="662"/>
      <c r="BR11" s="662"/>
      <c r="BS11" s="663">
        <v>18062</v>
      </c>
      <c r="BT11" s="663"/>
      <c r="BU11" s="663"/>
      <c r="BV11" s="663"/>
      <c r="BW11" s="663"/>
      <c r="BX11" s="663"/>
      <c r="BY11" s="663"/>
      <c r="BZ11" s="663"/>
      <c r="CA11" s="663"/>
      <c r="CB11" s="667"/>
      <c r="CD11" s="656" t="s">
        <v>238</v>
      </c>
      <c r="CE11" s="657"/>
      <c r="CF11" s="657"/>
      <c r="CG11" s="657"/>
      <c r="CH11" s="657"/>
      <c r="CI11" s="657"/>
      <c r="CJ11" s="657"/>
      <c r="CK11" s="657"/>
      <c r="CL11" s="657"/>
      <c r="CM11" s="657"/>
      <c r="CN11" s="657"/>
      <c r="CO11" s="657"/>
      <c r="CP11" s="657"/>
      <c r="CQ11" s="658"/>
      <c r="CR11" s="659">
        <v>430442</v>
      </c>
      <c r="CS11" s="660"/>
      <c r="CT11" s="660"/>
      <c r="CU11" s="660"/>
      <c r="CV11" s="660"/>
      <c r="CW11" s="660"/>
      <c r="CX11" s="660"/>
      <c r="CY11" s="661"/>
      <c r="CZ11" s="662">
        <v>4</v>
      </c>
      <c r="DA11" s="662"/>
      <c r="DB11" s="662"/>
      <c r="DC11" s="662"/>
      <c r="DD11" s="668">
        <v>80706</v>
      </c>
      <c r="DE11" s="660"/>
      <c r="DF11" s="660"/>
      <c r="DG11" s="660"/>
      <c r="DH11" s="660"/>
      <c r="DI11" s="660"/>
      <c r="DJ11" s="660"/>
      <c r="DK11" s="660"/>
      <c r="DL11" s="660"/>
      <c r="DM11" s="660"/>
      <c r="DN11" s="660"/>
      <c r="DO11" s="660"/>
      <c r="DP11" s="661"/>
      <c r="DQ11" s="668">
        <v>276641</v>
      </c>
      <c r="DR11" s="660"/>
      <c r="DS11" s="660"/>
      <c r="DT11" s="660"/>
      <c r="DU11" s="660"/>
      <c r="DV11" s="660"/>
      <c r="DW11" s="660"/>
      <c r="DX11" s="660"/>
      <c r="DY11" s="660"/>
      <c r="DZ11" s="660"/>
      <c r="EA11" s="660"/>
      <c r="EB11" s="660"/>
      <c r="EC11" s="669"/>
    </row>
    <row r="12" spans="2:143" ht="11.25" customHeight="1" x14ac:dyDescent="0.2">
      <c r="B12" s="656" t="s">
        <v>239</v>
      </c>
      <c r="C12" s="657"/>
      <c r="D12" s="657"/>
      <c r="E12" s="657"/>
      <c r="F12" s="657"/>
      <c r="G12" s="657"/>
      <c r="H12" s="657"/>
      <c r="I12" s="657"/>
      <c r="J12" s="657"/>
      <c r="K12" s="657"/>
      <c r="L12" s="657"/>
      <c r="M12" s="657"/>
      <c r="N12" s="657"/>
      <c r="O12" s="657"/>
      <c r="P12" s="657"/>
      <c r="Q12" s="658"/>
      <c r="R12" s="659" t="s">
        <v>122</v>
      </c>
      <c r="S12" s="660"/>
      <c r="T12" s="660"/>
      <c r="U12" s="660"/>
      <c r="V12" s="660"/>
      <c r="W12" s="660"/>
      <c r="X12" s="660"/>
      <c r="Y12" s="661"/>
      <c r="Z12" s="662" t="s">
        <v>122</v>
      </c>
      <c r="AA12" s="662"/>
      <c r="AB12" s="662"/>
      <c r="AC12" s="662"/>
      <c r="AD12" s="663" t="s">
        <v>122</v>
      </c>
      <c r="AE12" s="663"/>
      <c r="AF12" s="663"/>
      <c r="AG12" s="663"/>
      <c r="AH12" s="663"/>
      <c r="AI12" s="663"/>
      <c r="AJ12" s="663"/>
      <c r="AK12" s="663"/>
      <c r="AL12" s="664" t="s">
        <v>122</v>
      </c>
      <c r="AM12" s="665"/>
      <c r="AN12" s="665"/>
      <c r="AO12" s="666"/>
      <c r="AP12" s="656" t="s">
        <v>240</v>
      </c>
      <c r="AQ12" s="657"/>
      <c r="AR12" s="657"/>
      <c r="AS12" s="657"/>
      <c r="AT12" s="657"/>
      <c r="AU12" s="657"/>
      <c r="AV12" s="657"/>
      <c r="AW12" s="657"/>
      <c r="AX12" s="657"/>
      <c r="AY12" s="657"/>
      <c r="AZ12" s="657"/>
      <c r="BA12" s="657"/>
      <c r="BB12" s="657"/>
      <c r="BC12" s="657"/>
      <c r="BD12" s="657"/>
      <c r="BE12" s="657"/>
      <c r="BF12" s="658"/>
      <c r="BG12" s="659">
        <v>900699</v>
      </c>
      <c r="BH12" s="660"/>
      <c r="BI12" s="660"/>
      <c r="BJ12" s="660"/>
      <c r="BK12" s="660"/>
      <c r="BL12" s="660"/>
      <c r="BM12" s="660"/>
      <c r="BN12" s="661"/>
      <c r="BO12" s="662">
        <v>43.3</v>
      </c>
      <c r="BP12" s="662"/>
      <c r="BQ12" s="662"/>
      <c r="BR12" s="662"/>
      <c r="BS12" s="663" t="s">
        <v>122</v>
      </c>
      <c r="BT12" s="663"/>
      <c r="BU12" s="663"/>
      <c r="BV12" s="663"/>
      <c r="BW12" s="663"/>
      <c r="BX12" s="663"/>
      <c r="BY12" s="663"/>
      <c r="BZ12" s="663"/>
      <c r="CA12" s="663"/>
      <c r="CB12" s="667"/>
      <c r="CD12" s="656" t="s">
        <v>241</v>
      </c>
      <c r="CE12" s="657"/>
      <c r="CF12" s="657"/>
      <c r="CG12" s="657"/>
      <c r="CH12" s="657"/>
      <c r="CI12" s="657"/>
      <c r="CJ12" s="657"/>
      <c r="CK12" s="657"/>
      <c r="CL12" s="657"/>
      <c r="CM12" s="657"/>
      <c r="CN12" s="657"/>
      <c r="CO12" s="657"/>
      <c r="CP12" s="657"/>
      <c r="CQ12" s="658"/>
      <c r="CR12" s="659">
        <v>298546</v>
      </c>
      <c r="CS12" s="660"/>
      <c r="CT12" s="660"/>
      <c r="CU12" s="660"/>
      <c r="CV12" s="660"/>
      <c r="CW12" s="660"/>
      <c r="CX12" s="660"/>
      <c r="CY12" s="661"/>
      <c r="CZ12" s="662">
        <v>2.8</v>
      </c>
      <c r="DA12" s="662"/>
      <c r="DB12" s="662"/>
      <c r="DC12" s="662"/>
      <c r="DD12" s="668">
        <v>9756</v>
      </c>
      <c r="DE12" s="660"/>
      <c r="DF12" s="660"/>
      <c r="DG12" s="660"/>
      <c r="DH12" s="660"/>
      <c r="DI12" s="660"/>
      <c r="DJ12" s="660"/>
      <c r="DK12" s="660"/>
      <c r="DL12" s="660"/>
      <c r="DM12" s="660"/>
      <c r="DN12" s="660"/>
      <c r="DO12" s="660"/>
      <c r="DP12" s="661"/>
      <c r="DQ12" s="668">
        <v>217045</v>
      </c>
      <c r="DR12" s="660"/>
      <c r="DS12" s="660"/>
      <c r="DT12" s="660"/>
      <c r="DU12" s="660"/>
      <c r="DV12" s="660"/>
      <c r="DW12" s="660"/>
      <c r="DX12" s="660"/>
      <c r="DY12" s="660"/>
      <c r="DZ12" s="660"/>
      <c r="EA12" s="660"/>
      <c r="EB12" s="660"/>
      <c r="EC12" s="669"/>
    </row>
    <row r="13" spans="2:143" ht="11.25" customHeight="1" x14ac:dyDescent="0.2">
      <c r="B13" s="656" t="s">
        <v>242</v>
      </c>
      <c r="C13" s="657"/>
      <c r="D13" s="657"/>
      <c r="E13" s="657"/>
      <c r="F13" s="657"/>
      <c r="G13" s="657"/>
      <c r="H13" s="657"/>
      <c r="I13" s="657"/>
      <c r="J13" s="657"/>
      <c r="K13" s="657"/>
      <c r="L13" s="657"/>
      <c r="M13" s="657"/>
      <c r="N13" s="657"/>
      <c r="O13" s="657"/>
      <c r="P13" s="657"/>
      <c r="Q13" s="658"/>
      <c r="R13" s="659" t="s">
        <v>122</v>
      </c>
      <c r="S13" s="660"/>
      <c r="T13" s="660"/>
      <c r="U13" s="660"/>
      <c r="V13" s="660"/>
      <c r="W13" s="660"/>
      <c r="X13" s="660"/>
      <c r="Y13" s="661"/>
      <c r="Z13" s="662" t="s">
        <v>122</v>
      </c>
      <c r="AA13" s="662"/>
      <c r="AB13" s="662"/>
      <c r="AC13" s="662"/>
      <c r="AD13" s="663" t="s">
        <v>122</v>
      </c>
      <c r="AE13" s="663"/>
      <c r="AF13" s="663"/>
      <c r="AG13" s="663"/>
      <c r="AH13" s="663"/>
      <c r="AI13" s="663"/>
      <c r="AJ13" s="663"/>
      <c r="AK13" s="663"/>
      <c r="AL13" s="664" t="s">
        <v>122</v>
      </c>
      <c r="AM13" s="665"/>
      <c r="AN13" s="665"/>
      <c r="AO13" s="666"/>
      <c r="AP13" s="656" t="s">
        <v>243</v>
      </c>
      <c r="AQ13" s="657"/>
      <c r="AR13" s="657"/>
      <c r="AS13" s="657"/>
      <c r="AT13" s="657"/>
      <c r="AU13" s="657"/>
      <c r="AV13" s="657"/>
      <c r="AW13" s="657"/>
      <c r="AX13" s="657"/>
      <c r="AY13" s="657"/>
      <c r="AZ13" s="657"/>
      <c r="BA13" s="657"/>
      <c r="BB13" s="657"/>
      <c r="BC13" s="657"/>
      <c r="BD13" s="657"/>
      <c r="BE13" s="657"/>
      <c r="BF13" s="658"/>
      <c r="BG13" s="659">
        <v>900659</v>
      </c>
      <c r="BH13" s="660"/>
      <c r="BI13" s="660"/>
      <c r="BJ13" s="660"/>
      <c r="BK13" s="660"/>
      <c r="BL13" s="660"/>
      <c r="BM13" s="660"/>
      <c r="BN13" s="661"/>
      <c r="BO13" s="662">
        <v>43.3</v>
      </c>
      <c r="BP13" s="662"/>
      <c r="BQ13" s="662"/>
      <c r="BR13" s="662"/>
      <c r="BS13" s="663" t="s">
        <v>122</v>
      </c>
      <c r="BT13" s="663"/>
      <c r="BU13" s="663"/>
      <c r="BV13" s="663"/>
      <c r="BW13" s="663"/>
      <c r="BX13" s="663"/>
      <c r="BY13" s="663"/>
      <c r="BZ13" s="663"/>
      <c r="CA13" s="663"/>
      <c r="CB13" s="667"/>
      <c r="CD13" s="656" t="s">
        <v>244</v>
      </c>
      <c r="CE13" s="657"/>
      <c r="CF13" s="657"/>
      <c r="CG13" s="657"/>
      <c r="CH13" s="657"/>
      <c r="CI13" s="657"/>
      <c r="CJ13" s="657"/>
      <c r="CK13" s="657"/>
      <c r="CL13" s="657"/>
      <c r="CM13" s="657"/>
      <c r="CN13" s="657"/>
      <c r="CO13" s="657"/>
      <c r="CP13" s="657"/>
      <c r="CQ13" s="658"/>
      <c r="CR13" s="659">
        <v>1343953</v>
      </c>
      <c r="CS13" s="660"/>
      <c r="CT13" s="660"/>
      <c r="CU13" s="660"/>
      <c r="CV13" s="660"/>
      <c r="CW13" s="660"/>
      <c r="CX13" s="660"/>
      <c r="CY13" s="661"/>
      <c r="CZ13" s="662">
        <v>12.4</v>
      </c>
      <c r="DA13" s="662"/>
      <c r="DB13" s="662"/>
      <c r="DC13" s="662"/>
      <c r="DD13" s="668">
        <v>449614</v>
      </c>
      <c r="DE13" s="660"/>
      <c r="DF13" s="660"/>
      <c r="DG13" s="660"/>
      <c r="DH13" s="660"/>
      <c r="DI13" s="660"/>
      <c r="DJ13" s="660"/>
      <c r="DK13" s="660"/>
      <c r="DL13" s="660"/>
      <c r="DM13" s="660"/>
      <c r="DN13" s="660"/>
      <c r="DO13" s="660"/>
      <c r="DP13" s="661"/>
      <c r="DQ13" s="668">
        <v>901273</v>
      </c>
      <c r="DR13" s="660"/>
      <c r="DS13" s="660"/>
      <c r="DT13" s="660"/>
      <c r="DU13" s="660"/>
      <c r="DV13" s="660"/>
      <c r="DW13" s="660"/>
      <c r="DX13" s="660"/>
      <c r="DY13" s="660"/>
      <c r="DZ13" s="660"/>
      <c r="EA13" s="660"/>
      <c r="EB13" s="660"/>
      <c r="EC13" s="669"/>
    </row>
    <row r="14" spans="2:143" ht="11.25" customHeight="1" x14ac:dyDescent="0.2">
      <c r="B14" s="656" t="s">
        <v>245</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246</v>
      </c>
      <c r="AQ14" s="657"/>
      <c r="AR14" s="657"/>
      <c r="AS14" s="657"/>
      <c r="AT14" s="657"/>
      <c r="AU14" s="657"/>
      <c r="AV14" s="657"/>
      <c r="AW14" s="657"/>
      <c r="AX14" s="657"/>
      <c r="AY14" s="657"/>
      <c r="AZ14" s="657"/>
      <c r="BA14" s="657"/>
      <c r="BB14" s="657"/>
      <c r="BC14" s="657"/>
      <c r="BD14" s="657"/>
      <c r="BE14" s="657"/>
      <c r="BF14" s="658"/>
      <c r="BG14" s="659">
        <v>63675</v>
      </c>
      <c r="BH14" s="660"/>
      <c r="BI14" s="660"/>
      <c r="BJ14" s="660"/>
      <c r="BK14" s="660"/>
      <c r="BL14" s="660"/>
      <c r="BM14" s="660"/>
      <c r="BN14" s="661"/>
      <c r="BO14" s="662">
        <v>3.1</v>
      </c>
      <c r="BP14" s="662"/>
      <c r="BQ14" s="662"/>
      <c r="BR14" s="662"/>
      <c r="BS14" s="663" t="s">
        <v>122</v>
      </c>
      <c r="BT14" s="663"/>
      <c r="BU14" s="663"/>
      <c r="BV14" s="663"/>
      <c r="BW14" s="663"/>
      <c r="BX14" s="663"/>
      <c r="BY14" s="663"/>
      <c r="BZ14" s="663"/>
      <c r="CA14" s="663"/>
      <c r="CB14" s="667"/>
      <c r="CD14" s="656" t="s">
        <v>247</v>
      </c>
      <c r="CE14" s="657"/>
      <c r="CF14" s="657"/>
      <c r="CG14" s="657"/>
      <c r="CH14" s="657"/>
      <c r="CI14" s="657"/>
      <c r="CJ14" s="657"/>
      <c r="CK14" s="657"/>
      <c r="CL14" s="657"/>
      <c r="CM14" s="657"/>
      <c r="CN14" s="657"/>
      <c r="CO14" s="657"/>
      <c r="CP14" s="657"/>
      <c r="CQ14" s="658"/>
      <c r="CR14" s="659">
        <v>375960</v>
      </c>
      <c r="CS14" s="660"/>
      <c r="CT14" s="660"/>
      <c r="CU14" s="660"/>
      <c r="CV14" s="660"/>
      <c r="CW14" s="660"/>
      <c r="CX14" s="660"/>
      <c r="CY14" s="661"/>
      <c r="CZ14" s="662">
        <v>3.5</v>
      </c>
      <c r="DA14" s="662"/>
      <c r="DB14" s="662"/>
      <c r="DC14" s="662"/>
      <c r="DD14" s="668">
        <v>41727</v>
      </c>
      <c r="DE14" s="660"/>
      <c r="DF14" s="660"/>
      <c r="DG14" s="660"/>
      <c r="DH14" s="660"/>
      <c r="DI14" s="660"/>
      <c r="DJ14" s="660"/>
      <c r="DK14" s="660"/>
      <c r="DL14" s="660"/>
      <c r="DM14" s="660"/>
      <c r="DN14" s="660"/>
      <c r="DO14" s="660"/>
      <c r="DP14" s="661"/>
      <c r="DQ14" s="668">
        <v>333339</v>
      </c>
      <c r="DR14" s="660"/>
      <c r="DS14" s="660"/>
      <c r="DT14" s="660"/>
      <c r="DU14" s="660"/>
      <c r="DV14" s="660"/>
      <c r="DW14" s="660"/>
      <c r="DX14" s="660"/>
      <c r="DY14" s="660"/>
      <c r="DZ14" s="660"/>
      <c r="EA14" s="660"/>
      <c r="EB14" s="660"/>
      <c r="EC14" s="669"/>
    </row>
    <row r="15" spans="2:143" ht="11.25" customHeight="1" x14ac:dyDescent="0.2">
      <c r="B15" s="656" t="s">
        <v>248</v>
      </c>
      <c r="C15" s="657"/>
      <c r="D15" s="657"/>
      <c r="E15" s="657"/>
      <c r="F15" s="657"/>
      <c r="G15" s="657"/>
      <c r="H15" s="657"/>
      <c r="I15" s="657"/>
      <c r="J15" s="657"/>
      <c r="K15" s="657"/>
      <c r="L15" s="657"/>
      <c r="M15" s="657"/>
      <c r="N15" s="657"/>
      <c r="O15" s="657"/>
      <c r="P15" s="657"/>
      <c r="Q15" s="658"/>
      <c r="R15" s="659">
        <v>11282</v>
      </c>
      <c r="S15" s="660"/>
      <c r="T15" s="660"/>
      <c r="U15" s="660"/>
      <c r="V15" s="660"/>
      <c r="W15" s="660"/>
      <c r="X15" s="660"/>
      <c r="Y15" s="661"/>
      <c r="Z15" s="662">
        <v>0.1</v>
      </c>
      <c r="AA15" s="662"/>
      <c r="AB15" s="662"/>
      <c r="AC15" s="662"/>
      <c r="AD15" s="663">
        <v>11282</v>
      </c>
      <c r="AE15" s="663"/>
      <c r="AF15" s="663"/>
      <c r="AG15" s="663"/>
      <c r="AH15" s="663"/>
      <c r="AI15" s="663"/>
      <c r="AJ15" s="663"/>
      <c r="AK15" s="663"/>
      <c r="AL15" s="664">
        <v>0.2</v>
      </c>
      <c r="AM15" s="665"/>
      <c r="AN15" s="665"/>
      <c r="AO15" s="666"/>
      <c r="AP15" s="656" t="s">
        <v>249</v>
      </c>
      <c r="AQ15" s="657"/>
      <c r="AR15" s="657"/>
      <c r="AS15" s="657"/>
      <c r="AT15" s="657"/>
      <c r="AU15" s="657"/>
      <c r="AV15" s="657"/>
      <c r="AW15" s="657"/>
      <c r="AX15" s="657"/>
      <c r="AY15" s="657"/>
      <c r="AZ15" s="657"/>
      <c r="BA15" s="657"/>
      <c r="BB15" s="657"/>
      <c r="BC15" s="657"/>
      <c r="BD15" s="657"/>
      <c r="BE15" s="657"/>
      <c r="BF15" s="658"/>
      <c r="BG15" s="659">
        <v>96481</v>
      </c>
      <c r="BH15" s="660"/>
      <c r="BI15" s="660"/>
      <c r="BJ15" s="660"/>
      <c r="BK15" s="660"/>
      <c r="BL15" s="660"/>
      <c r="BM15" s="660"/>
      <c r="BN15" s="661"/>
      <c r="BO15" s="662">
        <v>4.5999999999999996</v>
      </c>
      <c r="BP15" s="662"/>
      <c r="BQ15" s="662"/>
      <c r="BR15" s="662"/>
      <c r="BS15" s="663" t="s">
        <v>122</v>
      </c>
      <c r="BT15" s="663"/>
      <c r="BU15" s="663"/>
      <c r="BV15" s="663"/>
      <c r="BW15" s="663"/>
      <c r="BX15" s="663"/>
      <c r="BY15" s="663"/>
      <c r="BZ15" s="663"/>
      <c r="CA15" s="663"/>
      <c r="CB15" s="667"/>
      <c r="CD15" s="656" t="s">
        <v>250</v>
      </c>
      <c r="CE15" s="657"/>
      <c r="CF15" s="657"/>
      <c r="CG15" s="657"/>
      <c r="CH15" s="657"/>
      <c r="CI15" s="657"/>
      <c r="CJ15" s="657"/>
      <c r="CK15" s="657"/>
      <c r="CL15" s="657"/>
      <c r="CM15" s="657"/>
      <c r="CN15" s="657"/>
      <c r="CO15" s="657"/>
      <c r="CP15" s="657"/>
      <c r="CQ15" s="658"/>
      <c r="CR15" s="659">
        <v>1271666</v>
      </c>
      <c r="CS15" s="660"/>
      <c r="CT15" s="660"/>
      <c r="CU15" s="660"/>
      <c r="CV15" s="660"/>
      <c r="CW15" s="660"/>
      <c r="CX15" s="660"/>
      <c r="CY15" s="661"/>
      <c r="CZ15" s="662">
        <v>11.7</v>
      </c>
      <c r="DA15" s="662"/>
      <c r="DB15" s="662"/>
      <c r="DC15" s="662"/>
      <c r="DD15" s="668">
        <v>233871</v>
      </c>
      <c r="DE15" s="660"/>
      <c r="DF15" s="660"/>
      <c r="DG15" s="660"/>
      <c r="DH15" s="660"/>
      <c r="DI15" s="660"/>
      <c r="DJ15" s="660"/>
      <c r="DK15" s="660"/>
      <c r="DL15" s="660"/>
      <c r="DM15" s="660"/>
      <c r="DN15" s="660"/>
      <c r="DO15" s="660"/>
      <c r="DP15" s="661"/>
      <c r="DQ15" s="668">
        <v>945951</v>
      </c>
      <c r="DR15" s="660"/>
      <c r="DS15" s="660"/>
      <c r="DT15" s="660"/>
      <c r="DU15" s="660"/>
      <c r="DV15" s="660"/>
      <c r="DW15" s="660"/>
      <c r="DX15" s="660"/>
      <c r="DY15" s="660"/>
      <c r="DZ15" s="660"/>
      <c r="EA15" s="660"/>
      <c r="EB15" s="660"/>
      <c r="EC15" s="669"/>
    </row>
    <row r="16" spans="2:143" ht="11.25" customHeight="1" x14ac:dyDescent="0.2">
      <c r="B16" s="656" t="s">
        <v>251</v>
      </c>
      <c r="C16" s="657"/>
      <c r="D16" s="657"/>
      <c r="E16" s="657"/>
      <c r="F16" s="657"/>
      <c r="G16" s="657"/>
      <c r="H16" s="657"/>
      <c r="I16" s="657"/>
      <c r="J16" s="657"/>
      <c r="K16" s="657"/>
      <c r="L16" s="657"/>
      <c r="M16" s="657"/>
      <c r="N16" s="657"/>
      <c r="O16" s="657"/>
      <c r="P16" s="657"/>
      <c r="Q16" s="658"/>
      <c r="R16" s="659">
        <v>63695</v>
      </c>
      <c r="S16" s="660"/>
      <c r="T16" s="660"/>
      <c r="U16" s="660"/>
      <c r="V16" s="660"/>
      <c r="W16" s="660"/>
      <c r="X16" s="660"/>
      <c r="Y16" s="661"/>
      <c r="Z16" s="662">
        <v>0.6</v>
      </c>
      <c r="AA16" s="662"/>
      <c r="AB16" s="662"/>
      <c r="AC16" s="662"/>
      <c r="AD16" s="663">
        <v>63695</v>
      </c>
      <c r="AE16" s="663"/>
      <c r="AF16" s="663"/>
      <c r="AG16" s="663"/>
      <c r="AH16" s="663"/>
      <c r="AI16" s="663"/>
      <c r="AJ16" s="663"/>
      <c r="AK16" s="663"/>
      <c r="AL16" s="664">
        <v>0.9</v>
      </c>
      <c r="AM16" s="665"/>
      <c r="AN16" s="665"/>
      <c r="AO16" s="666"/>
      <c r="AP16" s="656" t="s">
        <v>252</v>
      </c>
      <c r="AQ16" s="657"/>
      <c r="AR16" s="657"/>
      <c r="AS16" s="657"/>
      <c r="AT16" s="657"/>
      <c r="AU16" s="657"/>
      <c r="AV16" s="657"/>
      <c r="AW16" s="657"/>
      <c r="AX16" s="657"/>
      <c r="AY16" s="657"/>
      <c r="AZ16" s="657"/>
      <c r="BA16" s="657"/>
      <c r="BB16" s="657"/>
      <c r="BC16" s="657"/>
      <c r="BD16" s="657"/>
      <c r="BE16" s="657"/>
      <c r="BF16" s="658"/>
      <c r="BG16" s="659" t="s">
        <v>122</v>
      </c>
      <c r="BH16" s="660"/>
      <c r="BI16" s="660"/>
      <c r="BJ16" s="660"/>
      <c r="BK16" s="660"/>
      <c r="BL16" s="660"/>
      <c r="BM16" s="660"/>
      <c r="BN16" s="661"/>
      <c r="BO16" s="662" t="s">
        <v>122</v>
      </c>
      <c r="BP16" s="662"/>
      <c r="BQ16" s="662"/>
      <c r="BR16" s="662"/>
      <c r="BS16" s="663" t="s">
        <v>122</v>
      </c>
      <c r="BT16" s="663"/>
      <c r="BU16" s="663"/>
      <c r="BV16" s="663"/>
      <c r="BW16" s="663"/>
      <c r="BX16" s="663"/>
      <c r="BY16" s="663"/>
      <c r="BZ16" s="663"/>
      <c r="CA16" s="663"/>
      <c r="CB16" s="667"/>
      <c r="CD16" s="656" t="s">
        <v>253</v>
      </c>
      <c r="CE16" s="657"/>
      <c r="CF16" s="657"/>
      <c r="CG16" s="657"/>
      <c r="CH16" s="657"/>
      <c r="CI16" s="657"/>
      <c r="CJ16" s="657"/>
      <c r="CK16" s="657"/>
      <c r="CL16" s="657"/>
      <c r="CM16" s="657"/>
      <c r="CN16" s="657"/>
      <c r="CO16" s="657"/>
      <c r="CP16" s="657"/>
      <c r="CQ16" s="658"/>
      <c r="CR16" s="659">
        <v>110807</v>
      </c>
      <c r="CS16" s="660"/>
      <c r="CT16" s="660"/>
      <c r="CU16" s="660"/>
      <c r="CV16" s="660"/>
      <c r="CW16" s="660"/>
      <c r="CX16" s="660"/>
      <c r="CY16" s="661"/>
      <c r="CZ16" s="662">
        <v>1</v>
      </c>
      <c r="DA16" s="662"/>
      <c r="DB16" s="662"/>
      <c r="DC16" s="662"/>
      <c r="DD16" s="668" t="s">
        <v>122</v>
      </c>
      <c r="DE16" s="660"/>
      <c r="DF16" s="660"/>
      <c r="DG16" s="660"/>
      <c r="DH16" s="660"/>
      <c r="DI16" s="660"/>
      <c r="DJ16" s="660"/>
      <c r="DK16" s="660"/>
      <c r="DL16" s="660"/>
      <c r="DM16" s="660"/>
      <c r="DN16" s="660"/>
      <c r="DO16" s="660"/>
      <c r="DP16" s="661"/>
      <c r="DQ16" s="668">
        <v>38109</v>
      </c>
      <c r="DR16" s="660"/>
      <c r="DS16" s="660"/>
      <c r="DT16" s="660"/>
      <c r="DU16" s="660"/>
      <c r="DV16" s="660"/>
      <c r="DW16" s="660"/>
      <c r="DX16" s="660"/>
      <c r="DY16" s="660"/>
      <c r="DZ16" s="660"/>
      <c r="EA16" s="660"/>
      <c r="EB16" s="660"/>
      <c r="EC16" s="669"/>
    </row>
    <row r="17" spans="2:133" ht="11.25" customHeight="1" x14ac:dyDescent="0.2">
      <c r="B17" s="656" t="s">
        <v>254</v>
      </c>
      <c r="C17" s="657"/>
      <c r="D17" s="657"/>
      <c r="E17" s="657"/>
      <c r="F17" s="657"/>
      <c r="G17" s="657"/>
      <c r="H17" s="657"/>
      <c r="I17" s="657"/>
      <c r="J17" s="657"/>
      <c r="K17" s="657"/>
      <c r="L17" s="657"/>
      <c r="M17" s="657"/>
      <c r="N17" s="657"/>
      <c r="O17" s="657"/>
      <c r="P17" s="657"/>
      <c r="Q17" s="658"/>
      <c r="R17" s="659">
        <v>100854</v>
      </c>
      <c r="S17" s="660"/>
      <c r="T17" s="660"/>
      <c r="U17" s="660"/>
      <c r="V17" s="660"/>
      <c r="W17" s="660"/>
      <c r="X17" s="660"/>
      <c r="Y17" s="661"/>
      <c r="Z17" s="662">
        <v>0.9</v>
      </c>
      <c r="AA17" s="662"/>
      <c r="AB17" s="662"/>
      <c r="AC17" s="662"/>
      <c r="AD17" s="663">
        <v>100854</v>
      </c>
      <c r="AE17" s="663"/>
      <c r="AF17" s="663"/>
      <c r="AG17" s="663"/>
      <c r="AH17" s="663"/>
      <c r="AI17" s="663"/>
      <c r="AJ17" s="663"/>
      <c r="AK17" s="663"/>
      <c r="AL17" s="664">
        <v>1.5</v>
      </c>
      <c r="AM17" s="665"/>
      <c r="AN17" s="665"/>
      <c r="AO17" s="666"/>
      <c r="AP17" s="656" t="s">
        <v>255</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256</v>
      </c>
      <c r="CE17" s="657"/>
      <c r="CF17" s="657"/>
      <c r="CG17" s="657"/>
      <c r="CH17" s="657"/>
      <c r="CI17" s="657"/>
      <c r="CJ17" s="657"/>
      <c r="CK17" s="657"/>
      <c r="CL17" s="657"/>
      <c r="CM17" s="657"/>
      <c r="CN17" s="657"/>
      <c r="CO17" s="657"/>
      <c r="CP17" s="657"/>
      <c r="CQ17" s="658"/>
      <c r="CR17" s="659">
        <v>902877</v>
      </c>
      <c r="CS17" s="660"/>
      <c r="CT17" s="660"/>
      <c r="CU17" s="660"/>
      <c r="CV17" s="660"/>
      <c r="CW17" s="660"/>
      <c r="CX17" s="660"/>
      <c r="CY17" s="661"/>
      <c r="CZ17" s="662">
        <v>8.3000000000000007</v>
      </c>
      <c r="DA17" s="662"/>
      <c r="DB17" s="662"/>
      <c r="DC17" s="662"/>
      <c r="DD17" s="668" t="s">
        <v>122</v>
      </c>
      <c r="DE17" s="660"/>
      <c r="DF17" s="660"/>
      <c r="DG17" s="660"/>
      <c r="DH17" s="660"/>
      <c r="DI17" s="660"/>
      <c r="DJ17" s="660"/>
      <c r="DK17" s="660"/>
      <c r="DL17" s="660"/>
      <c r="DM17" s="660"/>
      <c r="DN17" s="660"/>
      <c r="DO17" s="660"/>
      <c r="DP17" s="661"/>
      <c r="DQ17" s="668">
        <v>893800</v>
      </c>
      <c r="DR17" s="660"/>
      <c r="DS17" s="660"/>
      <c r="DT17" s="660"/>
      <c r="DU17" s="660"/>
      <c r="DV17" s="660"/>
      <c r="DW17" s="660"/>
      <c r="DX17" s="660"/>
      <c r="DY17" s="660"/>
      <c r="DZ17" s="660"/>
      <c r="EA17" s="660"/>
      <c r="EB17" s="660"/>
      <c r="EC17" s="669"/>
    </row>
    <row r="18" spans="2:133" ht="11.25" customHeight="1" x14ac:dyDescent="0.2">
      <c r="B18" s="656" t="s">
        <v>257</v>
      </c>
      <c r="C18" s="657"/>
      <c r="D18" s="657"/>
      <c r="E18" s="657"/>
      <c r="F18" s="657"/>
      <c r="G18" s="657"/>
      <c r="H18" s="657"/>
      <c r="I18" s="657"/>
      <c r="J18" s="657"/>
      <c r="K18" s="657"/>
      <c r="L18" s="657"/>
      <c r="M18" s="657"/>
      <c r="N18" s="657"/>
      <c r="O18" s="657"/>
      <c r="P18" s="657"/>
      <c r="Q18" s="658"/>
      <c r="R18" s="659">
        <v>18105</v>
      </c>
      <c r="S18" s="660"/>
      <c r="T18" s="660"/>
      <c r="U18" s="660"/>
      <c r="V18" s="660"/>
      <c r="W18" s="660"/>
      <c r="X18" s="660"/>
      <c r="Y18" s="661"/>
      <c r="Z18" s="662">
        <v>0.2</v>
      </c>
      <c r="AA18" s="662"/>
      <c r="AB18" s="662"/>
      <c r="AC18" s="662"/>
      <c r="AD18" s="663">
        <v>18105</v>
      </c>
      <c r="AE18" s="663"/>
      <c r="AF18" s="663"/>
      <c r="AG18" s="663"/>
      <c r="AH18" s="663"/>
      <c r="AI18" s="663"/>
      <c r="AJ18" s="663"/>
      <c r="AK18" s="663"/>
      <c r="AL18" s="664">
        <v>0.3</v>
      </c>
      <c r="AM18" s="665"/>
      <c r="AN18" s="665"/>
      <c r="AO18" s="666"/>
      <c r="AP18" s="656" t="s">
        <v>258</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259</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2">
      <c r="B19" s="656" t="s">
        <v>260</v>
      </c>
      <c r="C19" s="657"/>
      <c r="D19" s="657"/>
      <c r="E19" s="657"/>
      <c r="F19" s="657"/>
      <c r="G19" s="657"/>
      <c r="H19" s="657"/>
      <c r="I19" s="657"/>
      <c r="J19" s="657"/>
      <c r="K19" s="657"/>
      <c r="L19" s="657"/>
      <c r="M19" s="657"/>
      <c r="N19" s="657"/>
      <c r="O19" s="657"/>
      <c r="P19" s="657"/>
      <c r="Q19" s="658"/>
      <c r="R19" s="659">
        <v>82749</v>
      </c>
      <c r="S19" s="660"/>
      <c r="T19" s="660"/>
      <c r="U19" s="660"/>
      <c r="V19" s="660"/>
      <c r="W19" s="660"/>
      <c r="X19" s="660"/>
      <c r="Y19" s="661"/>
      <c r="Z19" s="662">
        <v>0.7</v>
      </c>
      <c r="AA19" s="662"/>
      <c r="AB19" s="662"/>
      <c r="AC19" s="662"/>
      <c r="AD19" s="663">
        <v>82749</v>
      </c>
      <c r="AE19" s="663"/>
      <c r="AF19" s="663"/>
      <c r="AG19" s="663"/>
      <c r="AH19" s="663"/>
      <c r="AI19" s="663"/>
      <c r="AJ19" s="663"/>
      <c r="AK19" s="663"/>
      <c r="AL19" s="664">
        <v>1.2</v>
      </c>
      <c r="AM19" s="665"/>
      <c r="AN19" s="665"/>
      <c r="AO19" s="666"/>
      <c r="AP19" s="656" t="s">
        <v>261</v>
      </c>
      <c r="AQ19" s="657"/>
      <c r="AR19" s="657"/>
      <c r="AS19" s="657"/>
      <c r="AT19" s="657"/>
      <c r="AU19" s="657"/>
      <c r="AV19" s="657"/>
      <c r="AW19" s="657"/>
      <c r="AX19" s="657"/>
      <c r="AY19" s="657"/>
      <c r="AZ19" s="657"/>
      <c r="BA19" s="657"/>
      <c r="BB19" s="657"/>
      <c r="BC19" s="657"/>
      <c r="BD19" s="657"/>
      <c r="BE19" s="657"/>
      <c r="BF19" s="658"/>
      <c r="BG19" s="659">
        <v>5538</v>
      </c>
      <c r="BH19" s="660"/>
      <c r="BI19" s="660"/>
      <c r="BJ19" s="660"/>
      <c r="BK19" s="660"/>
      <c r="BL19" s="660"/>
      <c r="BM19" s="660"/>
      <c r="BN19" s="661"/>
      <c r="BO19" s="662">
        <v>0.3</v>
      </c>
      <c r="BP19" s="662"/>
      <c r="BQ19" s="662"/>
      <c r="BR19" s="662"/>
      <c r="BS19" s="663" t="s">
        <v>122</v>
      </c>
      <c r="BT19" s="663"/>
      <c r="BU19" s="663"/>
      <c r="BV19" s="663"/>
      <c r="BW19" s="663"/>
      <c r="BX19" s="663"/>
      <c r="BY19" s="663"/>
      <c r="BZ19" s="663"/>
      <c r="CA19" s="663"/>
      <c r="CB19" s="667"/>
      <c r="CD19" s="656" t="s">
        <v>262</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2">
      <c r="B20" s="672" t="s">
        <v>263</v>
      </c>
      <c r="C20" s="673"/>
      <c r="D20" s="673"/>
      <c r="E20" s="673"/>
      <c r="F20" s="673"/>
      <c r="G20" s="673"/>
      <c r="H20" s="673"/>
      <c r="I20" s="673"/>
      <c r="J20" s="673"/>
      <c r="K20" s="673"/>
      <c r="L20" s="673"/>
      <c r="M20" s="673"/>
      <c r="N20" s="673"/>
      <c r="O20" s="673"/>
      <c r="P20" s="673"/>
      <c r="Q20" s="674"/>
      <c r="R20" s="659" t="s">
        <v>122</v>
      </c>
      <c r="S20" s="660"/>
      <c r="T20" s="660"/>
      <c r="U20" s="660"/>
      <c r="V20" s="660"/>
      <c r="W20" s="660"/>
      <c r="X20" s="660"/>
      <c r="Y20" s="661"/>
      <c r="Z20" s="662" t="s">
        <v>122</v>
      </c>
      <c r="AA20" s="662"/>
      <c r="AB20" s="662"/>
      <c r="AC20" s="662"/>
      <c r="AD20" s="663" t="s">
        <v>122</v>
      </c>
      <c r="AE20" s="663"/>
      <c r="AF20" s="663"/>
      <c r="AG20" s="663"/>
      <c r="AH20" s="663"/>
      <c r="AI20" s="663"/>
      <c r="AJ20" s="663"/>
      <c r="AK20" s="663"/>
      <c r="AL20" s="664" t="s">
        <v>122</v>
      </c>
      <c r="AM20" s="665"/>
      <c r="AN20" s="665"/>
      <c r="AO20" s="666"/>
      <c r="AP20" s="656" t="s">
        <v>264</v>
      </c>
      <c r="AQ20" s="657"/>
      <c r="AR20" s="657"/>
      <c r="AS20" s="657"/>
      <c r="AT20" s="657"/>
      <c r="AU20" s="657"/>
      <c r="AV20" s="657"/>
      <c r="AW20" s="657"/>
      <c r="AX20" s="657"/>
      <c r="AY20" s="657"/>
      <c r="AZ20" s="657"/>
      <c r="BA20" s="657"/>
      <c r="BB20" s="657"/>
      <c r="BC20" s="657"/>
      <c r="BD20" s="657"/>
      <c r="BE20" s="657"/>
      <c r="BF20" s="658"/>
      <c r="BG20" s="659">
        <v>5538</v>
      </c>
      <c r="BH20" s="660"/>
      <c r="BI20" s="660"/>
      <c r="BJ20" s="660"/>
      <c r="BK20" s="660"/>
      <c r="BL20" s="660"/>
      <c r="BM20" s="660"/>
      <c r="BN20" s="661"/>
      <c r="BO20" s="662">
        <v>0.3</v>
      </c>
      <c r="BP20" s="662"/>
      <c r="BQ20" s="662"/>
      <c r="BR20" s="662"/>
      <c r="BS20" s="663" t="s">
        <v>122</v>
      </c>
      <c r="BT20" s="663"/>
      <c r="BU20" s="663"/>
      <c r="BV20" s="663"/>
      <c r="BW20" s="663"/>
      <c r="BX20" s="663"/>
      <c r="BY20" s="663"/>
      <c r="BZ20" s="663"/>
      <c r="CA20" s="663"/>
      <c r="CB20" s="667"/>
      <c r="CD20" s="656" t="s">
        <v>265</v>
      </c>
      <c r="CE20" s="657"/>
      <c r="CF20" s="657"/>
      <c r="CG20" s="657"/>
      <c r="CH20" s="657"/>
      <c r="CI20" s="657"/>
      <c r="CJ20" s="657"/>
      <c r="CK20" s="657"/>
      <c r="CL20" s="657"/>
      <c r="CM20" s="657"/>
      <c r="CN20" s="657"/>
      <c r="CO20" s="657"/>
      <c r="CP20" s="657"/>
      <c r="CQ20" s="658"/>
      <c r="CR20" s="659">
        <v>10829558</v>
      </c>
      <c r="CS20" s="660"/>
      <c r="CT20" s="660"/>
      <c r="CU20" s="660"/>
      <c r="CV20" s="660"/>
      <c r="CW20" s="660"/>
      <c r="CX20" s="660"/>
      <c r="CY20" s="661"/>
      <c r="CZ20" s="662">
        <v>100</v>
      </c>
      <c r="DA20" s="662"/>
      <c r="DB20" s="662"/>
      <c r="DC20" s="662"/>
      <c r="DD20" s="668">
        <v>930687</v>
      </c>
      <c r="DE20" s="660"/>
      <c r="DF20" s="660"/>
      <c r="DG20" s="660"/>
      <c r="DH20" s="660"/>
      <c r="DI20" s="660"/>
      <c r="DJ20" s="660"/>
      <c r="DK20" s="660"/>
      <c r="DL20" s="660"/>
      <c r="DM20" s="660"/>
      <c r="DN20" s="660"/>
      <c r="DO20" s="660"/>
      <c r="DP20" s="661"/>
      <c r="DQ20" s="668">
        <v>7606112</v>
      </c>
      <c r="DR20" s="660"/>
      <c r="DS20" s="660"/>
      <c r="DT20" s="660"/>
      <c r="DU20" s="660"/>
      <c r="DV20" s="660"/>
      <c r="DW20" s="660"/>
      <c r="DX20" s="660"/>
      <c r="DY20" s="660"/>
      <c r="DZ20" s="660"/>
      <c r="EA20" s="660"/>
      <c r="EB20" s="660"/>
      <c r="EC20" s="669"/>
    </row>
    <row r="21" spans="2:133" ht="11.25" customHeight="1" x14ac:dyDescent="0.2">
      <c r="B21" s="656" t="s">
        <v>266</v>
      </c>
      <c r="C21" s="657"/>
      <c r="D21" s="657"/>
      <c r="E21" s="657"/>
      <c r="F21" s="657"/>
      <c r="G21" s="657"/>
      <c r="H21" s="657"/>
      <c r="I21" s="657"/>
      <c r="J21" s="657"/>
      <c r="K21" s="657"/>
      <c r="L21" s="657"/>
      <c r="M21" s="657"/>
      <c r="N21" s="657"/>
      <c r="O21" s="657"/>
      <c r="P21" s="657"/>
      <c r="Q21" s="658"/>
      <c r="R21" s="659">
        <v>4386528</v>
      </c>
      <c r="S21" s="660"/>
      <c r="T21" s="660"/>
      <c r="U21" s="660"/>
      <c r="V21" s="660"/>
      <c r="W21" s="660"/>
      <c r="X21" s="660"/>
      <c r="Y21" s="661"/>
      <c r="Z21" s="662">
        <v>38.6</v>
      </c>
      <c r="AA21" s="662"/>
      <c r="AB21" s="662"/>
      <c r="AC21" s="662"/>
      <c r="AD21" s="663">
        <v>3748973</v>
      </c>
      <c r="AE21" s="663"/>
      <c r="AF21" s="663"/>
      <c r="AG21" s="663"/>
      <c r="AH21" s="663"/>
      <c r="AI21" s="663"/>
      <c r="AJ21" s="663"/>
      <c r="AK21" s="663"/>
      <c r="AL21" s="664">
        <v>55.1</v>
      </c>
      <c r="AM21" s="665"/>
      <c r="AN21" s="665"/>
      <c r="AO21" s="666"/>
      <c r="AP21" s="656" t="s">
        <v>267</v>
      </c>
      <c r="AQ21" s="675"/>
      <c r="AR21" s="675"/>
      <c r="AS21" s="675"/>
      <c r="AT21" s="675"/>
      <c r="AU21" s="675"/>
      <c r="AV21" s="675"/>
      <c r="AW21" s="675"/>
      <c r="AX21" s="675"/>
      <c r="AY21" s="675"/>
      <c r="AZ21" s="675"/>
      <c r="BA21" s="675"/>
      <c r="BB21" s="675"/>
      <c r="BC21" s="675"/>
      <c r="BD21" s="675"/>
      <c r="BE21" s="675"/>
      <c r="BF21" s="676"/>
      <c r="BG21" s="659">
        <v>5538</v>
      </c>
      <c r="BH21" s="660"/>
      <c r="BI21" s="660"/>
      <c r="BJ21" s="660"/>
      <c r="BK21" s="660"/>
      <c r="BL21" s="660"/>
      <c r="BM21" s="660"/>
      <c r="BN21" s="661"/>
      <c r="BO21" s="662">
        <v>0.3</v>
      </c>
      <c r="BP21" s="662"/>
      <c r="BQ21" s="662"/>
      <c r="BR21" s="662"/>
      <c r="BS21" s="663" t="s">
        <v>122</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2">
      <c r="B22" s="656" t="s">
        <v>268</v>
      </c>
      <c r="C22" s="657"/>
      <c r="D22" s="657"/>
      <c r="E22" s="657"/>
      <c r="F22" s="657"/>
      <c r="G22" s="657"/>
      <c r="H22" s="657"/>
      <c r="I22" s="657"/>
      <c r="J22" s="657"/>
      <c r="K22" s="657"/>
      <c r="L22" s="657"/>
      <c r="M22" s="657"/>
      <c r="N22" s="657"/>
      <c r="O22" s="657"/>
      <c r="P22" s="657"/>
      <c r="Q22" s="658"/>
      <c r="R22" s="659">
        <v>3748973</v>
      </c>
      <c r="S22" s="660"/>
      <c r="T22" s="660"/>
      <c r="U22" s="660"/>
      <c r="V22" s="660"/>
      <c r="W22" s="660"/>
      <c r="X22" s="660"/>
      <c r="Y22" s="661"/>
      <c r="Z22" s="662">
        <v>33</v>
      </c>
      <c r="AA22" s="662"/>
      <c r="AB22" s="662"/>
      <c r="AC22" s="662"/>
      <c r="AD22" s="663">
        <v>3748973</v>
      </c>
      <c r="AE22" s="663"/>
      <c r="AF22" s="663"/>
      <c r="AG22" s="663"/>
      <c r="AH22" s="663"/>
      <c r="AI22" s="663"/>
      <c r="AJ22" s="663"/>
      <c r="AK22" s="663"/>
      <c r="AL22" s="664">
        <v>55.1</v>
      </c>
      <c r="AM22" s="665"/>
      <c r="AN22" s="665"/>
      <c r="AO22" s="666"/>
      <c r="AP22" s="656" t="s">
        <v>269</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270</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2">
      <c r="B23" s="656" t="s">
        <v>271</v>
      </c>
      <c r="C23" s="657"/>
      <c r="D23" s="657"/>
      <c r="E23" s="657"/>
      <c r="F23" s="657"/>
      <c r="G23" s="657"/>
      <c r="H23" s="657"/>
      <c r="I23" s="657"/>
      <c r="J23" s="657"/>
      <c r="K23" s="657"/>
      <c r="L23" s="657"/>
      <c r="M23" s="657"/>
      <c r="N23" s="657"/>
      <c r="O23" s="657"/>
      <c r="P23" s="657"/>
      <c r="Q23" s="658"/>
      <c r="R23" s="659">
        <v>637555</v>
      </c>
      <c r="S23" s="660"/>
      <c r="T23" s="660"/>
      <c r="U23" s="660"/>
      <c r="V23" s="660"/>
      <c r="W23" s="660"/>
      <c r="X23" s="660"/>
      <c r="Y23" s="661"/>
      <c r="Z23" s="662">
        <v>5.6</v>
      </c>
      <c r="AA23" s="662"/>
      <c r="AB23" s="662"/>
      <c r="AC23" s="662"/>
      <c r="AD23" s="663" t="s">
        <v>122</v>
      </c>
      <c r="AE23" s="663"/>
      <c r="AF23" s="663"/>
      <c r="AG23" s="663"/>
      <c r="AH23" s="663"/>
      <c r="AI23" s="663"/>
      <c r="AJ23" s="663"/>
      <c r="AK23" s="663"/>
      <c r="AL23" s="664" t="s">
        <v>122</v>
      </c>
      <c r="AM23" s="665"/>
      <c r="AN23" s="665"/>
      <c r="AO23" s="666"/>
      <c r="AP23" s="656" t="s">
        <v>272</v>
      </c>
      <c r="AQ23" s="675"/>
      <c r="AR23" s="675"/>
      <c r="AS23" s="675"/>
      <c r="AT23" s="675"/>
      <c r="AU23" s="675"/>
      <c r="AV23" s="675"/>
      <c r="AW23" s="675"/>
      <c r="AX23" s="675"/>
      <c r="AY23" s="675"/>
      <c r="AZ23" s="675"/>
      <c r="BA23" s="675"/>
      <c r="BB23" s="675"/>
      <c r="BC23" s="675"/>
      <c r="BD23" s="675"/>
      <c r="BE23" s="675"/>
      <c r="BF23" s="676"/>
      <c r="BG23" s="659" t="s">
        <v>122</v>
      </c>
      <c r="BH23" s="660"/>
      <c r="BI23" s="660"/>
      <c r="BJ23" s="660"/>
      <c r="BK23" s="660"/>
      <c r="BL23" s="660"/>
      <c r="BM23" s="660"/>
      <c r="BN23" s="661"/>
      <c r="BO23" s="662" t="s">
        <v>122</v>
      </c>
      <c r="BP23" s="662"/>
      <c r="BQ23" s="662"/>
      <c r="BR23" s="662"/>
      <c r="BS23" s="663" t="s">
        <v>122</v>
      </c>
      <c r="BT23" s="663"/>
      <c r="BU23" s="663"/>
      <c r="BV23" s="663"/>
      <c r="BW23" s="663"/>
      <c r="BX23" s="663"/>
      <c r="BY23" s="663"/>
      <c r="BZ23" s="663"/>
      <c r="CA23" s="663"/>
      <c r="CB23" s="667"/>
      <c r="CD23" s="641" t="s">
        <v>212</v>
      </c>
      <c r="CE23" s="642"/>
      <c r="CF23" s="642"/>
      <c r="CG23" s="642"/>
      <c r="CH23" s="642"/>
      <c r="CI23" s="642"/>
      <c r="CJ23" s="642"/>
      <c r="CK23" s="642"/>
      <c r="CL23" s="642"/>
      <c r="CM23" s="642"/>
      <c r="CN23" s="642"/>
      <c r="CO23" s="642"/>
      <c r="CP23" s="642"/>
      <c r="CQ23" s="643"/>
      <c r="CR23" s="641" t="s">
        <v>273</v>
      </c>
      <c r="CS23" s="642"/>
      <c r="CT23" s="642"/>
      <c r="CU23" s="642"/>
      <c r="CV23" s="642"/>
      <c r="CW23" s="642"/>
      <c r="CX23" s="642"/>
      <c r="CY23" s="643"/>
      <c r="CZ23" s="641" t="s">
        <v>274</v>
      </c>
      <c r="DA23" s="642"/>
      <c r="DB23" s="642"/>
      <c r="DC23" s="643"/>
      <c r="DD23" s="641" t="s">
        <v>275</v>
      </c>
      <c r="DE23" s="642"/>
      <c r="DF23" s="642"/>
      <c r="DG23" s="642"/>
      <c r="DH23" s="642"/>
      <c r="DI23" s="642"/>
      <c r="DJ23" s="642"/>
      <c r="DK23" s="643"/>
      <c r="DL23" s="686" t="s">
        <v>276</v>
      </c>
      <c r="DM23" s="687"/>
      <c r="DN23" s="687"/>
      <c r="DO23" s="687"/>
      <c r="DP23" s="687"/>
      <c r="DQ23" s="687"/>
      <c r="DR23" s="687"/>
      <c r="DS23" s="687"/>
      <c r="DT23" s="687"/>
      <c r="DU23" s="687"/>
      <c r="DV23" s="688"/>
      <c r="DW23" s="641" t="s">
        <v>277</v>
      </c>
      <c r="DX23" s="642"/>
      <c r="DY23" s="642"/>
      <c r="DZ23" s="642"/>
      <c r="EA23" s="642"/>
      <c r="EB23" s="642"/>
      <c r="EC23" s="643"/>
    </row>
    <row r="24" spans="2:133" ht="11.25" customHeight="1" x14ac:dyDescent="0.2">
      <c r="B24" s="656" t="s">
        <v>278</v>
      </c>
      <c r="C24" s="657"/>
      <c r="D24" s="657"/>
      <c r="E24" s="657"/>
      <c r="F24" s="657"/>
      <c r="G24" s="657"/>
      <c r="H24" s="657"/>
      <c r="I24" s="657"/>
      <c r="J24" s="657"/>
      <c r="K24" s="657"/>
      <c r="L24" s="657"/>
      <c r="M24" s="657"/>
      <c r="N24" s="657"/>
      <c r="O24" s="657"/>
      <c r="P24" s="657"/>
      <c r="Q24" s="658"/>
      <c r="R24" s="659" t="s">
        <v>122</v>
      </c>
      <c r="S24" s="660"/>
      <c r="T24" s="660"/>
      <c r="U24" s="660"/>
      <c r="V24" s="660"/>
      <c r="W24" s="660"/>
      <c r="X24" s="660"/>
      <c r="Y24" s="661"/>
      <c r="Z24" s="662" t="s">
        <v>122</v>
      </c>
      <c r="AA24" s="662"/>
      <c r="AB24" s="662"/>
      <c r="AC24" s="662"/>
      <c r="AD24" s="663" t="s">
        <v>122</v>
      </c>
      <c r="AE24" s="663"/>
      <c r="AF24" s="663"/>
      <c r="AG24" s="663"/>
      <c r="AH24" s="663"/>
      <c r="AI24" s="663"/>
      <c r="AJ24" s="663"/>
      <c r="AK24" s="663"/>
      <c r="AL24" s="664" t="s">
        <v>122</v>
      </c>
      <c r="AM24" s="665"/>
      <c r="AN24" s="665"/>
      <c r="AO24" s="666"/>
      <c r="AP24" s="656" t="s">
        <v>279</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280</v>
      </c>
      <c r="CE24" s="646"/>
      <c r="CF24" s="646"/>
      <c r="CG24" s="646"/>
      <c r="CH24" s="646"/>
      <c r="CI24" s="646"/>
      <c r="CJ24" s="646"/>
      <c r="CK24" s="646"/>
      <c r="CL24" s="646"/>
      <c r="CM24" s="646"/>
      <c r="CN24" s="646"/>
      <c r="CO24" s="646"/>
      <c r="CP24" s="646"/>
      <c r="CQ24" s="647"/>
      <c r="CR24" s="648">
        <v>4308804</v>
      </c>
      <c r="CS24" s="649"/>
      <c r="CT24" s="649"/>
      <c r="CU24" s="649"/>
      <c r="CV24" s="649"/>
      <c r="CW24" s="649"/>
      <c r="CX24" s="649"/>
      <c r="CY24" s="650"/>
      <c r="CZ24" s="653">
        <v>39.799999999999997</v>
      </c>
      <c r="DA24" s="654"/>
      <c r="DB24" s="654"/>
      <c r="DC24" s="670"/>
      <c r="DD24" s="694">
        <v>3257598</v>
      </c>
      <c r="DE24" s="649"/>
      <c r="DF24" s="649"/>
      <c r="DG24" s="649"/>
      <c r="DH24" s="649"/>
      <c r="DI24" s="649"/>
      <c r="DJ24" s="649"/>
      <c r="DK24" s="650"/>
      <c r="DL24" s="694">
        <v>3229595</v>
      </c>
      <c r="DM24" s="649"/>
      <c r="DN24" s="649"/>
      <c r="DO24" s="649"/>
      <c r="DP24" s="649"/>
      <c r="DQ24" s="649"/>
      <c r="DR24" s="649"/>
      <c r="DS24" s="649"/>
      <c r="DT24" s="649"/>
      <c r="DU24" s="649"/>
      <c r="DV24" s="650"/>
      <c r="DW24" s="653">
        <v>47.5</v>
      </c>
      <c r="DX24" s="654"/>
      <c r="DY24" s="654"/>
      <c r="DZ24" s="654"/>
      <c r="EA24" s="654"/>
      <c r="EB24" s="654"/>
      <c r="EC24" s="655"/>
    </row>
    <row r="25" spans="2:133" ht="11.25" customHeight="1" x14ac:dyDescent="0.2">
      <c r="B25" s="656" t="s">
        <v>281</v>
      </c>
      <c r="C25" s="657"/>
      <c r="D25" s="657"/>
      <c r="E25" s="657"/>
      <c r="F25" s="657"/>
      <c r="G25" s="657"/>
      <c r="H25" s="657"/>
      <c r="I25" s="657"/>
      <c r="J25" s="657"/>
      <c r="K25" s="657"/>
      <c r="L25" s="657"/>
      <c r="M25" s="657"/>
      <c r="N25" s="657"/>
      <c r="O25" s="657"/>
      <c r="P25" s="657"/>
      <c r="Q25" s="658"/>
      <c r="R25" s="659">
        <v>7289844</v>
      </c>
      <c r="S25" s="660"/>
      <c r="T25" s="660"/>
      <c r="U25" s="660"/>
      <c r="V25" s="660"/>
      <c r="W25" s="660"/>
      <c r="X25" s="660"/>
      <c r="Y25" s="661"/>
      <c r="Z25" s="662">
        <v>64.099999999999994</v>
      </c>
      <c r="AA25" s="662"/>
      <c r="AB25" s="662"/>
      <c r="AC25" s="662"/>
      <c r="AD25" s="663">
        <v>6652289</v>
      </c>
      <c r="AE25" s="663"/>
      <c r="AF25" s="663"/>
      <c r="AG25" s="663"/>
      <c r="AH25" s="663"/>
      <c r="AI25" s="663"/>
      <c r="AJ25" s="663"/>
      <c r="AK25" s="663"/>
      <c r="AL25" s="664">
        <v>97.8</v>
      </c>
      <c r="AM25" s="665"/>
      <c r="AN25" s="665"/>
      <c r="AO25" s="666"/>
      <c r="AP25" s="656" t="s">
        <v>282</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283</v>
      </c>
      <c r="CE25" s="657"/>
      <c r="CF25" s="657"/>
      <c r="CG25" s="657"/>
      <c r="CH25" s="657"/>
      <c r="CI25" s="657"/>
      <c r="CJ25" s="657"/>
      <c r="CK25" s="657"/>
      <c r="CL25" s="657"/>
      <c r="CM25" s="657"/>
      <c r="CN25" s="657"/>
      <c r="CO25" s="657"/>
      <c r="CP25" s="657"/>
      <c r="CQ25" s="658"/>
      <c r="CR25" s="659">
        <v>2292302</v>
      </c>
      <c r="CS25" s="691"/>
      <c r="CT25" s="691"/>
      <c r="CU25" s="691"/>
      <c r="CV25" s="691"/>
      <c r="CW25" s="691"/>
      <c r="CX25" s="691"/>
      <c r="CY25" s="692"/>
      <c r="CZ25" s="664">
        <v>21.2</v>
      </c>
      <c r="DA25" s="689"/>
      <c r="DB25" s="689"/>
      <c r="DC25" s="693"/>
      <c r="DD25" s="668">
        <v>2051653</v>
      </c>
      <c r="DE25" s="691"/>
      <c r="DF25" s="691"/>
      <c r="DG25" s="691"/>
      <c r="DH25" s="691"/>
      <c r="DI25" s="691"/>
      <c r="DJ25" s="691"/>
      <c r="DK25" s="692"/>
      <c r="DL25" s="668">
        <v>2051653</v>
      </c>
      <c r="DM25" s="691"/>
      <c r="DN25" s="691"/>
      <c r="DO25" s="691"/>
      <c r="DP25" s="691"/>
      <c r="DQ25" s="691"/>
      <c r="DR25" s="691"/>
      <c r="DS25" s="691"/>
      <c r="DT25" s="691"/>
      <c r="DU25" s="691"/>
      <c r="DV25" s="692"/>
      <c r="DW25" s="664">
        <v>30.2</v>
      </c>
      <c r="DX25" s="689"/>
      <c r="DY25" s="689"/>
      <c r="DZ25" s="689"/>
      <c r="EA25" s="689"/>
      <c r="EB25" s="689"/>
      <c r="EC25" s="690"/>
    </row>
    <row r="26" spans="2:133" ht="11.25" customHeight="1" x14ac:dyDescent="0.2">
      <c r="B26" s="656" t="s">
        <v>284</v>
      </c>
      <c r="C26" s="657"/>
      <c r="D26" s="657"/>
      <c r="E26" s="657"/>
      <c r="F26" s="657"/>
      <c r="G26" s="657"/>
      <c r="H26" s="657"/>
      <c r="I26" s="657"/>
      <c r="J26" s="657"/>
      <c r="K26" s="657"/>
      <c r="L26" s="657"/>
      <c r="M26" s="657"/>
      <c r="N26" s="657"/>
      <c r="O26" s="657"/>
      <c r="P26" s="657"/>
      <c r="Q26" s="658"/>
      <c r="R26" s="659">
        <v>1002</v>
      </c>
      <c r="S26" s="660"/>
      <c r="T26" s="660"/>
      <c r="U26" s="660"/>
      <c r="V26" s="660"/>
      <c r="W26" s="660"/>
      <c r="X26" s="660"/>
      <c r="Y26" s="661"/>
      <c r="Z26" s="662">
        <v>0</v>
      </c>
      <c r="AA26" s="662"/>
      <c r="AB26" s="662"/>
      <c r="AC26" s="662"/>
      <c r="AD26" s="663">
        <v>1002</v>
      </c>
      <c r="AE26" s="663"/>
      <c r="AF26" s="663"/>
      <c r="AG26" s="663"/>
      <c r="AH26" s="663"/>
      <c r="AI26" s="663"/>
      <c r="AJ26" s="663"/>
      <c r="AK26" s="663"/>
      <c r="AL26" s="664">
        <v>0</v>
      </c>
      <c r="AM26" s="665"/>
      <c r="AN26" s="665"/>
      <c r="AO26" s="666"/>
      <c r="AP26" s="656" t="s">
        <v>285</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286</v>
      </c>
      <c r="CE26" s="657"/>
      <c r="CF26" s="657"/>
      <c r="CG26" s="657"/>
      <c r="CH26" s="657"/>
      <c r="CI26" s="657"/>
      <c r="CJ26" s="657"/>
      <c r="CK26" s="657"/>
      <c r="CL26" s="657"/>
      <c r="CM26" s="657"/>
      <c r="CN26" s="657"/>
      <c r="CO26" s="657"/>
      <c r="CP26" s="657"/>
      <c r="CQ26" s="658"/>
      <c r="CR26" s="659">
        <v>1299734</v>
      </c>
      <c r="CS26" s="660"/>
      <c r="CT26" s="660"/>
      <c r="CU26" s="660"/>
      <c r="CV26" s="660"/>
      <c r="CW26" s="660"/>
      <c r="CX26" s="660"/>
      <c r="CY26" s="661"/>
      <c r="CZ26" s="664">
        <v>12</v>
      </c>
      <c r="DA26" s="689"/>
      <c r="DB26" s="689"/>
      <c r="DC26" s="693"/>
      <c r="DD26" s="668">
        <v>1233209</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89"/>
      <c r="DY26" s="689"/>
      <c r="DZ26" s="689"/>
      <c r="EA26" s="689"/>
      <c r="EB26" s="689"/>
      <c r="EC26" s="690"/>
    </row>
    <row r="27" spans="2:133" ht="11.25" customHeight="1" x14ac:dyDescent="0.2">
      <c r="B27" s="656" t="s">
        <v>287</v>
      </c>
      <c r="C27" s="657"/>
      <c r="D27" s="657"/>
      <c r="E27" s="657"/>
      <c r="F27" s="657"/>
      <c r="G27" s="657"/>
      <c r="H27" s="657"/>
      <c r="I27" s="657"/>
      <c r="J27" s="657"/>
      <c r="K27" s="657"/>
      <c r="L27" s="657"/>
      <c r="M27" s="657"/>
      <c r="N27" s="657"/>
      <c r="O27" s="657"/>
      <c r="P27" s="657"/>
      <c r="Q27" s="658"/>
      <c r="R27" s="659">
        <v>65137</v>
      </c>
      <c r="S27" s="660"/>
      <c r="T27" s="660"/>
      <c r="U27" s="660"/>
      <c r="V27" s="660"/>
      <c r="W27" s="660"/>
      <c r="X27" s="660"/>
      <c r="Y27" s="661"/>
      <c r="Z27" s="662">
        <v>0.6</v>
      </c>
      <c r="AA27" s="662"/>
      <c r="AB27" s="662"/>
      <c r="AC27" s="662"/>
      <c r="AD27" s="663" t="s">
        <v>122</v>
      </c>
      <c r="AE27" s="663"/>
      <c r="AF27" s="663"/>
      <c r="AG27" s="663"/>
      <c r="AH27" s="663"/>
      <c r="AI27" s="663"/>
      <c r="AJ27" s="663"/>
      <c r="AK27" s="663"/>
      <c r="AL27" s="664" t="s">
        <v>122</v>
      </c>
      <c r="AM27" s="665"/>
      <c r="AN27" s="665"/>
      <c r="AO27" s="666"/>
      <c r="AP27" s="656" t="s">
        <v>288</v>
      </c>
      <c r="AQ27" s="657"/>
      <c r="AR27" s="657"/>
      <c r="AS27" s="657"/>
      <c r="AT27" s="657"/>
      <c r="AU27" s="657"/>
      <c r="AV27" s="657"/>
      <c r="AW27" s="657"/>
      <c r="AX27" s="657"/>
      <c r="AY27" s="657"/>
      <c r="AZ27" s="657"/>
      <c r="BA27" s="657"/>
      <c r="BB27" s="657"/>
      <c r="BC27" s="657"/>
      <c r="BD27" s="657"/>
      <c r="BE27" s="657"/>
      <c r="BF27" s="658"/>
      <c r="BG27" s="659">
        <v>2080660</v>
      </c>
      <c r="BH27" s="660"/>
      <c r="BI27" s="660"/>
      <c r="BJ27" s="660"/>
      <c r="BK27" s="660"/>
      <c r="BL27" s="660"/>
      <c r="BM27" s="660"/>
      <c r="BN27" s="661"/>
      <c r="BO27" s="662">
        <v>100</v>
      </c>
      <c r="BP27" s="662"/>
      <c r="BQ27" s="662"/>
      <c r="BR27" s="662"/>
      <c r="BS27" s="663">
        <v>26110</v>
      </c>
      <c r="BT27" s="663"/>
      <c r="BU27" s="663"/>
      <c r="BV27" s="663"/>
      <c r="BW27" s="663"/>
      <c r="BX27" s="663"/>
      <c r="BY27" s="663"/>
      <c r="BZ27" s="663"/>
      <c r="CA27" s="663"/>
      <c r="CB27" s="667"/>
      <c r="CD27" s="656" t="s">
        <v>289</v>
      </c>
      <c r="CE27" s="657"/>
      <c r="CF27" s="657"/>
      <c r="CG27" s="657"/>
      <c r="CH27" s="657"/>
      <c r="CI27" s="657"/>
      <c r="CJ27" s="657"/>
      <c r="CK27" s="657"/>
      <c r="CL27" s="657"/>
      <c r="CM27" s="657"/>
      <c r="CN27" s="657"/>
      <c r="CO27" s="657"/>
      <c r="CP27" s="657"/>
      <c r="CQ27" s="658"/>
      <c r="CR27" s="659">
        <v>1113668</v>
      </c>
      <c r="CS27" s="691"/>
      <c r="CT27" s="691"/>
      <c r="CU27" s="691"/>
      <c r="CV27" s="691"/>
      <c r="CW27" s="691"/>
      <c r="CX27" s="691"/>
      <c r="CY27" s="692"/>
      <c r="CZ27" s="664">
        <v>10.3</v>
      </c>
      <c r="DA27" s="689"/>
      <c r="DB27" s="689"/>
      <c r="DC27" s="693"/>
      <c r="DD27" s="668">
        <v>312188</v>
      </c>
      <c r="DE27" s="691"/>
      <c r="DF27" s="691"/>
      <c r="DG27" s="691"/>
      <c r="DH27" s="691"/>
      <c r="DI27" s="691"/>
      <c r="DJ27" s="691"/>
      <c r="DK27" s="692"/>
      <c r="DL27" s="668">
        <v>311447</v>
      </c>
      <c r="DM27" s="691"/>
      <c r="DN27" s="691"/>
      <c r="DO27" s="691"/>
      <c r="DP27" s="691"/>
      <c r="DQ27" s="691"/>
      <c r="DR27" s="691"/>
      <c r="DS27" s="691"/>
      <c r="DT27" s="691"/>
      <c r="DU27" s="691"/>
      <c r="DV27" s="692"/>
      <c r="DW27" s="664">
        <v>4.5999999999999996</v>
      </c>
      <c r="DX27" s="689"/>
      <c r="DY27" s="689"/>
      <c r="DZ27" s="689"/>
      <c r="EA27" s="689"/>
      <c r="EB27" s="689"/>
      <c r="EC27" s="690"/>
    </row>
    <row r="28" spans="2:133" ht="11.25" customHeight="1" x14ac:dyDescent="0.2">
      <c r="B28" s="656" t="s">
        <v>290</v>
      </c>
      <c r="C28" s="657"/>
      <c r="D28" s="657"/>
      <c r="E28" s="657"/>
      <c r="F28" s="657"/>
      <c r="G28" s="657"/>
      <c r="H28" s="657"/>
      <c r="I28" s="657"/>
      <c r="J28" s="657"/>
      <c r="K28" s="657"/>
      <c r="L28" s="657"/>
      <c r="M28" s="657"/>
      <c r="N28" s="657"/>
      <c r="O28" s="657"/>
      <c r="P28" s="657"/>
      <c r="Q28" s="658"/>
      <c r="R28" s="659">
        <v>231866</v>
      </c>
      <c r="S28" s="660"/>
      <c r="T28" s="660"/>
      <c r="U28" s="660"/>
      <c r="V28" s="660"/>
      <c r="W28" s="660"/>
      <c r="X28" s="660"/>
      <c r="Y28" s="661"/>
      <c r="Z28" s="662">
        <v>2</v>
      </c>
      <c r="AA28" s="662"/>
      <c r="AB28" s="662"/>
      <c r="AC28" s="662"/>
      <c r="AD28" s="663">
        <v>142427</v>
      </c>
      <c r="AE28" s="663"/>
      <c r="AF28" s="663"/>
      <c r="AG28" s="663"/>
      <c r="AH28" s="663"/>
      <c r="AI28" s="663"/>
      <c r="AJ28" s="663"/>
      <c r="AK28" s="663"/>
      <c r="AL28" s="664">
        <v>2.1</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291</v>
      </c>
      <c r="CE28" s="657"/>
      <c r="CF28" s="657"/>
      <c r="CG28" s="657"/>
      <c r="CH28" s="657"/>
      <c r="CI28" s="657"/>
      <c r="CJ28" s="657"/>
      <c r="CK28" s="657"/>
      <c r="CL28" s="657"/>
      <c r="CM28" s="657"/>
      <c r="CN28" s="657"/>
      <c r="CO28" s="657"/>
      <c r="CP28" s="657"/>
      <c r="CQ28" s="658"/>
      <c r="CR28" s="659">
        <v>902834</v>
      </c>
      <c r="CS28" s="660"/>
      <c r="CT28" s="660"/>
      <c r="CU28" s="660"/>
      <c r="CV28" s="660"/>
      <c r="CW28" s="660"/>
      <c r="CX28" s="660"/>
      <c r="CY28" s="661"/>
      <c r="CZ28" s="664">
        <v>8.3000000000000007</v>
      </c>
      <c r="DA28" s="689"/>
      <c r="DB28" s="689"/>
      <c r="DC28" s="693"/>
      <c r="DD28" s="668">
        <v>893757</v>
      </c>
      <c r="DE28" s="660"/>
      <c r="DF28" s="660"/>
      <c r="DG28" s="660"/>
      <c r="DH28" s="660"/>
      <c r="DI28" s="660"/>
      <c r="DJ28" s="660"/>
      <c r="DK28" s="661"/>
      <c r="DL28" s="668">
        <v>866495</v>
      </c>
      <c r="DM28" s="660"/>
      <c r="DN28" s="660"/>
      <c r="DO28" s="660"/>
      <c r="DP28" s="660"/>
      <c r="DQ28" s="660"/>
      <c r="DR28" s="660"/>
      <c r="DS28" s="660"/>
      <c r="DT28" s="660"/>
      <c r="DU28" s="660"/>
      <c r="DV28" s="661"/>
      <c r="DW28" s="664">
        <v>12.7</v>
      </c>
      <c r="DX28" s="689"/>
      <c r="DY28" s="689"/>
      <c r="DZ28" s="689"/>
      <c r="EA28" s="689"/>
      <c r="EB28" s="689"/>
      <c r="EC28" s="690"/>
    </row>
    <row r="29" spans="2:133" ht="11.25" customHeight="1" x14ac:dyDescent="0.2">
      <c r="B29" s="656" t="s">
        <v>292</v>
      </c>
      <c r="C29" s="657"/>
      <c r="D29" s="657"/>
      <c r="E29" s="657"/>
      <c r="F29" s="657"/>
      <c r="G29" s="657"/>
      <c r="H29" s="657"/>
      <c r="I29" s="657"/>
      <c r="J29" s="657"/>
      <c r="K29" s="657"/>
      <c r="L29" s="657"/>
      <c r="M29" s="657"/>
      <c r="N29" s="657"/>
      <c r="O29" s="657"/>
      <c r="P29" s="657"/>
      <c r="Q29" s="658"/>
      <c r="R29" s="659">
        <v>16622</v>
      </c>
      <c r="S29" s="660"/>
      <c r="T29" s="660"/>
      <c r="U29" s="660"/>
      <c r="V29" s="660"/>
      <c r="W29" s="660"/>
      <c r="X29" s="660"/>
      <c r="Y29" s="661"/>
      <c r="Z29" s="662">
        <v>0.1</v>
      </c>
      <c r="AA29" s="662"/>
      <c r="AB29" s="662"/>
      <c r="AC29" s="662"/>
      <c r="AD29" s="663">
        <v>7777</v>
      </c>
      <c r="AE29" s="663"/>
      <c r="AF29" s="663"/>
      <c r="AG29" s="663"/>
      <c r="AH29" s="663"/>
      <c r="AI29" s="663"/>
      <c r="AJ29" s="663"/>
      <c r="AK29" s="663"/>
      <c r="AL29" s="664">
        <v>0.1</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293</v>
      </c>
      <c r="CE29" s="696"/>
      <c r="CF29" s="656" t="s">
        <v>66</v>
      </c>
      <c r="CG29" s="657"/>
      <c r="CH29" s="657"/>
      <c r="CI29" s="657"/>
      <c r="CJ29" s="657"/>
      <c r="CK29" s="657"/>
      <c r="CL29" s="657"/>
      <c r="CM29" s="657"/>
      <c r="CN29" s="657"/>
      <c r="CO29" s="657"/>
      <c r="CP29" s="657"/>
      <c r="CQ29" s="658"/>
      <c r="CR29" s="659">
        <v>902834</v>
      </c>
      <c r="CS29" s="691"/>
      <c r="CT29" s="691"/>
      <c r="CU29" s="691"/>
      <c r="CV29" s="691"/>
      <c r="CW29" s="691"/>
      <c r="CX29" s="691"/>
      <c r="CY29" s="692"/>
      <c r="CZ29" s="664">
        <v>8.3000000000000007</v>
      </c>
      <c r="DA29" s="689"/>
      <c r="DB29" s="689"/>
      <c r="DC29" s="693"/>
      <c r="DD29" s="668">
        <v>893757</v>
      </c>
      <c r="DE29" s="691"/>
      <c r="DF29" s="691"/>
      <c r="DG29" s="691"/>
      <c r="DH29" s="691"/>
      <c r="DI29" s="691"/>
      <c r="DJ29" s="691"/>
      <c r="DK29" s="692"/>
      <c r="DL29" s="668">
        <v>866495</v>
      </c>
      <c r="DM29" s="691"/>
      <c r="DN29" s="691"/>
      <c r="DO29" s="691"/>
      <c r="DP29" s="691"/>
      <c r="DQ29" s="691"/>
      <c r="DR29" s="691"/>
      <c r="DS29" s="691"/>
      <c r="DT29" s="691"/>
      <c r="DU29" s="691"/>
      <c r="DV29" s="692"/>
      <c r="DW29" s="664">
        <v>12.7</v>
      </c>
      <c r="DX29" s="689"/>
      <c r="DY29" s="689"/>
      <c r="DZ29" s="689"/>
      <c r="EA29" s="689"/>
      <c r="EB29" s="689"/>
      <c r="EC29" s="690"/>
    </row>
    <row r="30" spans="2:133" ht="11.25" customHeight="1" x14ac:dyDescent="0.2">
      <c r="B30" s="656" t="s">
        <v>294</v>
      </c>
      <c r="C30" s="657"/>
      <c r="D30" s="657"/>
      <c r="E30" s="657"/>
      <c r="F30" s="657"/>
      <c r="G30" s="657"/>
      <c r="H30" s="657"/>
      <c r="I30" s="657"/>
      <c r="J30" s="657"/>
      <c r="K30" s="657"/>
      <c r="L30" s="657"/>
      <c r="M30" s="657"/>
      <c r="N30" s="657"/>
      <c r="O30" s="657"/>
      <c r="P30" s="657"/>
      <c r="Q30" s="658"/>
      <c r="R30" s="659">
        <v>1216679</v>
      </c>
      <c r="S30" s="660"/>
      <c r="T30" s="660"/>
      <c r="U30" s="660"/>
      <c r="V30" s="660"/>
      <c r="W30" s="660"/>
      <c r="X30" s="660"/>
      <c r="Y30" s="661"/>
      <c r="Z30" s="662">
        <v>10.7</v>
      </c>
      <c r="AA30" s="662"/>
      <c r="AB30" s="662"/>
      <c r="AC30" s="662"/>
      <c r="AD30" s="663" t="s">
        <v>122</v>
      </c>
      <c r="AE30" s="663"/>
      <c r="AF30" s="663"/>
      <c r="AG30" s="663"/>
      <c r="AH30" s="663"/>
      <c r="AI30" s="663"/>
      <c r="AJ30" s="663"/>
      <c r="AK30" s="663"/>
      <c r="AL30" s="664" t="s">
        <v>122</v>
      </c>
      <c r="AM30" s="665"/>
      <c r="AN30" s="665"/>
      <c r="AO30" s="666"/>
      <c r="AP30" s="641" t="s">
        <v>212</v>
      </c>
      <c r="AQ30" s="642"/>
      <c r="AR30" s="642"/>
      <c r="AS30" s="642"/>
      <c r="AT30" s="642"/>
      <c r="AU30" s="642"/>
      <c r="AV30" s="642"/>
      <c r="AW30" s="642"/>
      <c r="AX30" s="642"/>
      <c r="AY30" s="642"/>
      <c r="AZ30" s="642"/>
      <c r="BA30" s="642"/>
      <c r="BB30" s="642"/>
      <c r="BC30" s="642"/>
      <c r="BD30" s="642"/>
      <c r="BE30" s="642"/>
      <c r="BF30" s="643"/>
      <c r="BG30" s="641" t="s">
        <v>295</v>
      </c>
      <c r="BH30" s="701"/>
      <c r="BI30" s="701"/>
      <c r="BJ30" s="701"/>
      <c r="BK30" s="701"/>
      <c r="BL30" s="701"/>
      <c r="BM30" s="701"/>
      <c r="BN30" s="701"/>
      <c r="BO30" s="701"/>
      <c r="BP30" s="701"/>
      <c r="BQ30" s="702"/>
      <c r="BR30" s="641" t="s">
        <v>296</v>
      </c>
      <c r="BS30" s="701"/>
      <c r="BT30" s="701"/>
      <c r="BU30" s="701"/>
      <c r="BV30" s="701"/>
      <c r="BW30" s="701"/>
      <c r="BX30" s="701"/>
      <c r="BY30" s="701"/>
      <c r="BZ30" s="701"/>
      <c r="CA30" s="701"/>
      <c r="CB30" s="702"/>
      <c r="CD30" s="697"/>
      <c r="CE30" s="698"/>
      <c r="CF30" s="656" t="s">
        <v>297</v>
      </c>
      <c r="CG30" s="657"/>
      <c r="CH30" s="657"/>
      <c r="CI30" s="657"/>
      <c r="CJ30" s="657"/>
      <c r="CK30" s="657"/>
      <c r="CL30" s="657"/>
      <c r="CM30" s="657"/>
      <c r="CN30" s="657"/>
      <c r="CO30" s="657"/>
      <c r="CP30" s="657"/>
      <c r="CQ30" s="658"/>
      <c r="CR30" s="659">
        <v>880387</v>
      </c>
      <c r="CS30" s="660"/>
      <c r="CT30" s="660"/>
      <c r="CU30" s="660"/>
      <c r="CV30" s="660"/>
      <c r="CW30" s="660"/>
      <c r="CX30" s="660"/>
      <c r="CY30" s="661"/>
      <c r="CZ30" s="664">
        <v>8.1</v>
      </c>
      <c r="DA30" s="689"/>
      <c r="DB30" s="689"/>
      <c r="DC30" s="693"/>
      <c r="DD30" s="668">
        <v>871310</v>
      </c>
      <c r="DE30" s="660"/>
      <c r="DF30" s="660"/>
      <c r="DG30" s="660"/>
      <c r="DH30" s="660"/>
      <c r="DI30" s="660"/>
      <c r="DJ30" s="660"/>
      <c r="DK30" s="661"/>
      <c r="DL30" s="668">
        <v>844048</v>
      </c>
      <c r="DM30" s="660"/>
      <c r="DN30" s="660"/>
      <c r="DO30" s="660"/>
      <c r="DP30" s="660"/>
      <c r="DQ30" s="660"/>
      <c r="DR30" s="660"/>
      <c r="DS30" s="660"/>
      <c r="DT30" s="660"/>
      <c r="DU30" s="660"/>
      <c r="DV30" s="661"/>
      <c r="DW30" s="664">
        <v>12.4</v>
      </c>
      <c r="DX30" s="689"/>
      <c r="DY30" s="689"/>
      <c r="DZ30" s="689"/>
      <c r="EA30" s="689"/>
      <c r="EB30" s="689"/>
      <c r="EC30" s="690"/>
    </row>
    <row r="31" spans="2:133" ht="11.25" customHeight="1" x14ac:dyDescent="0.2">
      <c r="B31" s="672" t="s">
        <v>298</v>
      </c>
      <c r="C31" s="673"/>
      <c r="D31" s="673"/>
      <c r="E31" s="673"/>
      <c r="F31" s="673"/>
      <c r="G31" s="673"/>
      <c r="H31" s="673"/>
      <c r="I31" s="673"/>
      <c r="J31" s="673"/>
      <c r="K31" s="673"/>
      <c r="L31" s="673"/>
      <c r="M31" s="673"/>
      <c r="N31" s="673"/>
      <c r="O31" s="673"/>
      <c r="P31" s="673"/>
      <c r="Q31" s="674"/>
      <c r="R31" s="659" t="s">
        <v>122</v>
      </c>
      <c r="S31" s="660"/>
      <c r="T31" s="660"/>
      <c r="U31" s="660"/>
      <c r="V31" s="660"/>
      <c r="W31" s="660"/>
      <c r="X31" s="660"/>
      <c r="Y31" s="661"/>
      <c r="Z31" s="662" t="s">
        <v>122</v>
      </c>
      <c r="AA31" s="662"/>
      <c r="AB31" s="662"/>
      <c r="AC31" s="662"/>
      <c r="AD31" s="663" t="s">
        <v>122</v>
      </c>
      <c r="AE31" s="663"/>
      <c r="AF31" s="663"/>
      <c r="AG31" s="663"/>
      <c r="AH31" s="663"/>
      <c r="AI31" s="663"/>
      <c r="AJ31" s="663"/>
      <c r="AK31" s="663"/>
      <c r="AL31" s="664" t="s">
        <v>122</v>
      </c>
      <c r="AM31" s="665"/>
      <c r="AN31" s="665"/>
      <c r="AO31" s="666"/>
      <c r="AP31" s="705" t="s">
        <v>299</v>
      </c>
      <c r="AQ31" s="706"/>
      <c r="AR31" s="706"/>
      <c r="AS31" s="706"/>
      <c r="AT31" s="711" t="s">
        <v>300</v>
      </c>
      <c r="AU31" s="206"/>
      <c r="AV31" s="206"/>
      <c r="AW31" s="206"/>
      <c r="AX31" s="645" t="s">
        <v>178</v>
      </c>
      <c r="AY31" s="646"/>
      <c r="AZ31" s="646"/>
      <c r="BA31" s="646"/>
      <c r="BB31" s="646"/>
      <c r="BC31" s="646"/>
      <c r="BD31" s="646"/>
      <c r="BE31" s="646"/>
      <c r="BF31" s="647"/>
      <c r="BG31" s="715">
        <v>99.6</v>
      </c>
      <c r="BH31" s="703"/>
      <c r="BI31" s="703"/>
      <c r="BJ31" s="703"/>
      <c r="BK31" s="703"/>
      <c r="BL31" s="703"/>
      <c r="BM31" s="654">
        <v>98.8</v>
      </c>
      <c r="BN31" s="703"/>
      <c r="BO31" s="703"/>
      <c r="BP31" s="703"/>
      <c r="BQ31" s="704"/>
      <c r="BR31" s="715">
        <v>99.4</v>
      </c>
      <c r="BS31" s="703"/>
      <c r="BT31" s="703"/>
      <c r="BU31" s="703"/>
      <c r="BV31" s="703"/>
      <c r="BW31" s="703"/>
      <c r="BX31" s="654">
        <v>98.6</v>
      </c>
      <c r="BY31" s="703"/>
      <c r="BZ31" s="703"/>
      <c r="CA31" s="703"/>
      <c r="CB31" s="704"/>
      <c r="CD31" s="697"/>
      <c r="CE31" s="698"/>
      <c r="CF31" s="656" t="s">
        <v>301</v>
      </c>
      <c r="CG31" s="657"/>
      <c r="CH31" s="657"/>
      <c r="CI31" s="657"/>
      <c r="CJ31" s="657"/>
      <c r="CK31" s="657"/>
      <c r="CL31" s="657"/>
      <c r="CM31" s="657"/>
      <c r="CN31" s="657"/>
      <c r="CO31" s="657"/>
      <c r="CP31" s="657"/>
      <c r="CQ31" s="658"/>
      <c r="CR31" s="659">
        <v>22447</v>
      </c>
      <c r="CS31" s="691"/>
      <c r="CT31" s="691"/>
      <c r="CU31" s="691"/>
      <c r="CV31" s="691"/>
      <c r="CW31" s="691"/>
      <c r="CX31" s="691"/>
      <c r="CY31" s="692"/>
      <c r="CZ31" s="664">
        <v>0.2</v>
      </c>
      <c r="DA31" s="689"/>
      <c r="DB31" s="689"/>
      <c r="DC31" s="693"/>
      <c r="DD31" s="668">
        <v>22447</v>
      </c>
      <c r="DE31" s="691"/>
      <c r="DF31" s="691"/>
      <c r="DG31" s="691"/>
      <c r="DH31" s="691"/>
      <c r="DI31" s="691"/>
      <c r="DJ31" s="691"/>
      <c r="DK31" s="692"/>
      <c r="DL31" s="668">
        <v>22447</v>
      </c>
      <c r="DM31" s="691"/>
      <c r="DN31" s="691"/>
      <c r="DO31" s="691"/>
      <c r="DP31" s="691"/>
      <c r="DQ31" s="691"/>
      <c r="DR31" s="691"/>
      <c r="DS31" s="691"/>
      <c r="DT31" s="691"/>
      <c r="DU31" s="691"/>
      <c r="DV31" s="692"/>
      <c r="DW31" s="664">
        <v>0.3</v>
      </c>
      <c r="DX31" s="689"/>
      <c r="DY31" s="689"/>
      <c r="DZ31" s="689"/>
      <c r="EA31" s="689"/>
      <c r="EB31" s="689"/>
      <c r="EC31" s="690"/>
    </row>
    <row r="32" spans="2:133" ht="11.25" customHeight="1" x14ac:dyDescent="0.2">
      <c r="B32" s="656" t="s">
        <v>302</v>
      </c>
      <c r="C32" s="657"/>
      <c r="D32" s="657"/>
      <c r="E32" s="657"/>
      <c r="F32" s="657"/>
      <c r="G32" s="657"/>
      <c r="H32" s="657"/>
      <c r="I32" s="657"/>
      <c r="J32" s="657"/>
      <c r="K32" s="657"/>
      <c r="L32" s="657"/>
      <c r="M32" s="657"/>
      <c r="N32" s="657"/>
      <c r="O32" s="657"/>
      <c r="P32" s="657"/>
      <c r="Q32" s="658"/>
      <c r="R32" s="659">
        <v>750054</v>
      </c>
      <c r="S32" s="660"/>
      <c r="T32" s="660"/>
      <c r="U32" s="660"/>
      <c r="V32" s="660"/>
      <c r="W32" s="660"/>
      <c r="X32" s="660"/>
      <c r="Y32" s="661"/>
      <c r="Z32" s="662">
        <v>6.6</v>
      </c>
      <c r="AA32" s="662"/>
      <c r="AB32" s="662"/>
      <c r="AC32" s="662"/>
      <c r="AD32" s="663" t="s">
        <v>122</v>
      </c>
      <c r="AE32" s="663"/>
      <c r="AF32" s="663"/>
      <c r="AG32" s="663"/>
      <c r="AH32" s="663"/>
      <c r="AI32" s="663"/>
      <c r="AJ32" s="663"/>
      <c r="AK32" s="663"/>
      <c r="AL32" s="664" t="s">
        <v>122</v>
      </c>
      <c r="AM32" s="665"/>
      <c r="AN32" s="665"/>
      <c r="AO32" s="666"/>
      <c r="AP32" s="707"/>
      <c r="AQ32" s="708"/>
      <c r="AR32" s="708"/>
      <c r="AS32" s="708"/>
      <c r="AT32" s="712"/>
      <c r="AU32" s="202" t="s">
        <v>303</v>
      </c>
      <c r="AX32" s="656" t="s">
        <v>304</v>
      </c>
      <c r="AY32" s="657"/>
      <c r="AZ32" s="657"/>
      <c r="BA32" s="657"/>
      <c r="BB32" s="657"/>
      <c r="BC32" s="657"/>
      <c r="BD32" s="657"/>
      <c r="BE32" s="657"/>
      <c r="BF32" s="658"/>
      <c r="BG32" s="716">
        <v>99.7</v>
      </c>
      <c r="BH32" s="691"/>
      <c r="BI32" s="691"/>
      <c r="BJ32" s="691"/>
      <c r="BK32" s="691"/>
      <c r="BL32" s="691"/>
      <c r="BM32" s="665">
        <v>99.4</v>
      </c>
      <c r="BN32" s="691"/>
      <c r="BO32" s="691"/>
      <c r="BP32" s="691"/>
      <c r="BQ32" s="714"/>
      <c r="BR32" s="716">
        <v>99.5</v>
      </c>
      <c r="BS32" s="691"/>
      <c r="BT32" s="691"/>
      <c r="BU32" s="691"/>
      <c r="BV32" s="691"/>
      <c r="BW32" s="691"/>
      <c r="BX32" s="665">
        <v>99.2</v>
      </c>
      <c r="BY32" s="691"/>
      <c r="BZ32" s="691"/>
      <c r="CA32" s="691"/>
      <c r="CB32" s="714"/>
      <c r="CD32" s="699"/>
      <c r="CE32" s="700"/>
      <c r="CF32" s="656" t="s">
        <v>305</v>
      </c>
      <c r="CG32" s="657"/>
      <c r="CH32" s="657"/>
      <c r="CI32" s="657"/>
      <c r="CJ32" s="657"/>
      <c r="CK32" s="657"/>
      <c r="CL32" s="657"/>
      <c r="CM32" s="657"/>
      <c r="CN32" s="657"/>
      <c r="CO32" s="657"/>
      <c r="CP32" s="657"/>
      <c r="CQ32" s="658"/>
      <c r="CR32" s="659" t="s">
        <v>122</v>
      </c>
      <c r="CS32" s="660"/>
      <c r="CT32" s="660"/>
      <c r="CU32" s="660"/>
      <c r="CV32" s="660"/>
      <c r="CW32" s="660"/>
      <c r="CX32" s="660"/>
      <c r="CY32" s="661"/>
      <c r="CZ32" s="664" t="s">
        <v>122</v>
      </c>
      <c r="DA32" s="689"/>
      <c r="DB32" s="689"/>
      <c r="DC32" s="693"/>
      <c r="DD32" s="668" t="s">
        <v>122</v>
      </c>
      <c r="DE32" s="660"/>
      <c r="DF32" s="660"/>
      <c r="DG32" s="660"/>
      <c r="DH32" s="660"/>
      <c r="DI32" s="660"/>
      <c r="DJ32" s="660"/>
      <c r="DK32" s="661"/>
      <c r="DL32" s="668" t="s">
        <v>122</v>
      </c>
      <c r="DM32" s="660"/>
      <c r="DN32" s="660"/>
      <c r="DO32" s="660"/>
      <c r="DP32" s="660"/>
      <c r="DQ32" s="660"/>
      <c r="DR32" s="660"/>
      <c r="DS32" s="660"/>
      <c r="DT32" s="660"/>
      <c r="DU32" s="660"/>
      <c r="DV32" s="661"/>
      <c r="DW32" s="664" t="s">
        <v>122</v>
      </c>
      <c r="DX32" s="689"/>
      <c r="DY32" s="689"/>
      <c r="DZ32" s="689"/>
      <c r="EA32" s="689"/>
      <c r="EB32" s="689"/>
      <c r="EC32" s="690"/>
    </row>
    <row r="33" spans="2:133" ht="11.25" customHeight="1" x14ac:dyDescent="0.2">
      <c r="B33" s="656" t="s">
        <v>306</v>
      </c>
      <c r="C33" s="657"/>
      <c r="D33" s="657"/>
      <c r="E33" s="657"/>
      <c r="F33" s="657"/>
      <c r="G33" s="657"/>
      <c r="H33" s="657"/>
      <c r="I33" s="657"/>
      <c r="J33" s="657"/>
      <c r="K33" s="657"/>
      <c r="L33" s="657"/>
      <c r="M33" s="657"/>
      <c r="N33" s="657"/>
      <c r="O33" s="657"/>
      <c r="P33" s="657"/>
      <c r="Q33" s="658"/>
      <c r="R33" s="659">
        <v>24262</v>
      </c>
      <c r="S33" s="660"/>
      <c r="T33" s="660"/>
      <c r="U33" s="660"/>
      <c r="V33" s="660"/>
      <c r="W33" s="660"/>
      <c r="X33" s="660"/>
      <c r="Y33" s="661"/>
      <c r="Z33" s="662">
        <v>0.2</v>
      </c>
      <c r="AA33" s="662"/>
      <c r="AB33" s="662"/>
      <c r="AC33" s="662"/>
      <c r="AD33" s="663">
        <v>194</v>
      </c>
      <c r="AE33" s="663"/>
      <c r="AF33" s="663"/>
      <c r="AG33" s="663"/>
      <c r="AH33" s="663"/>
      <c r="AI33" s="663"/>
      <c r="AJ33" s="663"/>
      <c r="AK33" s="663"/>
      <c r="AL33" s="664">
        <v>0</v>
      </c>
      <c r="AM33" s="665"/>
      <c r="AN33" s="665"/>
      <c r="AO33" s="666"/>
      <c r="AP33" s="709"/>
      <c r="AQ33" s="710"/>
      <c r="AR33" s="710"/>
      <c r="AS33" s="710"/>
      <c r="AT33" s="713"/>
      <c r="AU33" s="207"/>
      <c r="AV33" s="207"/>
      <c r="AW33" s="207"/>
      <c r="AX33" s="680" t="s">
        <v>307</v>
      </c>
      <c r="AY33" s="681"/>
      <c r="AZ33" s="681"/>
      <c r="BA33" s="681"/>
      <c r="BB33" s="681"/>
      <c r="BC33" s="681"/>
      <c r="BD33" s="681"/>
      <c r="BE33" s="681"/>
      <c r="BF33" s="682"/>
      <c r="BG33" s="717">
        <v>99.3</v>
      </c>
      <c r="BH33" s="718"/>
      <c r="BI33" s="718"/>
      <c r="BJ33" s="718"/>
      <c r="BK33" s="718"/>
      <c r="BL33" s="718"/>
      <c r="BM33" s="719">
        <v>97.9</v>
      </c>
      <c r="BN33" s="718"/>
      <c r="BO33" s="718"/>
      <c r="BP33" s="718"/>
      <c r="BQ33" s="720"/>
      <c r="BR33" s="717">
        <v>99.2</v>
      </c>
      <c r="BS33" s="718"/>
      <c r="BT33" s="718"/>
      <c r="BU33" s="718"/>
      <c r="BV33" s="718"/>
      <c r="BW33" s="718"/>
      <c r="BX33" s="719">
        <v>97.7</v>
      </c>
      <c r="BY33" s="718"/>
      <c r="BZ33" s="718"/>
      <c r="CA33" s="718"/>
      <c r="CB33" s="720"/>
      <c r="CD33" s="656" t="s">
        <v>308</v>
      </c>
      <c r="CE33" s="657"/>
      <c r="CF33" s="657"/>
      <c r="CG33" s="657"/>
      <c r="CH33" s="657"/>
      <c r="CI33" s="657"/>
      <c r="CJ33" s="657"/>
      <c r="CK33" s="657"/>
      <c r="CL33" s="657"/>
      <c r="CM33" s="657"/>
      <c r="CN33" s="657"/>
      <c r="CO33" s="657"/>
      <c r="CP33" s="657"/>
      <c r="CQ33" s="658"/>
      <c r="CR33" s="659">
        <v>5479260</v>
      </c>
      <c r="CS33" s="691"/>
      <c r="CT33" s="691"/>
      <c r="CU33" s="691"/>
      <c r="CV33" s="691"/>
      <c r="CW33" s="691"/>
      <c r="CX33" s="691"/>
      <c r="CY33" s="692"/>
      <c r="CZ33" s="664">
        <v>50.6</v>
      </c>
      <c r="DA33" s="689"/>
      <c r="DB33" s="689"/>
      <c r="DC33" s="693"/>
      <c r="DD33" s="668">
        <v>4091751</v>
      </c>
      <c r="DE33" s="691"/>
      <c r="DF33" s="691"/>
      <c r="DG33" s="691"/>
      <c r="DH33" s="691"/>
      <c r="DI33" s="691"/>
      <c r="DJ33" s="691"/>
      <c r="DK33" s="692"/>
      <c r="DL33" s="668">
        <v>3326032</v>
      </c>
      <c r="DM33" s="691"/>
      <c r="DN33" s="691"/>
      <c r="DO33" s="691"/>
      <c r="DP33" s="691"/>
      <c r="DQ33" s="691"/>
      <c r="DR33" s="691"/>
      <c r="DS33" s="691"/>
      <c r="DT33" s="691"/>
      <c r="DU33" s="691"/>
      <c r="DV33" s="692"/>
      <c r="DW33" s="664">
        <v>48.9</v>
      </c>
      <c r="DX33" s="689"/>
      <c r="DY33" s="689"/>
      <c r="DZ33" s="689"/>
      <c r="EA33" s="689"/>
      <c r="EB33" s="689"/>
      <c r="EC33" s="690"/>
    </row>
    <row r="34" spans="2:133" ht="11.25" customHeight="1" x14ac:dyDescent="0.2">
      <c r="B34" s="656" t="s">
        <v>309</v>
      </c>
      <c r="C34" s="657"/>
      <c r="D34" s="657"/>
      <c r="E34" s="657"/>
      <c r="F34" s="657"/>
      <c r="G34" s="657"/>
      <c r="H34" s="657"/>
      <c r="I34" s="657"/>
      <c r="J34" s="657"/>
      <c r="K34" s="657"/>
      <c r="L34" s="657"/>
      <c r="M34" s="657"/>
      <c r="N34" s="657"/>
      <c r="O34" s="657"/>
      <c r="P34" s="657"/>
      <c r="Q34" s="658"/>
      <c r="R34" s="659">
        <v>173985</v>
      </c>
      <c r="S34" s="660"/>
      <c r="T34" s="660"/>
      <c r="U34" s="660"/>
      <c r="V34" s="660"/>
      <c r="W34" s="660"/>
      <c r="X34" s="660"/>
      <c r="Y34" s="661"/>
      <c r="Z34" s="662">
        <v>1.5</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310</v>
      </c>
      <c r="CE34" s="657"/>
      <c r="CF34" s="657"/>
      <c r="CG34" s="657"/>
      <c r="CH34" s="657"/>
      <c r="CI34" s="657"/>
      <c r="CJ34" s="657"/>
      <c r="CK34" s="657"/>
      <c r="CL34" s="657"/>
      <c r="CM34" s="657"/>
      <c r="CN34" s="657"/>
      <c r="CO34" s="657"/>
      <c r="CP34" s="657"/>
      <c r="CQ34" s="658"/>
      <c r="CR34" s="659">
        <v>1680673</v>
      </c>
      <c r="CS34" s="660"/>
      <c r="CT34" s="660"/>
      <c r="CU34" s="660"/>
      <c r="CV34" s="660"/>
      <c r="CW34" s="660"/>
      <c r="CX34" s="660"/>
      <c r="CY34" s="661"/>
      <c r="CZ34" s="664">
        <v>15.5</v>
      </c>
      <c r="DA34" s="689"/>
      <c r="DB34" s="689"/>
      <c r="DC34" s="693"/>
      <c r="DD34" s="668">
        <v>1373331</v>
      </c>
      <c r="DE34" s="660"/>
      <c r="DF34" s="660"/>
      <c r="DG34" s="660"/>
      <c r="DH34" s="660"/>
      <c r="DI34" s="660"/>
      <c r="DJ34" s="660"/>
      <c r="DK34" s="661"/>
      <c r="DL34" s="668">
        <v>1205102</v>
      </c>
      <c r="DM34" s="660"/>
      <c r="DN34" s="660"/>
      <c r="DO34" s="660"/>
      <c r="DP34" s="660"/>
      <c r="DQ34" s="660"/>
      <c r="DR34" s="660"/>
      <c r="DS34" s="660"/>
      <c r="DT34" s="660"/>
      <c r="DU34" s="660"/>
      <c r="DV34" s="661"/>
      <c r="DW34" s="664">
        <v>17.7</v>
      </c>
      <c r="DX34" s="689"/>
      <c r="DY34" s="689"/>
      <c r="DZ34" s="689"/>
      <c r="EA34" s="689"/>
      <c r="EB34" s="689"/>
      <c r="EC34" s="690"/>
    </row>
    <row r="35" spans="2:133" ht="11.25" customHeight="1" x14ac:dyDescent="0.2">
      <c r="B35" s="656" t="s">
        <v>311</v>
      </c>
      <c r="C35" s="657"/>
      <c r="D35" s="657"/>
      <c r="E35" s="657"/>
      <c r="F35" s="657"/>
      <c r="G35" s="657"/>
      <c r="H35" s="657"/>
      <c r="I35" s="657"/>
      <c r="J35" s="657"/>
      <c r="K35" s="657"/>
      <c r="L35" s="657"/>
      <c r="M35" s="657"/>
      <c r="N35" s="657"/>
      <c r="O35" s="657"/>
      <c r="P35" s="657"/>
      <c r="Q35" s="658"/>
      <c r="R35" s="659">
        <v>180802</v>
      </c>
      <c r="S35" s="660"/>
      <c r="T35" s="660"/>
      <c r="U35" s="660"/>
      <c r="V35" s="660"/>
      <c r="W35" s="660"/>
      <c r="X35" s="660"/>
      <c r="Y35" s="661"/>
      <c r="Z35" s="662">
        <v>1.6</v>
      </c>
      <c r="AA35" s="662"/>
      <c r="AB35" s="662"/>
      <c r="AC35" s="662"/>
      <c r="AD35" s="663" t="s">
        <v>122</v>
      </c>
      <c r="AE35" s="663"/>
      <c r="AF35" s="663"/>
      <c r="AG35" s="663"/>
      <c r="AH35" s="663"/>
      <c r="AI35" s="663"/>
      <c r="AJ35" s="663"/>
      <c r="AK35" s="663"/>
      <c r="AL35" s="664" t="s">
        <v>122</v>
      </c>
      <c r="AM35" s="665"/>
      <c r="AN35" s="665"/>
      <c r="AO35" s="666"/>
      <c r="AP35" s="210"/>
      <c r="AQ35" s="641" t="s">
        <v>312</v>
      </c>
      <c r="AR35" s="642"/>
      <c r="AS35" s="642"/>
      <c r="AT35" s="642"/>
      <c r="AU35" s="642"/>
      <c r="AV35" s="642"/>
      <c r="AW35" s="642"/>
      <c r="AX35" s="642"/>
      <c r="AY35" s="642"/>
      <c r="AZ35" s="642"/>
      <c r="BA35" s="642"/>
      <c r="BB35" s="642"/>
      <c r="BC35" s="642"/>
      <c r="BD35" s="642"/>
      <c r="BE35" s="642"/>
      <c r="BF35" s="643"/>
      <c r="BG35" s="641" t="s">
        <v>313</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314</v>
      </c>
      <c r="CE35" s="657"/>
      <c r="CF35" s="657"/>
      <c r="CG35" s="657"/>
      <c r="CH35" s="657"/>
      <c r="CI35" s="657"/>
      <c r="CJ35" s="657"/>
      <c r="CK35" s="657"/>
      <c r="CL35" s="657"/>
      <c r="CM35" s="657"/>
      <c r="CN35" s="657"/>
      <c r="CO35" s="657"/>
      <c r="CP35" s="657"/>
      <c r="CQ35" s="658"/>
      <c r="CR35" s="659">
        <v>335102</v>
      </c>
      <c r="CS35" s="691"/>
      <c r="CT35" s="691"/>
      <c r="CU35" s="691"/>
      <c r="CV35" s="691"/>
      <c r="CW35" s="691"/>
      <c r="CX35" s="691"/>
      <c r="CY35" s="692"/>
      <c r="CZ35" s="664">
        <v>3.1</v>
      </c>
      <c r="DA35" s="689"/>
      <c r="DB35" s="689"/>
      <c r="DC35" s="693"/>
      <c r="DD35" s="668">
        <v>274962</v>
      </c>
      <c r="DE35" s="691"/>
      <c r="DF35" s="691"/>
      <c r="DG35" s="691"/>
      <c r="DH35" s="691"/>
      <c r="DI35" s="691"/>
      <c r="DJ35" s="691"/>
      <c r="DK35" s="692"/>
      <c r="DL35" s="668">
        <v>274962</v>
      </c>
      <c r="DM35" s="691"/>
      <c r="DN35" s="691"/>
      <c r="DO35" s="691"/>
      <c r="DP35" s="691"/>
      <c r="DQ35" s="691"/>
      <c r="DR35" s="691"/>
      <c r="DS35" s="691"/>
      <c r="DT35" s="691"/>
      <c r="DU35" s="691"/>
      <c r="DV35" s="692"/>
      <c r="DW35" s="664">
        <v>4</v>
      </c>
      <c r="DX35" s="689"/>
      <c r="DY35" s="689"/>
      <c r="DZ35" s="689"/>
      <c r="EA35" s="689"/>
      <c r="EB35" s="689"/>
      <c r="EC35" s="690"/>
    </row>
    <row r="36" spans="2:133" ht="11.25" customHeight="1" x14ac:dyDescent="0.2">
      <c r="B36" s="656" t="s">
        <v>315</v>
      </c>
      <c r="C36" s="657"/>
      <c r="D36" s="657"/>
      <c r="E36" s="657"/>
      <c r="F36" s="657"/>
      <c r="G36" s="657"/>
      <c r="H36" s="657"/>
      <c r="I36" s="657"/>
      <c r="J36" s="657"/>
      <c r="K36" s="657"/>
      <c r="L36" s="657"/>
      <c r="M36" s="657"/>
      <c r="N36" s="657"/>
      <c r="O36" s="657"/>
      <c r="P36" s="657"/>
      <c r="Q36" s="658"/>
      <c r="R36" s="659">
        <v>551201</v>
      </c>
      <c r="S36" s="660"/>
      <c r="T36" s="660"/>
      <c r="U36" s="660"/>
      <c r="V36" s="660"/>
      <c r="W36" s="660"/>
      <c r="X36" s="660"/>
      <c r="Y36" s="661"/>
      <c r="Z36" s="662">
        <v>4.8</v>
      </c>
      <c r="AA36" s="662"/>
      <c r="AB36" s="662"/>
      <c r="AC36" s="662"/>
      <c r="AD36" s="663" t="s">
        <v>122</v>
      </c>
      <c r="AE36" s="663"/>
      <c r="AF36" s="663"/>
      <c r="AG36" s="663"/>
      <c r="AH36" s="663"/>
      <c r="AI36" s="663"/>
      <c r="AJ36" s="663"/>
      <c r="AK36" s="663"/>
      <c r="AL36" s="664" t="s">
        <v>122</v>
      </c>
      <c r="AM36" s="665"/>
      <c r="AN36" s="665"/>
      <c r="AO36" s="666"/>
      <c r="AP36" s="210"/>
      <c r="AQ36" s="725" t="s">
        <v>316</v>
      </c>
      <c r="AR36" s="726"/>
      <c r="AS36" s="726"/>
      <c r="AT36" s="726"/>
      <c r="AU36" s="726"/>
      <c r="AV36" s="726"/>
      <c r="AW36" s="726"/>
      <c r="AX36" s="726"/>
      <c r="AY36" s="727"/>
      <c r="AZ36" s="648">
        <v>1187787</v>
      </c>
      <c r="BA36" s="649"/>
      <c r="BB36" s="649"/>
      <c r="BC36" s="649"/>
      <c r="BD36" s="649"/>
      <c r="BE36" s="649"/>
      <c r="BF36" s="721"/>
      <c r="BG36" s="645" t="s">
        <v>317</v>
      </c>
      <c r="BH36" s="646"/>
      <c r="BI36" s="646"/>
      <c r="BJ36" s="646"/>
      <c r="BK36" s="646"/>
      <c r="BL36" s="646"/>
      <c r="BM36" s="646"/>
      <c r="BN36" s="646"/>
      <c r="BO36" s="646"/>
      <c r="BP36" s="646"/>
      <c r="BQ36" s="646"/>
      <c r="BR36" s="646"/>
      <c r="BS36" s="646"/>
      <c r="BT36" s="646"/>
      <c r="BU36" s="647"/>
      <c r="BV36" s="648">
        <v>56274</v>
      </c>
      <c r="BW36" s="649"/>
      <c r="BX36" s="649"/>
      <c r="BY36" s="649"/>
      <c r="BZ36" s="649"/>
      <c r="CA36" s="649"/>
      <c r="CB36" s="721"/>
      <c r="CD36" s="656" t="s">
        <v>318</v>
      </c>
      <c r="CE36" s="657"/>
      <c r="CF36" s="657"/>
      <c r="CG36" s="657"/>
      <c r="CH36" s="657"/>
      <c r="CI36" s="657"/>
      <c r="CJ36" s="657"/>
      <c r="CK36" s="657"/>
      <c r="CL36" s="657"/>
      <c r="CM36" s="657"/>
      <c r="CN36" s="657"/>
      <c r="CO36" s="657"/>
      <c r="CP36" s="657"/>
      <c r="CQ36" s="658"/>
      <c r="CR36" s="659">
        <v>2253516</v>
      </c>
      <c r="CS36" s="660"/>
      <c r="CT36" s="660"/>
      <c r="CU36" s="660"/>
      <c r="CV36" s="660"/>
      <c r="CW36" s="660"/>
      <c r="CX36" s="660"/>
      <c r="CY36" s="661"/>
      <c r="CZ36" s="664">
        <v>20.8</v>
      </c>
      <c r="DA36" s="689"/>
      <c r="DB36" s="689"/>
      <c r="DC36" s="693"/>
      <c r="DD36" s="668">
        <v>1477701</v>
      </c>
      <c r="DE36" s="660"/>
      <c r="DF36" s="660"/>
      <c r="DG36" s="660"/>
      <c r="DH36" s="660"/>
      <c r="DI36" s="660"/>
      <c r="DJ36" s="660"/>
      <c r="DK36" s="661"/>
      <c r="DL36" s="668">
        <v>1221126</v>
      </c>
      <c r="DM36" s="660"/>
      <c r="DN36" s="660"/>
      <c r="DO36" s="660"/>
      <c r="DP36" s="660"/>
      <c r="DQ36" s="660"/>
      <c r="DR36" s="660"/>
      <c r="DS36" s="660"/>
      <c r="DT36" s="660"/>
      <c r="DU36" s="660"/>
      <c r="DV36" s="661"/>
      <c r="DW36" s="664">
        <v>17.899999999999999</v>
      </c>
      <c r="DX36" s="689"/>
      <c r="DY36" s="689"/>
      <c r="DZ36" s="689"/>
      <c r="EA36" s="689"/>
      <c r="EB36" s="689"/>
      <c r="EC36" s="690"/>
    </row>
    <row r="37" spans="2:133" ht="11.25" customHeight="1" x14ac:dyDescent="0.2">
      <c r="B37" s="656" t="s">
        <v>319</v>
      </c>
      <c r="C37" s="657"/>
      <c r="D37" s="657"/>
      <c r="E37" s="657"/>
      <c r="F37" s="657"/>
      <c r="G37" s="657"/>
      <c r="H37" s="657"/>
      <c r="I37" s="657"/>
      <c r="J37" s="657"/>
      <c r="K37" s="657"/>
      <c r="L37" s="657"/>
      <c r="M37" s="657"/>
      <c r="N37" s="657"/>
      <c r="O37" s="657"/>
      <c r="P37" s="657"/>
      <c r="Q37" s="658"/>
      <c r="R37" s="659">
        <v>320519</v>
      </c>
      <c r="S37" s="660"/>
      <c r="T37" s="660"/>
      <c r="U37" s="660"/>
      <c r="V37" s="660"/>
      <c r="W37" s="660"/>
      <c r="X37" s="660"/>
      <c r="Y37" s="661"/>
      <c r="Z37" s="662">
        <v>2.8</v>
      </c>
      <c r="AA37" s="662"/>
      <c r="AB37" s="662"/>
      <c r="AC37" s="662"/>
      <c r="AD37" s="663">
        <v>129</v>
      </c>
      <c r="AE37" s="663"/>
      <c r="AF37" s="663"/>
      <c r="AG37" s="663"/>
      <c r="AH37" s="663"/>
      <c r="AI37" s="663"/>
      <c r="AJ37" s="663"/>
      <c r="AK37" s="663"/>
      <c r="AL37" s="664">
        <v>0</v>
      </c>
      <c r="AM37" s="665"/>
      <c r="AN37" s="665"/>
      <c r="AO37" s="666"/>
      <c r="AQ37" s="722" t="s">
        <v>320</v>
      </c>
      <c r="AR37" s="723"/>
      <c r="AS37" s="723"/>
      <c r="AT37" s="723"/>
      <c r="AU37" s="723"/>
      <c r="AV37" s="723"/>
      <c r="AW37" s="723"/>
      <c r="AX37" s="723"/>
      <c r="AY37" s="724"/>
      <c r="AZ37" s="659">
        <v>443340</v>
      </c>
      <c r="BA37" s="660"/>
      <c r="BB37" s="660"/>
      <c r="BC37" s="660"/>
      <c r="BD37" s="691"/>
      <c r="BE37" s="691"/>
      <c r="BF37" s="714"/>
      <c r="BG37" s="656" t="s">
        <v>321</v>
      </c>
      <c r="BH37" s="657"/>
      <c r="BI37" s="657"/>
      <c r="BJ37" s="657"/>
      <c r="BK37" s="657"/>
      <c r="BL37" s="657"/>
      <c r="BM37" s="657"/>
      <c r="BN37" s="657"/>
      <c r="BO37" s="657"/>
      <c r="BP37" s="657"/>
      <c r="BQ37" s="657"/>
      <c r="BR37" s="657"/>
      <c r="BS37" s="657"/>
      <c r="BT37" s="657"/>
      <c r="BU37" s="658"/>
      <c r="BV37" s="659">
        <v>50116</v>
      </c>
      <c r="BW37" s="660"/>
      <c r="BX37" s="660"/>
      <c r="BY37" s="660"/>
      <c r="BZ37" s="660"/>
      <c r="CA37" s="660"/>
      <c r="CB37" s="669"/>
      <c r="CD37" s="656" t="s">
        <v>322</v>
      </c>
      <c r="CE37" s="657"/>
      <c r="CF37" s="657"/>
      <c r="CG37" s="657"/>
      <c r="CH37" s="657"/>
      <c r="CI37" s="657"/>
      <c r="CJ37" s="657"/>
      <c r="CK37" s="657"/>
      <c r="CL37" s="657"/>
      <c r="CM37" s="657"/>
      <c r="CN37" s="657"/>
      <c r="CO37" s="657"/>
      <c r="CP37" s="657"/>
      <c r="CQ37" s="658"/>
      <c r="CR37" s="659">
        <v>508068</v>
      </c>
      <c r="CS37" s="691"/>
      <c r="CT37" s="691"/>
      <c r="CU37" s="691"/>
      <c r="CV37" s="691"/>
      <c r="CW37" s="691"/>
      <c r="CX37" s="691"/>
      <c r="CY37" s="692"/>
      <c r="CZ37" s="664">
        <v>4.7</v>
      </c>
      <c r="DA37" s="689"/>
      <c r="DB37" s="689"/>
      <c r="DC37" s="693"/>
      <c r="DD37" s="668">
        <v>353528</v>
      </c>
      <c r="DE37" s="691"/>
      <c r="DF37" s="691"/>
      <c r="DG37" s="691"/>
      <c r="DH37" s="691"/>
      <c r="DI37" s="691"/>
      <c r="DJ37" s="691"/>
      <c r="DK37" s="692"/>
      <c r="DL37" s="668">
        <v>353528</v>
      </c>
      <c r="DM37" s="691"/>
      <c r="DN37" s="691"/>
      <c r="DO37" s="691"/>
      <c r="DP37" s="691"/>
      <c r="DQ37" s="691"/>
      <c r="DR37" s="691"/>
      <c r="DS37" s="691"/>
      <c r="DT37" s="691"/>
      <c r="DU37" s="691"/>
      <c r="DV37" s="692"/>
      <c r="DW37" s="664">
        <v>5.2</v>
      </c>
      <c r="DX37" s="689"/>
      <c r="DY37" s="689"/>
      <c r="DZ37" s="689"/>
      <c r="EA37" s="689"/>
      <c r="EB37" s="689"/>
      <c r="EC37" s="690"/>
    </row>
    <row r="38" spans="2:133" ht="11.25" customHeight="1" x14ac:dyDescent="0.2">
      <c r="B38" s="656" t="s">
        <v>323</v>
      </c>
      <c r="C38" s="657"/>
      <c r="D38" s="657"/>
      <c r="E38" s="657"/>
      <c r="F38" s="657"/>
      <c r="G38" s="657"/>
      <c r="H38" s="657"/>
      <c r="I38" s="657"/>
      <c r="J38" s="657"/>
      <c r="K38" s="657"/>
      <c r="L38" s="657"/>
      <c r="M38" s="657"/>
      <c r="N38" s="657"/>
      <c r="O38" s="657"/>
      <c r="P38" s="657"/>
      <c r="Q38" s="658"/>
      <c r="R38" s="659">
        <v>553300</v>
      </c>
      <c r="S38" s="660"/>
      <c r="T38" s="660"/>
      <c r="U38" s="660"/>
      <c r="V38" s="660"/>
      <c r="W38" s="660"/>
      <c r="X38" s="660"/>
      <c r="Y38" s="661"/>
      <c r="Z38" s="662">
        <v>4.9000000000000004</v>
      </c>
      <c r="AA38" s="662"/>
      <c r="AB38" s="662"/>
      <c r="AC38" s="662"/>
      <c r="AD38" s="663" t="s">
        <v>122</v>
      </c>
      <c r="AE38" s="663"/>
      <c r="AF38" s="663"/>
      <c r="AG38" s="663"/>
      <c r="AH38" s="663"/>
      <c r="AI38" s="663"/>
      <c r="AJ38" s="663"/>
      <c r="AK38" s="663"/>
      <c r="AL38" s="664" t="s">
        <v>122</v>
      </c>
      <c r="AM38" s="665"/>
      <c r="AN38" s="665"/>
      <c r="AO38" s="666"/>
      <c r="AQ38" s="722" t="s">
        <v>324</v>
      </c>
      <c r="AR38" s="723"/>
      <c r="AS38" s="723"/>
      <c r="AT38" s="723"/>
      <c r="AU38" s="723"/>
      <c r="AV38" s="723"/>
      <c r="AW38" s="723"/>
      <c r="AX38" s="723"/>
      <c r="AY38" s="724"/>
      <c r="AZ38" s="659">
        <v>36960</v>
      </c>
      <c r="BA38" s="660"/>
      <c r="BB38" s="660"/>
      <c r="BC38" s="660"/>
      <c r="BD38" s="691"/>
      <c r="BE38" s="691"/>
      <c r="BF38" s="714"/>
      <c r="BG38" s="656" t="s">
        <v>325</v>
      </c>
      <c r="BH38" s="657"/>
      <c r="BI38" s="657"/>
      <c r="BJ38" s="657"/>
      <c r="BK38" s="657"/>
      <c r="BL38" s="657"/>
      <c r="BM38" s="657"/>
      <c r="BN38" s="657"/>
      <c r="BO38" s="657"/>
      <c r="BP38" s="657"/>
      <c r="BQ38" s="657"/>
      <c r="BR38" s="657"/>
      <c r="BS38" s="657"/>
      <c r="BT38" s="657"/>
      <c r="BU38" s="658"/>
      <c r="BV38" s="659">
        <v>1782</v>
      </c>
      <c r="BW38" s="660"/>
      <c r="BX38" s="660"/>
      <c r="BY38" s="660"/>
      <c r="BZ38" s="660"/>
      <c r="CA38" s="660"/>
      <c r="CB38" s="669"/>
      <c r="CD38" s="656" t="s">
        <v>326</v>
      </c>
      <c r="CE38" s="657"/>
      <c r="CF38" s="657"/>
      <c r="CG38" s="657"/>
      <c r="CH38" s="657"/>
      <c r="CI38" s="657"/>
      <c r="CJ38" s="657"/>
      <c r="CK38" s="657"/>
      <c r="CL38" s="657"/>
      <c r="CM38" s="657"/>
      <c r="CN38" s="657"/>
      <c r="CO38" s="657"/>
      <c r="CP38" s="657"/>
      <c r="CQ38" s="658"/>
      <c r="CR38" s="659">
        <v>707487</v>
      </c>
      <c r="CS38" s="660"/>
      <c r="CT38" s="660"/>
      <c r="CU38" s="660"/>
      <c r="CV38" s="660"/>
      <c r="CW38" s="660"/>
      <c r="CX38" s="660"/>
      <c r="CY38" s="661"/>
      <c r="CZ38" s="664">
        <v>6.5</v>
      </c>
      <c r="DA38" s="689"/>
      <c r="DB38" s="689"/>
      <c r="DC38" s="693"/>
      <c r="DD38" s="668">
        <v>605808</v>
      </c>
      <c r="DE38" s="660"/>
      <c r="DF38" s="660"/>
      <c r="DG38" s="660"/>
      <c r="DH38" s="660"/>
      <c r="DI38" s="660"/>
      <c r="DJ38" s="660"/>
      <c r="DK38" s="661"/>
      <c r="DL38" s="668">
        <v>605808</v>
      </c>
      <c r="DM38" s="660"/>
      <c r="DN38" s="660"/>
      <c r="DO38" s="660"/>
      <c r="DP38" s="660"/>
      <c r="DQ38" s="660"/>
      <c r="DR38" s="660"/>
      <c r="DS38" s="660"/>
      <c r="DT38" s="660"/>
      <c r="DU38" s="660"/>
      <c r="DV38" s="661"/>
      <c r="DW38" s="664">
        <v>8.9</v>
      </c>
      <c r="DX38" s="689"/>
      <c r="DY38" s="689"/>
      <c r="DZ38" s="689"/>
      <c r="EA38" s="689"/>
      <c r="EB38" s="689"/>
      <c r="EC38" s="690"/>
    </row>
    <row r="39" spans="2:133" ht="11.25" customHeight="1" x14ac:dyDescent="0.2">
      <c r="B39" s="656" t="s">
        <v>327</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328</v>
      </c>
      <c r="AR39" s="723"/>
      <c r="AS39" s="723"/>
      <c r="AT39" s="723"/>
      <c r="AU39" s="723"/>
      <c r="AV39" s="723"/>
      <c r="AW39" s="723"/>
      <c r="AX39" s="723"/>
      <c r="AY39" s="724"/>
      <c r="AZ39" s="659" t="s">
        <v>122</v>
      </c>
      <c r="BA39" s="660"/>
      <c r="BB39" s="660"/>
      <c r="BC39" s="660"/>
      <c r="BD39" s="691"/>
      <c r="BE39" s="691"/>
      <c r="BF39" s="714"/>
      <c r="BG39" s="656" t="s">
        <v>329</v>
      </c>
      <c r="BH39" s="657"/>
      <c r="BI39" s="657"/>
      <c r="BJ39" s="657"/>
      <c r="BK39" s="657"/>
      <c r="BL39" s="657"/>
      <c r="BM39" s="657"/>
      <c r="BN39" s="657"/>
      <c r="BO39" s="657"/>
      <c r="BP39" s="657"/>
      <c r="BQ39" s="657"/>
      <c r="BR39" s="657"/>
      <c r="BS39" s="657"/>
      <c r="BT39" s="657"/>
      <c r="BU39" s="658"/>
      <c r="BV39" s="659">
        <v>2601</v>
      </c>
      <c r="BW39" s="660"/>
      <c r="BX39" s="660"/>
      <c r="BY39" s="660"/>
      <c r="BZ39" s="660"/>
      <c r="CA39" s="660"/>
      <c r="CB39" s="669"/>
      <c r="CD39" s="656" t="s">
        <v>330</v>
      </c>
      <c r="CE39" s="657"/>
      <c r="CF39" s="657"/>
      <c r="CG39" s="657"/>
      <c r="CH39" s="657"/>
      <c r="CI39" s="657"/>
      <c r="CJ39" s="657"/>
      <c r="CK39" s="657"/>
      <c r="CL39" s="657"/>
      <c r="CM39" s="657"/>
      <c r="CN39" s="657"/>
      <c r="CO39" s="657"/>
      <c r="CP39" s="657"/>
      <c r="CQ39" s="658"/>
      <c r="CR39" s="659">
        <v>410786</v>
      </c>
      <c r="CS39" s="691"/>
      <c r="CT39" s="691"/>
      <c r="CU39" s="691"/>
      <c r="CV39" s="691"/>
      <c r="CW39" s="691"/>
      <c r="CX39" s="691"/>
      <c r="CY39" s="692"/>
      <c r="CZ39" s="664">
        <v>3.8</v>
      </c>
      <c r="DA39" s="689"/>
      <c r="DB39" s="689"/>
      <c r="DC39" s="693"/>
      <c r="DD39" s="668">
        <v>340915</v>
      </c>
      <c r="DE39" s="691"/>
      <c r="DF39" s="691"/>
      <c r="DG39" s="691"/>
      <c r="DH39" s="691"/>
      <c r="DI39" s="691"/>
      <c r="DJ39" s="691"/>
      <c r="DK39" s="692"/>
      <c r="DL39" s="668" t="s">
        <v>122</v>
      </c>
      <c r="DM39" s="691"/>
      <c r="DN39" s="691"/>
      <c r="DO39" s="691"/>
      <c r="DP39" s="691"/>
      <c r="DQ39" s="691"/>
      <c r="DR39" s="691"/>
      <c r="DS39" s="691"/>
      <c r="DT39" s="691"/>
      <c r="DU39" s="691"/>
      <c r="DV39" s="692"/>
      <c r="DW39" s="664" t="s">
        <v>122</v>
      </c>
      <c r="DX39" s="689"/>
      <c r="DY39" s="689"/>
      <c r="DZ39" s="689"/>
      <c r="EA39" s="689"/>
      <c r="EB39" s="689"/>
      <c r="EC39" s="690"/>
    </row>
    <row r="40" spans="2:133" ht="11.25" customHeight="1" x14ac:dyDescent="0.2">
      <c r="B40" s="656" t="s">
        <v>331</v>
      </c>
      <c r="C40" s="657"/>
      <c r="D40" s="657"/>
      <c r="E40" s="657"/>
      <c r="F40" s="657"/>
      <c r="G40" s="657"/>
      <c r="H40" s="657"/>
      <c r="I40" s="657"/>
      <c r="J40" s="657"/>
      <c r="K40" s="657"/>
      <c r="L40" s="657"/>
      <c r="M40" s="657"/>
      <c r="N40" s="657"/>
      <c r="O40" s="657"/>
      <c r="P40" s="657"/>
      <c r="Q40" s="658"/>
      <c r="R40" s="659" t="s">
        <v>122</v>
      </c>
      <c r="S40" s="660"/>
      <c r="T40" s="660"/>
      <c r="U40" s="660"/>
      <c r="V40" s="660"/>
      <c r="W40" s="660"/>
      <c r="X40" s="660"/>
      <c r="Y40" s="661"/>
      <c r="Z40" s="662" t="s">
        <v>122</v>
      </c>
      <c r="AA40" s="662"/>
      <c r="AB40" s="662"/>
      <c r="AC40" s="662"/>
      <c r="AD40" s="663" t="s">
        <v>122</v>
      </c>
      <c r="AE40" s="663"/>
      <c r="AF40" s="663"/>
      <c r="AG40" s="663"/>
      <c r="AH40" s="663"/>
      <c r="AI40" s="663"/>
      <c r="AJ40" s="663"/>
      <c r="AK40" s="663"/>
      <c r="AL40" s="664" t="s">
        <v>122</v>
      </c>
      <c r="AM40" s="665"/>
      <c r="AN40" s="665"/>
      <c r="AO40" s="666"/>
      <c r="AQ40" s="722" t="s">
        <v>332</v>
      </c>
      <c r="AR40" s="723"/>
      <c r="AS40" s="723"/>
      <c r="AT40" s="723"/>
      <c r="AU40" s="723"/>
      <c r="AV40" s="723"/>
      <c r="AW40" s="723"/>
      <c r="AX40" s="723"/>
      <c r="AY40" s="724"/>
      <c r="AZ40" s="659" t="s">
        <v>122</v>
      </c>
      <c r="BA40" s="660"/>
      <c r="BB40" s="660"/>
      <c r="BC40" s="660"/>
      <c r="BD40" s="691"/>
      <c r="BE40" s="691"/>
      <c r="BF40" s="714"/>
      <c r="BG40" s="707" t="s">
        <v>333</v>
      </c>
      <c r="BH40" s="708"/>
      <c r="BI40" s="708"/>
      <c r="BJ40" s="708"/>
      <c r="BK40" s="708"/>
      <c r="BL40" s="211"/>
      <c r="BM40" s="657" t="s">
        <v>334</v>
      </c>
      <c r="BN40" s="657"/>
      <c r="BO40" s="657"/>
      <c r="BP40" s="657"/>
      <c r="BQ40" s="657"/>
      <c r="BR40" s="657"/>
      <c r="BS40" s="657"/>
      <c r="BT40" s="657"/>
      <c r="BU40" s="658"/>
      <c r="BV40" s="659">
        <v>118</v>
      </c>
      <c r="BW40" s="660"/>
      <c r="BX40" s="660"/>
      <c r="BY40" s="660"/>
      <c r="BZ40" s="660"/>
      <c r="CA40" s="660"/>
      <c r="CB40" s="669"/>
      <c r="CD40" s="656" t="s">
        <v>335</v>
      </c>
      <c r="CE40" s="657"/>
      <c r="CF40" s="657"/>
      <c r="CG40" s="657"/>
      <c r="CH40" s="657"/>
      <c r="CI40" s="657"/>
      <c r="CJ40" s="657"/>
      <c r="CK40" s="657"/>
      <c r="CL40" s="657"/>
      <c r="CM40" s="657"/>
      <c r="CN40" s="657"/>
      <c r="CO40" s="657"/>
      <c r="CP40" s="657"/>
      <c r="CQ40" s="658"/>
      <c r="CR40" s="659">
        <v>91696</v>
      </c>
      <c r="CS40" s="660"/>
      <c r="CT40" s="660"/>
      <c r="CU40" s="660"/>
      <c r="CV40" s="660"/>
      <c r="CW40" s="660"/>
      <c r="CX40" s="660"/>
      <c r="CY40" s="661"/>
      <c r="CZ40" s="664">
        <v>0.8</v>
      </c>
      <c r="DA40" s="689"/>
      <c r="DB40" s="689"/>
      <c r="DC40" s="693"/>
      <c r="DD40" s="668">
        <v>19034</v>
      </c>
      <c r="DE40" s="660"/>
      <c r="DF40" s="660"/>
      <c r="DG40" s="660"/>
      <c r="DH40" s="660"/>
      <c r="DI40" s="660"/>
      <c r="DJ40" s="660"/>
      <c r="DK40" s="661"/>
      <c r="DL40" s="668">
        <v>19034</v>
      </c>
      <c r="DM40" s="660"/>
      <c r="DN40" s="660"/>
      <c r="DO40" s="660"/>
      <c r="DP40" s="660"/>
      <c r="DQ40" s="660"/>
      <c r="DR40" s="660"/>
      <c r="DS40" s="660"/>
      <c r="DT40" s="660"/>
      <c r="DU40" s="660"/>
      <c r="DV40" s="661"/>
      <c r="DW40" s="664">
        <v>0.3</v>
      </c>
      <c r="DX40" s="689"/>
      <c r="DY40" s="689"/>
      <c r="DZ40" s="689"/>
      <c r="EA40" s="689"/>
      <c r="EB40" s="689"/>
      <c r="EC40" s="690"/>
    </row>
    <row r="41" spans="2:133" ht="11.25" customHeight="1" x14ac:dyDescent="0.2">
      <c r="B41" s="680" t="s">
        <v>336</v>
      </c>
      <c r="C41" s="681"/>
      <c r="D41" s="681"/>
      <c r="E41" s="681"/>
      <c r="F41" s="681"/>
      <c r="G41" s="681"/>
      <c r="H41" s="681"/>
      <c r="I41" s="681"/>
      <c r="J41" s="681"/>
      <c r="K41" s="681"/>
      <c r="L41" s="681"/>
      <c r="M41" s="681"/>
      <c r="N41" s="681"/>
      <c r="O41" s="681"/>
      <c r="P41" s="681"/>
      <c r="Q41" s="682"/>
      <c r="R41" s="731">
        <v>11375273</v>
      </c>
      <c r="S41" s="732"/>
      <c r="T41" s="732"/>
      <c r="U41" s="732"/>
      <c r="V41" s="732"/>
      <c r="W41" s="732"/>
      <c r="X41" s="732"/>
      <c r="Y41" s="736"/>
      <c r="Z41" s="737">
        <v>100</v>
      </c>
      <c r="AA41" s="737"/>
      <c r="AB41" s="737"/>
      <c r="AC41" s="737"/>
      <c r="AD41" s="738">
        <v>6803818</v>
      </c>
      <c r="AE41" s="738"/>
      <c r="AF41" s="738"/>
      <c r="AG41" s="738"/>
      <c r="AH41" s="738"/>
      <c r="AI41" s="738"/>
      <c r="AJ41" s="738"/>
      <c r="AK41" s="738"/>
      <c r="AL41" s="739">
        <v>100</v>
      </c>
      <c r="AM41" s="719"/>
      <c r="AN41" s="719"/>
      <c r="AO41" s="740"/>
      <c r="AQ41" s="722" t="s">
        <v>337</v>
      </c>
      <c r="AR41" s="723"/>
      <c r="AS41" s="723"/>
      <c r="AT41" s="723"/>
      <c r="AU41" s="723"/>
      <c r="AV41" s="723"/>
      <c r="AW41" s="723"/>
      <c r="AX41" s="723"/>
      <c r="AY41" s="724"/>
      <c r="AZ41" s="659">
        <v>106216</v>
      </c>
      <c r="BA41" s="660"/>
      <c r="BB41" s="660"/>
      <c r="BC41" s="660"/>
      <c r="BD41" s="691"/>
      <c r="BE41" s="691"/>
      <c r="BF41" s="714"/>
      <c r="BG41" s="707"/>
      <c r="BH41" s="708"/>
      <c r="BI41" s="708"/>
      <c r="BJ41" s="708"/>
      <c r="BK41" s="708"/>
      <c r="BL41" s="211"/>
      <c r="BM41" s="657" t="s">
        <v>338</v>
      </c>
      <c r="BN41" s="657"/>
      <c r="BO41" s="657"/>
      <c r="BP41" s="657"/>
      <c r="BQ41" s="657"/>
      <c r="BR41" s="657"/>
      <c r="BS41" s="657"/>
      <c r="BT41" s="657"/>
      <c r="BU41" s="658"/>
      <c r="BV41" s="659">
        <v>2</v>
      </c>
      <c r="BW41" s="660"/>
      <c r="BX41" s="660"/>
      <c r="BY41" s="660"/>
      <c r="BZ41" s="660"/>
      <c r="CA41" s="660"/>
      <c r="CB41" s="669"/>
      <c r="CD41" s="656" t="s">
        <v>339</v>
      </c>
      <c r="CE41" s="657"/>
      <c r="CF41" s="657"/>
      <c r="CG41" s="657"/>
      <c r="CH41" s="657"/>
      <c r="CI41" s="657"/>
      <c r="CJ41" s="657"/>
      <c r="CK41" s="657"/>
      <c r="CL41" s="657"/>
      <c r="CM41" s="657"/>
      <c r="CN41" s="657"/>
      <c r="CO41" s="657"/>
      <c r="CP41" s="657"/>
      <c r="CQ41" s="658"/>
      <c r="CR41" s="659" t="s">
        <v>122</v>
      </c>
      <c r="CS41" s="691"/>
      <c r="CT41" s="691"/>
      <c r="CU41" s="691"/>
      <c r="CV41" s="691"/>
      <c r="CW41" s="691"/>
      <c r="CX41" s="691"/>
      <c r="CY41" s="692"/>
      <c r="CZ41" s="664" t="s">
        <v>122</v>
      </c>
      <c r="DA41" s="689"/>
      <c r="DB41" s="689"/>
      <c r="DC41" s="693"/>
      <c r="DD41" s="668" t="s">
        <v>122</v>
      </c>
      <c r="DE41" s="691"/>
      <c r="DF41" s="691"/>
      <c r="DG41" s="691"/>
      <c r="DH41" s="691"/>
      <c r="DI41" s="691"/>
      <c r="DJ41" s="691"/>
      <c r="DK41" s="692"/>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2">
      <c r="AQ42" s="728" t="s">
        <v>340</v>
      </c>
      <c r="AR42" s="729"/>
      <c r="AS42" s="729"/>
      <c r="AT42" s="729"/>
      <c r="AU42" s="729"/>
      <c r="AV42" s="729"/>
      <c r="AW42" s="729"/>
      <c r="AX42" s="729"/>
      <c r="AY42" s="730"/>
      <c r="AZ42" s="731">
        <v>601271</v>
      </c>
      <c r="BA42" s="732"/>
      <c r="BB42" s="732"/>
      <c r="BC42" s="732"/>
      <c r="BD42" s="718"/>
      <c r="BE42" s="718"/>
      <c r="BF42" s="720"/>
      <c r="BG42" s="709"/>
      <c r="BH42" s="710"/>
      <c r="BI42" s="710"/>
      <c r="BJ42" s="710"/>
      <c r="BK42" s="710"/>
      <c r="BL42" s="212"/>
      <c r="BM42" s="681" t="s">
        <v>341</v>
      </c>
      <c r="BN42" s="681"/>
      <c r="BO42" s="681"/>
      <c r="BP42" s="681"/>
      <c r="BQ42" s="681"/>
      <c r="BR42" s="681"/>
      <c r="BS42" s="681"/>
      <c r="BT42" s="681"/>
      <c r="BU42" s="682"/>
      <c r="BV42" s="731">
        <v>416</v>
      </c>
      <c r="BW42" s="732"/>
      <c r="BX42" s="732"/>
      <c r="BY42" s="732"/>
      <c r="BZ42" s="732"/>
      <c r="CA42" s="732"/>
      <c r="CB42" s="741"/>
      <c r="CD42" s="656" t="s">
        <v>342</v>
      </c>
      <c r="CE42" s="657"/>
      <c r="CF42" s="657"/>
      <c r="CG42" s="657"/>
      <c r="CH42" s="657"/>
      <c r="CI42" s="657"/>
      <c r="CJ42" s="657"/>
      <c r="CK42" s="657"/>
      <c r="CL42" s="657"/>
      <c r="CM42" s="657"/>
      <c r="CN42" s="657"/>
      <c r="CO42" s="657"/>
      <c r="CP42" s="657"/>
      <c r="CQ42" s="658"/>
      <c r="CR42" s="659">
        <v>1041494</v>
      </c>
      <c r="CS42" s="691"/>
      <c r="CT42" s="691"/>
      <c r="CU42" s="691"/>
      <c r="CV42" s="691"/>
      <c r="CW42" s="691"/>
      <c r="CX42" s="691"/>
      <c r="CY42" s="692"/>
      <c r="CZ42" s="664">
        <v>9.6</v>
      </c>
      <c r="DA42" s="689"/>
      <c r="DB42" s="689"/>
      <c r="DC42" s="693"/>
      <c r="DD42" s="668">
        <v>256763</v>
      </c>
      <c r="DE42" s="691"/>
      <c r="DF42" s="691"/>
      <c r="DG42" s="691"/>
      <c r="DH42" s="691"/>
      <c r="DI42" s="691"/>
      <c r="DJ42" s="691"/>
      <c r="DK42" s="692"/>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2">
      <c r="B43" s="202" t="s">
        <v>343</v>
      </c>
      <c r="CD43" s="656" t="s">
        <v>344</v>
      </c>
      <c r="CE43" s="657"/>
      <c r="CF43" s="657"/>
      <c r="CG43" s="657"/>
      <c r="CH43" s="657"/>
      <c r="CI43" s="657"/>
      <c r="CJ43" s="657"/>
      <c r="CK43" s="657"/>
      <c r="CL43" s="657"/>
      <c r="CM43" s="657"/>
      <c r="CN43" s="657"/>
      <c r="CO43" s="657"/>
      <c r="CP43" s="657"/>
      <c r="CQ43" s="658"/>
      <c r="CR43" s="659">
        <v>58628</v>
      </c>
      <c r="CS43" s="691"/>
      <c r="CT43" s="691"/>
      <c r="CU43" s="691"/>
      <c r="CV43" s="691"/>
      <c r="CW43" s="691"/>
      <c r="CX43" s="691"/>
      <c r="CY43" s="692"/>
      <c r="CZ43" s="664">
        <v>0.5</v>
      </c>
      <c r="DA43" s="689"/>
      <c r="DB43" s="689"/>
      <c r="DC43" s="693"/>
      <c r="DD43" s="668">
        <v>58628</v>
      </c>
      <c r="DE43" s="691"/>
      <c r="DF43" s="691"/>
      <c r="DG43" s="691"/>
      <c r="DH43" s="691"/>
      <c r="DI43" s="691"/>
      <c r="DJ43" s="691"/>
      <c r="DK43" s="692"/>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2">
      <c r="B44" s="745" t="s">
        <v>345</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293</v>
      </c>
      <c r="CE44" s="696"/>
      <c r="CF44" s="656" t="s">
        <v>346</v>
      </c>
      <c r="CG44" s="657"/>
      <c r="CH44" s="657"/>
      <c r="CI44" s="657"/>
      <c r="CJ44" s="657"/>
      <c r="CK44" s="657"/>
      <c r="CL44" s="657"/>
      <c r="CM44" s="657"/>
      <c r="CN44" s="657"/>
      <c r="CO44" s="657"/>
      <c r="CP44" s="657"/>
      <c r="CQ44" s="658"/>
      <c r="CR44" s="659">
        <v>930687</v>
      </c>
      <c r="CS44" s="660"/>
      <c r="CT44" s="660"/>
      <c r="CU44" s="660"/>
      <c r="CV44" s="660"/>
      <c r="CW44" s="660"/>
      <c r="CX44" s="660"/>
      <c r="CY44" s="661"/>
      <c r="CZ44" s="664">
        <v>8.6</v>
      </c>
      <c r="DA44" s="665"/>
      <c r="DB44" s="665"/>
      <c r="DC44" s="671"/>
      <c r="DD44" s="668">
        <v>218654</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2">
      <c r="B45" s="745" t="s">
        <v>347</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348</v>
      </c>
      <c r="CG45" s="657"/>
      <c r="CH45" s="657"/>
      <c r="CI45" s="657"/>
      <c r="CJ45" s="657"/>
      <c r="CK45" s="657"/>
      <c r="CL45" s="657"/>
      <c r="CM45" s="657"/>
      <c r="CN45" s="657"/>
      <c r="CO45" s="657"/>
      <c r="CP45" s="657"/>
      <c r="CQ45" s="658"/>
      <c r="CR45" s="659">
        <v>280319</v>
      </c>
      <c r="CS45" s="691"/>
      <c r="CT45" s="691"/>
      <c r="CU45" s="691"/>
      <c r="CV45" s="691"/>
      <c r="CW45" s="691"/>
      <c r="CX45" s="691"/>
      <c r="CY45" s="692"/>
      <c r="CZ45" s="664">
        <v>2.6</v>
      </c>
      <c r="DA45" s="689"/>
      <c r="DB45" s="689"/>
      <c r="DC45" s="693"/>
      <c r="DD45" s="668">
        <v>17336</v>
      </c>
      <c r="DE45" s="691"/>
      <c r="DF45" s="691"/>
      <c r="DG45" s="691"/>
      <c r="DH45" s="691"/>
      <c r="DI45" s="691"/>
      <c r="DJ45" s="691"/>
      <c r="DK45" s="692"/>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2">
      <c r="B46" s="213"/>
      <c r="CD46" s="697"/>
      <c r="CE46" s="698"/>
      <c r="CF46" s="656" t="s">
        <v>349</v>
      </c>
      <c r="CG46" s="657"/>
      <c r="CH46" s="657"/>
      <c r="CI46" s="657"/>
      <c r="CJ46" s="657"/>
      <c r="CK46" s="657"/>
      <c r="CL46" s="657"/>
      <c r="CM46" s="657"/>
      <c r="CN46" s="657"/>
      <c r="CO46" s="657"/>
      <c r="CP46" s="657"/>
      <c r="CQ46" s="658"/>
      <c r="CR46" s="659">
        <v>641531</v>
      </c>
      <c r="CS46" s="660"/>
      <c r="CT46" s="660"/>
      <c r="CU46" s="660"/>
      <c r="CV46" s="660"/>
      <c r="CW46" s="660"/>
      <c r="CX46" s="660"/>
      <c r="CY46" s="661"/>
      <c r="CZ46" s="664">
        <v>5.9</v>
      </c>
      <c r="DA46" s="665"/>
      <c r="DB46" s="665"/>
      <c r="DC46" s="671"/>
      <c r="DD46" s="668">
        <v>194081</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2">
      <c r="B47" s="213"/>
      <c r="CD47" s="697"/>
      <c r="CE47" s="698"/>
      <c r="CF47" s="656" t="s">
        <v>350</v>
      </c>
      <c r="CG47" s="657"/>
      <c r="CH47" s="657"/>
      <c r="CI47" s="657"/>
      <c r="CJ47" s="657"/>
      <c r="CK47" s="657"/>
      <c r="CL47" s="657"/>
      <c r="CM47" s="657"/>
      <c r="CN47" s="657"/>
      <c r="CO47" s="657"/>
      <c r="CP47" s="657"/>
      <c r="CQ47" s="658"/>
      <c r="CR47" s="659">
        <v>110807</v>
      </c>
      <c r="CS47" s="691"/>
      <c r="CT47" s="691"/>
      <c r="CU47" s="691"/>
      <c r="CV47" s="691"/>
      <c r="CW47" s="691"/>
      <c r="CX47" s="691"/>
      <c r="CY47" s="692"/>
      <c r="CZ47" s="664">
        <v>1</v>
      </c>
      <c r="DA47" s="689"/>
      <c r="DB47" s="689"/>
      <c r="DC47" s="693"/>
      <c r="DD47" s="668">
        <v>38109</v>
      </c>
      <c r="DE47" s="691"/>
      <c r="DF47" s="691"/>
      <c r="DG47" s="691"/>
      <c r="DH47" s="691"/>
      <c r="DI47" s="691"/>
      <c r="DJ47" s="691"/>
      <c r="DK47" s="692"/>
      <c r="DL47" s="742"/>
      <c r="DM47" s="743"/>
      <c r="DN47" s="743"/>
      <c r="DO47" s="743"/>
      <c r="DP47" s="743"/>
      <c r="DQ47" s="743"/>
      <c r="DR47" s="743"/>
      <c r="DS47" s="743"/>
      <c r="DT47" s="743"/>
      <c r="DU47" s="743"/>
      <c r="DV47" s="744"/>
      <c r="DW47" s="733"/>
      <c r="DX47" s="734"/>
      <c r="DY47" s="734"/>
      <c r="DZ47" s="734"/>
      <c r="EA47" s="734"/>
      <c r="EB47" s="734"/>
      <c r="EC47" s="735"/>
    </row>
    <row r="48" spans="2:133" ht="10.8" x14ac:dyDescent="0.2">
      <c r="B48" s="213"/>
      <c r="CD48" s="699"/>
      <c r="CE48" s="700"/>
      <c r="CF48" s="656" t="s">
        <v>351</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2">
      <c r="B49" s="213"/>
      <c r="CD49" s="680" t="s">
        <v>352</v>
      </c>
      <c r="CE49" s="681"/>
      <c r="CF49" s="681"/>
      <c r="CG49" s="681"/>
      <c r="CH49" s="681"/>
      <c r="CI49" s="681"/>
      <c r="CJ49" s="681"/>
      <c r="CK49" s="681"/>
      <c r="CL49" s="681"/>
      <c r="CM49" s="681"/>
      <c r="CN49" s="681"/>
      <c r="CO49" s="681"/>
      <c r="CP49" s="681"/>
      <c r="CQ49" s="682"/>
      <c r="CR49" s="731">
        <v>10829558</v>
      </c>
      <c r="CS49" s="718"/>
      <c r="CT49" s="718"/>
      <c r="CU49" s="718"/>
      <c r="CV49" s="718"/>
      <c r="CW49" s="718"/>
      <c r="CX49" s="718"/>
      <c r="CY49" s="747"/>
      <c r="CZ49" s="739">
        <v>100</v>
      </c>
      <c r="DA49" s="748"/>
      <c r="DB49" s="748"/>
      <c r="DC49" s="749"/>
      <c r="DD49" s="750">
        <v>7606112</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VxK8txVdXmfCqnUG/PqS4S9nxb0lMqmlzHNuQjukmRxhbu00cAUib2xa0b8aFHQskuK2IgLwZOK34MJowTwxA==" saltValue="P4Y53qHpiDp/MwGYbN7A+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8" scale="89"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9" customWidth="1"/>
    <col min="131" max="131" width="1.66406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757" t="s">
        <v>353</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354</v>
      </c>
      <c r="DK2" s="759"/>
      <c r="DL2" s="759"/>
      <c r="DM2" s="759"/>
      <c r="DN2" s="759"/>
      <c r="DO2" s="760"/>
      <c r="DP2" s="216"/>
      <c r="DQ2" s="758" t="s">
        <v>355</v>
      </c>
      <c r="DR2" s="759"/>
      <c r="DS2" s="759"/>
      <c r="DT2" s="759"/>
      <c r="DU2" s="759"/>
      <c r="DV2" s="759"/>
      <c r="DW2" s="759"/>
      <c r="DX2" s="759"/>
      <c r="DY2" s="759"/>
      <c r="DZ2" s="760"/>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761" t="s">
        <v>356</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357</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2">
      <c r="A5" s="763" t="s">
        <v>358</v>
      </c>
      <c r="B5" s="764"/>
      <c r="C5" s="764"/>
      <c r="D5" s="764"/>
      <c r="E5" s="764"/>
      <c r="F5" s="764"/>
      <c r="G5" s="764"/>
      <c r="H5" s="764"/>
      <c r="I5" s="764"/>
      <c r="J5" s="764"/>
      <c r="K5" s="764"/>
      <c r="L5" s="764"/>
      <c r="M5" s="764"/>
      <c r="N5" s="764"/>
      <c r="O5" s="764"/>
      <c r="P5" s="765"/>
      <c r="Q5" s="769" t="s">
        <v>359</v>
      </c>
      <c r="R5" s="770"/>
      <c r="S5" s="770"/>
      <c r="T5" s="770"/>
      <c r="U5" s="771"/>
      <c r="V5" s="769" t="s">
        <v>360</v>
      </c>
      <c r="W5" s="770"/>
      <c r="X5" s="770"/>
      <c r="Y5" s="770"/>
      <c r="Z5" s="771"/>
      <c r="AA5" s="769" t="s">
        <v>361</v>
      </c>
      <c r="AB5" s="770"/>
      <c r="AC5" s="770"/>
      <c r="AD5" s="770"/>
      <c r="AE5" s="770"/>
      <c r="AF5" s="775" t="s">
        <v>362</v>
      </c>
      <c r="AG5" s="770"/>
      <c r="AH5" s="770"/>
      <c r="AI5" s="770"/>
      <c r="AJ5" s="776"/>
      <c r="AK5" s="770" t="s">
        <v>363</v>
      </c>
      <c r="AL5" s="770"/>
      <c r="AM5" s="770"/>
      <c r="AN5" s="770"/>
      <c r="AO5" s="771"/>
      <c r="AP5" s="769" t="s">
        <v>364</v>
      </c>
      <c r="AQ5" s="770"/>
      <c r="AR5" s="770"/>
      <c r="AS5" s="770"/>
      <c r="AT5" s="771"/>
      <c r="AU5" s="769" t="s">
        <v>365</v>
      </c>
      <c r="AV5" s="770"/>
      <c r="AW5" s="770"/>
      <c r="AX5" s="770"/>
      <c r="AY5" s="776"/>
      <c r="AZ5" s="220"/>
      <c r="BA5" s="220"/>
      <c r="BB5" s="220"/>
      <c r="BC5" s="220"/>
      <c r="BD5" s="220"/>
      <c r="BE5" s="221"/>
      <c r="BF5" s="221"/>
      <c r="BG5" s="221"/>
      <c r="BH5" s="221"/>
      <c r="BI5" s="221"/>
      <c r="BJ5" s="221"/>
      <c r="BK5" s="221"/>
      <c r="BL5" s="221"/>
      <c r="BM5" s="221"/>
      <c r="BN5" s="221"/>
      <c r="BO5" s="221"/>
      <c r="BP5" s="221"/>
      <c r="BQ5" s="763" t="s">
        <v>366</v>
      </c>
      <c r="BR5" s="764"/>
      <c r="BS5" s="764"/>
      <c r="BT5" s="764"/>
      <c r="BU5" s="764"/>
      <c r="BV5" s="764"/>
      <c r="BW5" s="764"/>
      <c r="BX5" s="764"/>
      <c r="BY5" s="764"/>
      <c r="BZ5" s="764"/>
      <c r="CA5" s="764"/>
      <c r="CB5" s="764"/>
      <c r="CC5" s="764"/>
      <c r="CD5" s="764"/>
      <c r="CE5" s="764"/>
      <c r="CF5" s="764"/>
      <c r="CG5" s="765"/>
      <c r="CH5" s="769" t="s">
        <v>367</v>
      </c>
      <c r="CI5" s="770"/>
      <c r="CJ5" s="770"/>
      <c r="CK5" s="770"/>
      <c r="CL5" s="771"/>
      <c r="CM5" s="769" t="s">
        <v>368</v>
      </c>
      <c r="CN5" s="770"/>
      <c r="CO5" s="770"/>
      <c r="CP5" s="770"/>
      <c r="CQ5" s="771"/>
      <c r="CR5" s="769" t="s">
        <v>369</v>
      </c>
      <c r="CS5" s="770"/>
      <c r="CT5" s="770"/>
      <c r="CU5" s="770"/>
      <c r="CV5" s="771"/>
      <c r="CW5" s="769" t="s">
        <v>370</v>
      </c>
      <c r="CX5" s="770"/>
      <c r="CY5" s="770"/>
      <c r="CZ5" s="770"/>
      <c r="DA5" s="771"/>
      <c r="DB5" s="769" t="s">
        <v>371</v>
      </c>
      <c r="DC5" s="770"/>
      <c r="DD5" s="770"/>
      <c r="DE5" s="770"/>
      <c r="DF5" s="771"/>
      <c r="DG5" s="799" t="s">
        <v>372</v>
      </c>
      <c r="DH5" s="800"/>
      <c r="DI5" s="800"/>
      <c r="DJ5" s="800"/>
      <c r="DK5" s="801"/>
      <c r="DL5" s="799" t="s">
        <v>373</v>
      </c>
      <c r="DM5" s="800"/>
      <c r="DN5" s="800"/>
      <c r="DO5" s="800"/>
      <c r="DP5" s="801"/>
      <c r="DQ5" s="769" t="s">
        <v>374</v>
      </c>
      <c r="DR5" s="770"/>
      <c r="DS5" s="770"/>
      <c r="DT5" s="770"/>
      <c r="DU5" s="771"/>
      <c r="DV5" s="769" t="s">
        <v>365</v>
      </c>
      <c r="DW5" s="770"/>
      <c r="DX5" s="770"/>
      <c r="DY5" s="770"/>
      <c r="DZ5" s="776"/>
      <c r="EA5" s="222"/>
    </row>
    <row r="6" spans="1:131" s="223" customFormat="1" ht="26.25" customHeight="1" thickBot="1" x14ac:dyDescent="0.25">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2">
      <c r="A7" s="224">
        <v>1</v>
      </c>
      <c r="B7" s="785" t="s">
        <v>375</v>
      </c>
      <c r="C7" s="786"/>
      <c r="D7" s="786"/>
      <c r="E7" s="786"/>
      <c r="F7" s="786"/>
      <c r="G7" s="786"/>
      <c r="H7" s="786"/>
      <c r="I7" s="786"/>
      <c r="J7" s="786"/>
      <c r="K7" s="786"/>
      <c r="L7" s="786"/>
      <c r="M7" s="786"/>
      <c r="N7" s="786"/>
      <c r="O7" s="786"/>
      <c r="P7" s="787"/>
      <c r="Q7" s="788">
        <v>11188</v>
      </c>
      <c r="R7" s="789"/>
      <c r="S7" s="789"/>
      <c r="T7" s="789"/>
      <c r="U7" s="789"/>
      <c r="V7" s="789">
        <v>10675</v>
      </c>
      <c r="W7" s="789"/>
      <c r="X7" s="789"/>
      <c r="Y7" s="789"/>
      <c r="Z7" s="789"/>
      <c r="AA7" s="789">
        <v>513</v>
      </c>
      <c r="AB7" s="789"/>
      <c r="AC7" s="789"/>
      <c r="AD7" s="789"/>
      <c r="AE7" s="790"/>
      <c r="AF7" s="791">
        <v>481</v>
      </c>
      <c r="AG7" s="792"/>
      <c r="AH7" s="792"/>
      <c r="AI7" s="792"/>
      <c r="AJ7" s="793"/>
      <c r="AK7" s="794" t="s">
        <v>489</v>
      </c>
      <c r="AL7" s="795"/>
      <c r="AM7" s="795"/>
      <c r="AN7" s="795"/>
      <c r="AO7" s="795"/>
      <c r="AP7" s="795">
        <v>7653</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t="s">
        <v>558</v>
      </c>
      <c r="BT7" s="783"/>
      <c r="BU7" s="783"/>
      <c r="BV7" s="783"/>
      <c r="BW7" s="783"/>
      <c r="BX7" s="783"/>
      <c r="BY7" s="783"/>
      <c r="BZ7" s="783"/>
      <c r="CA7" s="783"/>
      <c r="CB7" s="783"/>
      <c r="CC7" s="783"/>
      <c r="CD7" s="783"/>
      <c r="CE7" s="783"/>
      <c r="CF7" s="783"/>
      <c r="CG7" s="798"/>
      <c r="CH7" s="779">
        <v>-5</v>
      </c>
      <c r="CI7" s="780"/>
      <c r="CJ7" s="780"/>
      <c r="CK7" s="780"/>
      <c r="CL7" s="781"/>
      <c r="CM7" s="779">
        <v>58</v>
      </c>
      <c r="CN7" s="780"/>
      <c r="CO7" s="780"/>
      <c r="CP7" s="780"/>
      <c r="CQ7" s="781"/>
      <c r="CR7" s="779">
        <v>4</v>
      </c>
      <c r="CS7" s="780"/>
      <c r="CT7" s="780"/>
      <c r="CU7" s="780"/>
      <c r="CV7" s="781"/>
      <c r="CW7" s="779">
        <v>0</v>
      </c>
      <c r="CX7" s="780"/>
      <c r="CY7" s="780"/>
      <c r="CZ7" s="780"/>
      <c r="DA7" s="781"/>
      <c r="DB7" s="779">
        <v>0</v>
      </c>
      <c r="DC7" s="780"/>
      <c r="DD7" s="780"/>
      <c r="DE7" s="780"/>
      <c r="DF7" s="781"/>
      <c r="DG7" s="779">
        <v>0</v>
      </c>
      <c r="DH7" s="780"/>
      <c r="DI7" s="780"/>
      <c r="DJ7" s="780"/>
      <c r="DK7" s="781"/>
      <c r="DL7" s="779">
        <v>0</v>
      </c>
      <c r="DM7" s="780"/>
      <c r="DN7" s="780"/>
      <c r="DO7" s="780"/>
      <c r="DP7" s="781"/>
      <c r="DQ7" s="779">
        <v>0</v>
      </c>
      <c r="DR7" s="780"/>
      <c r="DS7" s="780"/>
      <c r="DT7" s="780"/>
      <c r="DU7" s="781"/>
      <c r="DV7" s="782"/>
      <c r="DW7" s="783"/>
      <c r="DX7" s="783"/>
      <c r="DY7" s="783"/>
      <c r="DZ7" s="784"/>
      <c r="EA7" s="222"/>
    </row>
    <row r="8" spans="1:131" s="223" customFormat="1" ht="26.25" customHeight="1" x14ac:dyDescent="0.2">
      <c r="A8" s="226">
        <v>2</v>
      </c>
      <c r="B8" s="816" t="s">
        <v>376</v>
      </c>
      <c r="C8" s="817"/>
      <c r="D8" s="817"/>
      <c r="E8" s="817"/>
      <c r="F8" s="817"/>
      <c r="G8" s="817"/>
      <c r="H8" s="817"/>
      <c r="I8" s="817"/>
      <c r="J8" s="817"/>
      <c r="K8" s="817"/>
      <c r="L8" s="817"/>
      <c r="M8" s="817"/>
      <c r="N8" s="817"/>
      <c r="O8" s="817"/>
      <c r="P8" s="818"/>
      <c r="Q8" s="819">
        <v>188</v>
      </c>
      <c r="R8" s="820"/>
      <c r="S8" s="820"/>
      <c r="T8" s="820"/>
      <c r="U8" s="820"/>
      <c r="V8" s="820">
        <v>156</v>
      </c>
      <c r="W8" s="820"/>
      <c r="X8" s="820"/>
      <c r="Y8" s="820"/>
      <c r="Z8" s="820"/>
      <c r="AA8" s="820">
        <v>32</v>
      </c>
      <c r="AB8" s="820"/>
      <c r="AC8" s="820"/>
      <c r="AD8" s="820"/>
      <c r="AE8" s="821"/>
      <c r="AF8" s="822">
        <v>32</v>
      </c>
      <c r="AG8" s="823"/>
      <c r="AH8" s="823"/>
      <c r="AI8" s="823"/>
      <c r="AJ8" s="824"/>
      <c r="AK8" s="805" t="s">
        <v>489</v>
      </c>
      <c r="AL8" s="806"/>
      <c r="AM8" s="806"/>
      <c r="AN8" s="806"/>
      <c r="AO8" s="806"/>
      <c r="AP8" s="806" t="s">
        <v>489</v>
      </c>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c r="BT8" s="810"/>
      <c r="BU8" s="810"/>
      <c r="BV8" s="810"/>
      <c r="BW8" s="810"/>
      <c r="BX8" s="810"/>
      <c r="BY8" s="810"/>
      <c r="BZ8" s="810"/>
      <c r="CA8" s="810"/>
      <c r="CB8" s="810"/>
      <c r="CC8" s="810"/>
      <c r="CD8" s="810"/>
      <c r="CE8" s="810"/>
      <c r="CF8" s="810"/>
      <c r="CG8" s="811"/>
      <c r="CH8" s="812"/>
      <c r="CI8" s="813"/>
      <c r="CJ8" s="813"/>
      <c r="CK8" s="813"/>
      <c r="CL8" s="814"/>
      <c r="CM8" s="812"/>
      <c r="CN8" s="813"/>
      <c r="CO8" s="813"/>
      <c r="CP8" s="813"/>
      <c r="CQ8" s="814"/>
      <c r="CR8" s="812"/>
      <c r="CS8" s="813"/>
      <c r="CT8" s="813"/>
      <c r="CU8" s="813"/>
      <c r="CV8" s="814"/>
      <c r="CW8" s="812"/>
      <c r="CX8" s="813"/>
      <c r="CY8" s="813"/>
      <c r="CZ8" s="813"/>
      <c r="DA8" s="814"/>
      <c r="DB8" s="812"/>
      <c r="DC8" s="813"/>
      <c r="DD8" s="813"/>
      <c r="DE8" s="813"/>
      <c r="DF8" s="814"/>
      <c r="DG8" s="812"/>
      <c r="DH8" s="813"/>
      <c r="DI8" s="813"/>
      <c r="DJ8" s="813"/>
      <c r="DK8" s="814"/>
      <c r="DL8" s="812"/>
      <c r="DM8" s="813"/>
      <c r="DN8" s="813"/>
      <c r="DO8" s="813"/>
      <c r="DP8" s="814"/>
      <c r="DQ8" s="812"/>
      <c r="DR8" s="813"/>
      <c r="DS8" s="813"/>
      <c r="DT8" s="813"/>
      <c r="DU8" s="814"/>
      <c r="DV8" s="809"/>
      <c r="DW8" s="810"/>
      <c r="DX8" s="810"/>
      <c r="DY8" s="810"/>
      <c r="DZ8" s="815"/>
      <c r="EA8" s="222"/>
    </row>
    <row r="9" spans="1:131" s="223" customFormat="1" ht="26.25" customHeight="1" x14ac:dyDescent="0.2">
      <c r="A9" s="226">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22"/>
    </row>
    <row r="10" spans="1:131" s="223" customFormat="1" ht="26.25" customHeight="1" x14ac:dyDescent="0.2">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2">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2">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2">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2">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2">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2">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2">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2">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2">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2">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5">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2">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377</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5">
      <c r="A23" s="228" t="s">
        <v>378</v>
      </c>
      <c r="B23" s="825" t="s">
        <v>379</v>
      </c>
      <c r="C23" s="826"/>
      <c r="D23" s="826"/>
      <c r="E23" s="826"/>
      <c r="F23" s="826"/>
      <c r="G23" s="826"/>
      <c r="H23" s="826"/>
      <c r="I23" s="826"/>
      <c r="J23" s="826"/>
      <c r="K23" s="826"/>
      <c r="L23" s="826"/>
      <c r="M23" s="826"/>
      <c r="N23" s="826"/>
      <c r="O23" s="826"/>
      <c r="P23" s="827"/>
      <c r="Q23" s="828">
        <v>11375</v>
      </c>
      <c r="R23" s="829"/>
      <c r="S23" s="829"/>
      <c r="T23" s="829"/>
      <c r="U23" s="829"/>
      <c r="V23" s="829">
        <v>10830</v>
      </c>
      <c r="W23" s="829"/>
      <c r="X23" s="829"/>
      <c r="Y23" s="829"/>
      <c r="Z23" s="829"/>
      <c r="AA23" s="829">
        <v>545</v>
      </c>
      <c r="AB23" s="829"/>
      <c r="AC23" s="829"/>
      <c r="AD23" s="829"/>
      <c r="AE23" s="830"/>
      <c r="AF23" s="831">
        <v>513</v>
      </c>
      <c r="AG23" s="829"/>
      <c r="AH23" s="829"/>
      <c r="AI23" s="829"/>
      <c r="AJ23" s="832"/>
      <c r="AK23" s="833"/>
      <c r="AL23" s="834"/>
      <c r="AM23" s="834"/>
      <c r="AN23" s="834"/>
      <c r="AO23" s="834"/>
      <c r="AP23" s="829">
        <v>7653</v>
      </c>
      <c r="AQ23" s="829"/>
      <c r="AR23" s="829"/>
      <c r="AS23" s="829"/>
      <c r="AT23" s="829"/>
      <c r="AU23" s="845"/>
      <c r="AV23" s="845"/>
      <c r="AW23" s="845"/>
      <c r="AX23" s="845"/>
      <c r="AY23" s="846"/>
      <c r="AZ23" s="847" t="s">
        <v>122</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2">
      <c r="A24" s="844" t="s">
        <v>380</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5">
      <c r="A25" s="761" t="s">
        <v>381</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2">
      <c r="A26" s="763" t="s">
        <v>358</v>
      </c>
      <c r="B26" s="764"/>
      <c r="C26" s="764"/>
      <c r="D26" s="764"/>
      <c r="E26" s="764"/>
      <c r="F26" s="764"/>
      <c r="G26" s="764"/>
      <c r="H26" s="764"/>
      <c r="I26" s="764"/>
      <c r="J26" s="764"/>
      <c r="K26" s="764"/>
      <c r="L26" s="764"/>
      <c r="M26" s="764"/>
      <c r="N26" s="764"/>
      <c r="O26" s="764"/>
      <c r="P26" s="765"/>
      <c r="Q26" s="769" t="s">
        <v>382</v>
      </c>
      <c r="R26" s="770"/>
      <c r="S26" s="770"/>
      <c r="T26" s="770"/>
      <c r="U26" s="771"/>
      <c r="V26" s="769" t="s">
        <v>383</v>
      </c>
      <c r="W26" s="770"/>
      <c r="X26" s="770"/>
      <c r="Y26" s="770"/>
      <c r="Z26" s="771"/>
      <c r="AA26" s="769" t="s">
        <v>384</v>
      </c>
      <c r="AB26" s="770"/>
      <c r="AC26" s="770"/>
      <c r="AD26" s="770"/>
      <c r="AE26" s="770"/>
      <c r="AF26" s="850" t="s">
        <v>385</v>
      </c>
      <c r="AG26" s="851"/>
      <c r="AH26" s="851"/>
      <c r="AI26" s="851"/>
      <c r="AJ26" s="852"/>
      <c r="AK26" s="770" t="s">
        <v>386</v>
      </c>
      <c r="AL26" s="770"/>
      <c r="AM26" s="770"/>
      <c r="AN26" s="770"/>
      <c r="AO26" s="771"/>
      <c r="AP26" s="769" t="s">
        <v>387</v>
      </c>
      <c r="AQ26" s="770"/>
      <c r="AR26" s="770"/>
      <c r="AS26" s="770"/>
      <c r="AT26" s="771"/>
      <c r="AU26" s="769" t="s">
        <v>388</v>
      </c>
      <c r="AV26" s="770"/>
      <c r="AW26" s="770"/>
      <c r="AX26" s="770"/>
      <c r="AY26" s="771"/>
      <c r="AZ26" s="769" t="s">
        <v>389</v>
      </c>
      <c r="BA26" s="770"/>
      <c r="BB26" s="770"/>
      <c r="BC26" s="770"/>
      <c r="BD26" s="771"/>
      <c r="BE26" s="769" t="s">
        <v>365</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5">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2">
      <c r="A28" s="230">
        <v>1</v>
      </c>
      <c r="B28" s="785" t="s">
        <v>390</v>
      </c>
      <c r="C28" s="786"/>
      <c r="D28" s="786"/>
      <c r="E28" s="786"/>
      <c r="F28" s="786"/>
      <c r="G28" s="786"/>
      <c r="H28" s="786"/>
      <c r="I28" s="786"/>
      <c r="J28" s="786"/>
      <c r="K28" s="786"/>
      <c r="L28" s="786"/>
      <c r="M28" s="786"/>
      <c r="N28" s="786"/>
      <c r="O28" s="786"/>
      <c r="P28" s="787"/>
      <c r="Q28" s="858">
        <v>1672</v>
      </c>
      <c r="R28" s="859"/>
      <c r="S28" s="859"/>
      <c r="T28" s="859"/>
      <c r="U28" s="859"/>
      <c r="V28" s="859">
        <v>1620</v>
      </c>
      <c r="W28" s="859"/>
      <c r="X28" s="859"/>
      <c r="Y28" s="859"/>
      <c r="Z28" s="859"/>
      <c r="AA28" s="859">
        <v>52</v>
      </c>
      <c r="AB28" s="859"/>
      <c r="AC28" s="859"/>
      <c r="AD28" s="859"/>
      <c r="AE28" s="860"/>
      <c r="AF28" s="861">
        <v>52</v>
      </c>
      <c r="AG28" s="859"/>
      <c r="AH28" s="859"/>
      <c r="AI28" s="859"/>
      <c r="AJ28" s="862"/>
      <c r="AK28" s="863">
        <v>88</v>
      </c>
      <c r="AL28" s="864"/>
      <c r="AM28" s="864"/>
      <c r="AN28" s="864"/>
      <c r="AO28" s="864"/>
      <c r="AP28" s="864" t="s">
        <v>489</v>
      </c>
      <c r="AQ28" s="864"/>
      <c r="AR28" s="864"/>
      <c r="AS28" s="864"/>
      <c r="AT28" s="864"/>
      <c r="AU28" s="864" t="s">
        <v>489</v>
      </c>
      <c r="AV28" s="864"/>
      <c r="AW28" s="864"/>
      <c r="AX28" s="864"/>
      <c r="AY28" s="864"/>
      <c r="AZ28" s="865" t="s">
        <v>489</v>
      </c>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2">
      <c r="A29" s="230">
        <v>2</v>
      </c>
      <c r="B29" s="816" t="s">
        <v>391</v>
      </c>
      <c r="C29" s="817"/>
      <c r="D29" s="817"/>
      <c r="E29" s="817"/>
      <c r="F29" s="817"/>
      <c r="G29" s="817"/>
      <c r="H29" s="817"/>
      <c r="I29" s="817"/>
      <c r="J29" s="817"/>
      <c r="K29" s="817"/>
      <c r="L29" s="817"/>
      <c r="M29" s="817"/>
      <c r="N29" s="817"/>
      <c r="O29" s="817"/>
      <c r="P29" s="818"/>
      <c r="Q29" s="819">
        <v>2240</v>
      </c>
      <c r="R29" s="820"/>
      <c r="S29" s="820"/>
      <c r="T29" s="820"/>
      <c r="U29" s="820"/>
      <c r="V29" s="820">
        <v>2217</v>
      </c>
      <c r="W29" s="820"/>
      <c r="X29" s="820"/>
      <c r="Y29" s="820"/>
      <c r="Z29" s="820"/>
      <c r="AA29" s="820">
        <v>23</v>
      </c>
      <c r="AB29" s="820"/>
      <c r="AC29" s="820"/>
      <c r="AD29" s="820"/>
      <c r="AE29" s="821"/>
      <c r="AF29" s="822">
        <v>23</v>
      </c>
      <c r="AG29" s="823"/>
      <c r="AH29" s="823"/>
      <c r="AI29" s="823"/>
      <c r="AJ29" s="824"/>
      <c r="AK29" s="870">
        <v>302</v>
      </c>
      <c r="AL29" s="866"/>
      <c r="AM29" s="866"/>
      <c r="AN29" s="866"/>
      <c r="AO29" s="866"/>
      <c r="AP29" s="866" t="s">
        <v>489</v>
      </c>
      <c r="AQ29" s="866"/>
      <c r="AR29" s="866"/>
      <c r="AS29" s="866"/>
      <c r="AT29" s="866"/>
      <c r="AU29" s="866" t="s">
        <v>489</v>
      </c>
      <c r="AV29" s="866"/>
      <c r="AW29" s="866"/>
      <c r="AX29" s="866"/>
      <c r="AY29" s="866"/>
      <c r="AZ29" s="867" t="s">
        <v>489</v>
      </c>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2">
      <c r="A30" s="230">
        <v>3</v>
      </c>
      <c r="B30" s="816" t="s">
        <v>392</v>
      </c>
      <c r="C30" s="817"/>
      <c r="D30" s="817"/>
      <c r="E30" s="817"/>
      <c r="F30" s="817"/>
      <c r="G30" s="817"/>
      <c r="H30" s="817"/>
      <c r="I30" s="817"/>
      <c r="J30" s="817"/>
      <c r="K30" s="817"/>
      <c r="L30" s="817"/>
      <c r="M30" s="817"/>
      <c r="N30" s="817"/>
      <c r="O30" s="817"/>
      <c r="P30" s="818"/>
      <c r="Q30" s="819">
        <v>312</v>
      </c>
      <c r="R30" s="820"/>
      <c r="S30" s="820"/>
      <c r="T30" s="820"/>
      <c r="U30" s="820"/>
      <c r="V30" s="820">
        <v>312</v>
      </c>
      <c r="W30" s="820"/>
      <c r="X30" s="820"/>
      <c r="Y30" s="820"/>
      <c r="Z30" s="820"/>
      <c r="AA30" s="820" t="s">
        <v>489</v>
      </c>
      <c r="AB30" s="820"/>
      <c r="AC30" s="820"/>
      <c r="AD30" s="820"/>
      <c r="AE30" s="821"/>
      <c r="AF30" s="822" t="s">
        <v>489</v>
      </c>
      <c r="AG30" s="823"/>
      <c r="AH30" s="823"/>
      <c r="AI30" s="823"/>
      <c r="AJ30" s="824"/>
      <c r="AK30" s="870">
        <v>59</v>
      </c>
      <c r="AL30" s="866"/>
      <c r="AM30" s="866"/>
      <c r="AN30" s="866"/>
      <c r="AO30" s="866"/>
      <c r="AP30" s="871" t="s">
        <v>489</v>
      </c>
      <c r="AQ30" s="872"/>
      <c r="AR30" s="872"/>
      <c r="AS30" s="872"/>
      <c r="AT30" s="870"/>
      <c r="AU30" s="866" t="s">
        <v>489</v>
      </c>
      <c r="AV30" s="866"/>
      <c r="AW30" s="866"/>
      <c r="AX30" s="866"/>
      <c r="AY30" s="866"/>
      <c r="AZ30" s="867" t="s">
        <v>489</v>
      </c>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2">
      <c r="A31" s="230">
        <v>4</v>
      </c>
      <c r="B31" s="816" t="s">
        <v>393</v>
      </c>
      <c r="C31" s="817"/>
      <c r="D31" s="817"/>
      <c r="E31" s="817"/>
      <c r="F31" s="817"/>
      <c r="G31" s="817"/>
      <c r="H31" s="817"/>
      <c r="I31" s="817"/>
      <c r="J31" s="817"/>
      <c r="K31" s="817"/>
      <c r="L31" s="817"/>
      <c r="M31" s="817"/>
      <c r="N31" s="817"/>
      <c r="O31" s="817"/>
      <c r="P31" s="818"/>
      <c r="Q31" s="873">
        <v>339</v>
      </c>
      <c r="R31" s="823"/>
      <c r="S31" s="823"/>
      <c r="T31" s="823"/>
      <c r="U31" s="874"/>
      <c r="V31" s="820">
        <v>287</v>
      </c>
      <c r="W31" s="820"/>
      <c r="X31" s="820"/>
      <c r="Y31" s="820"/>
      <c r="Z31" s="820"/>
      <c r="AA31" s="820">
        <v>52</v>
      </c>
      <c r="AB31" s="820"/>
      <c r="AC31" s="820"/>
      <c r="AD31" s="820"/>
      <c r="AE31" s="821"/>
      <c r="AF31" s="822">
        <v>592</v>
      </c>
      <c r="AG31" s="823"/>
      <c r="AH31" s="823"/>
      <c r="AI31" s="823"/>
      <c r="AJ31" s="824"/>
      <c r="AK31" s="870">
        <v>38</v>
      </c>
      <c r="AL31" s="866"/>
      <c r="AM31" s="866"/>
      <c r="AN31" s="866"/>
      <c r="AO31" s="866"/>
      <c r="AP31" s="866">
        <v>687</v>
      </c>
      <c r="AQ31" s="866"/>
      <c r="AR31" s="866"/>
      <c r="AS31" s="866"/>
      <c r="AT31" s="866"/>
      <c r="AU31" s="866">
        <v>212</v>
      </c>
      <c r="AV31" s="866"/>
      <c r="AW31" s="866"/>
      <c r="AX31" s="866"/>
      <c r="AY31" s="866"/>
      <c r="AZ31" s="867" t="s">
        <v>489</v>
      </c>
      <c r="BA31" s="867"/>
      <c r="BB31" s="867"/>
      <c r="BC31" s="867"/>
      <c r="BD31" s="867"/>
      <c r="BE31" s="868" t="s">
        <v>394</v>
      </c>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2">
      <c r="A32" s="230">
        <v>5</v>
      </c>
      <c r="B32" s="816" t="s">
        <v>395</v>
      </c>
      <c r="C32" s="817"/>
      <c r="D32" s="817"/>
      <c r="E32" s="817"/>
      <c r="F32" s="817"/>
      <c r="G32" s="817"/>
      <c r="H32" s="817"/>
      <c r="I32" s="817"/>
      <c r="J32" s="817"/>
      <c r="K32" s="817"/>
      <c r="L32" s="817"/>
      <c r="M32" s="817"/>
      <c r="N32" s="817"/>
      <c r="O32" s="817"/>
      <c r="P32" s="818"/>
      <c r="Q32" s="819">
        <v>752</v>
      </c>
      <c r="R32" s="820"/>
      <c r="S32" s="820"/>
      <c r="T32" s="820"/>
      <c r="U32" s="820"/>
      <c r="V32" s="820">
        <v>679</v>
      </c>
      <c r="W32" s="820"/>
      <c r="X32" s="820"/>
      <c r="Y32" s="820"/>
      <c r="Z32" s="820"/>
      <c r="AA32" s="820">
        <v>73</v>
      </c>
      <c r="AB32" s="820"/>
      <c r="AC32" s="820"/>
      <c r="AD32" s="820"/>
      <c r="AE32" s="821"/>
      <c r="AF32" s="822">
        <v>45</v>
      </c>
      <c r="AG32" s="823"/>
      <c r="AH32" s="823"/>
      <c r="AI32" s="823"/>
      <c r="AJ32" s="824"/>
      <c r="AK32" s="870">
        <v>358</v>
      </c>
      <c r="AL32" s="866"/>
      <c r="AM32" s="866"/>
      <c r="AN32" s="866"/>
      <c r="AO32" s="866"/>
      <c r="AP32" s="866">
        <v>905</v>
      </c>
      <c r="AQ32" s="866"/>
      <c r="AR32" s="866"/>
      <c r="AS32" s="866"/>
      <c r="AT32" s="866"/>
      <c r="AU32" s="866">
        <v>905</v>
      </c>
      <c r="AV32" s="866"/>
      <c r="AW32" s="866"/>
      <c r="AX32" s="866"/>
      <c r="AY32" s="866"/>
      <c r="AZ32" s="867" t="s">
        <v>489</v>
      </c>
      <c r="BA32" s="867"/>
      <c r="BB32" s="867"/>
      <c r="BC32" s="867"/>
      <c r="BD32" s="867"/>
      <c r="BE32" s="868" t="s">
        <v>394</v>
      </c>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2">
      <c r="A33" s="230">
        <v>6</v>
      </c>
      <c r="B33" s="816" t="s">
        <v>396</v>
      </c>
      <c r="C33" s="817"/>
      <c r="D33" s="817"/>
      <c r="E33" s="817"/>
      <c r="F33" s="817"/>
      <c r="G33" s="817"/>
      <c r="H33" s="817"/>
      <c r="I33" s="817"/>
      <c r="J33" s="817"/>
      <c r="K33" s="817"/>
      <c r="L33" s="817"/>
      <c r="M33" s="817"/>
      <c r="N33" s="817"/>
      <c r="O33" s="817"/>
      <c r="P33" s="818"/>
      <c r="Q33" s="819">
        <v>64</v>
      </c>
      <c r="R33" s="820"/>
      <c r="S33" s="820"/>
      <c r="T33" s="820"/>
      <c r="U33" s="820"/>
      <c r="V33" s="820">
        <v>57</v>
      </c>
      <c r="W33" s="820"/>
      <c r="X33" s="820"/>
      <c r="Y33" s="820"/>
      <c r="Z33" s="820"/>
      <c r="AA33" s="820">
        <v>7</v>
      </c>
      <c r="AB33" s="820"/>
      <c r="AC33" s="820"/>
      <c r="AD33" s="820"/>
      <c r="AE33" s="821"/>
      <c r="AF33" s="822" t="s">
        <v>564</v>
      </c>
      <c r="AG33" s="823"/>
      <c r="AH33" s="823"/>
      <c r="AI33" s="823"/>
      <c r="AJ33" s="824"/>
      <c r="AK33" s="870" t="s">
        <v>489</v>
      </c>
      <c r="AL33" s="866"/>
      <c r="AM33" s="866"/>
      <c r="AN33" s="866"/>
      <c r="AO33" s="866"/>
      <c r="AP33" s="866" t="s">
        <v>489</v>
      </c>
      <c r="AQ33" s="866"/>
      <c r="AR33" s="866"/>
      <c r="AS33" s="866"/>
      <c r="AT33" s="866"/>
      <c r="AU33" s="866" t="s">
        <v>489</v>
      </c>
      <c r="AV33" s="866"/>
      <c r="AW33" s="866"/>
      <c r="AX33" s="866"/>
      <c r="AY33" s="866"/>
      <c r="AZ33" s="867" t="s">
        <v>489</v>
      </c>
      <c r="BA33" s="867"/>
      <c r="BB33" s="867"/>
      <c r="BC33" s="867"/>
      <c r="BD33" s="867"/>
      <c r="BE33" s="868" t="s">
        <v>397</v>
      </c>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2">
      <c r="A34" s="230">
        <v>7</v>
      </c>
      <c r="B34" s="816"/>
      <c r="C34" s="817"/>
      <c r="D34" s="817"/>
      <c r="E34" s="817"/>
      <c r="F34" s="817"/>
      <c r="G34" s="817"/>
      <c r="H34" s="817"/>
      <c r="I34" s="817"/>
      <c r="J34" s="817"/>
      <c r="K34" s="817"/>
      <c r="L34" s="817"/>
      <c r="M34" s="817"/>
      <c r="N34" s="817"/>
      <c r="O34" s="817"/>
      <c r="P34" s="818"/>
      <c r="Q34" s="819"/>
      <c r="R34" s="820"/>
      <c r="S34" s="820"/>
      <c r="T34" s="820"/>
      <c r="U34" s="820"/>
      <c r="V34" s="820"/>
      <c r="W34" s="820"/>
      <c r="X34" s="820"/>
      <c r="Y34" s="820"/>
      <c r="Z34" s="820"/>
      <c r="AA34" s="820"/>
      <c r="AB34" s="820"/>
      <c r="AC34" s="820"/>
      <c r="AD34" s="820"/>
      <c r="AE34" s="821"/>
      <c r="AF34" s="822"/>
      <c r="AG34" s="823"/>
      <c r="AH34" s="823"/>
      <c r="AI34" s="823"/>
      <c r="AJ34" s="824"/>
      <c r="AK34" s="870"/>
      <c r="AL34" s="866"/>
      <c r="AM34" s="866"/>
      <c r="AN34" s="866"/>
      <c r="AO34" s="866"/>
      <c r="AP34" s="866"/>
      <c r="AQ34" s="866"/>
      <c r="AR34" s="866"/>
      <c r="AS34" s="866"/>
      <c r="AT34" s="866"/>
      <c r="AU34" s="866"/>
      <c r="AV34" s="866"/>
      <c r="AW34" s="866"/>
      <c r="AX34" s="866"/>
      <c r="AY34" s="866"/>
      <c r="AZ34" s="867"/>
      <c r="BA34" s="867"/>
      <c r="BB34" s="867"/>
      <c r="BC34" s="867"/>
      <c r="BD34" s="867"/>
      <c r="BE34" s="868"/>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2">
      <c r="A35" s="230">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2">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2">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2">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2">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2">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2">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2">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2">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2">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2">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2">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2">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2">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2">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2">
      <c r="A50" s="226">
        <v>23</v>
      </c>
      <c r="B50" s="816"/>
      <c r="C50" s="817"/>
      <c r="D50" s="817"/>
      <c r="E50" s="817"/>
      <c r="F50" s="817"/>
      <c r="G50" s="817"/>
      <c r="H50" s="817"/>
      <c r="I50" s="817"/>
      <c r="J50" s="817"/>
      <c r="K50" s="817"/>
      <c r="L50" s="817"/>
      <c r="M50" s="817"/>
      <c r="N50" s="817"/>
      <c r="O50" s="817"/>
      <c r="P50" s="818"/>
      <c r="Q50" s="875"/>
      <c r="R50" s="876"/>
      <c r="S50" s="876"/>
      <c r="T50" s="876"/>
      <c r="U50" s="876"/>
      <c r="V50" s="876"/>
      <c r="W50" s="876"/>
      <c r="X50" s="876"/>
      <c r="Y50" s="876"/>
      <c r="Z50" s="876"/>
      <c r="AA50" s="876"/>
      <c r="AB50" s="876"/>
      <c r="AC50" s="876"/>
      <c r="AD50" s="876"/>
      <c r="AE50" s="877"/>
      <c r="AF50" s="822"/>
      <c r="AG50" s="823"/>
      <c r="AH50" s="823"/>
      <c r="AI50" s="823"/>
      <c r="AJ50" s="824"/>
      <c r="AK50" s="879"/>
      <c r="AL50" s="876"/>
      <c r="AM50" s="876"/>
      <c r="AN50" s="876"/>
      <c r="AO50" s="876"/>
      <c r="AP50" s="876"/>
      <c r="AQ50" s="876"/>
      <c r="AR50" s="876"/>
      <c r="AS50" s="876"/>
      <c r="AT50" s="876"/>
      <c r="AU50" s="876"/>
      <c r="AV50" s="876"/>
      <c r="AW50" s="876"/>
      <c r="AX50" s="876"/>
      <c r="AY50" s="876"/>
      <c r="AZ50" s="878"/>
      <c r="BA50" s="878"/>
      <c r="BB50" s="878"/>
      <c r="BC50" s="878"/>
      <c r="BD50" s="878"/>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2">
      <c r="A51" s="226">
        <v>24</v>
      </c>
      <c r="B51" s="816"/>
      <c r="C51" s="817"/>
      <c r="D51" s="817"/>
      <c r="E51" s="817"/>
      <c r="F51" s="817"/>
      <c r="G51" s="817"/>
      <c r="H51" s="817"/>
      <c r="I51" s="817"/>
      <c r="J51" s="817"/>
      <c r="K51" s="817"/>
      <c r="L51" s="817"/>
      <c r="M51" s="817"/>
      <c r="N51" s="817"/>
      <c r="O51" s="817"/>
      <c r="P51" s="818"/>
      <c r="Q51" s="875"/>
      <c r="R51" s="876"/>
      <c r="S51" s="876"/>
      <c r="T51" s="876"/>
      <c r="U51" s="876"/>
      <c r="V51" s="876"/>
      <c r="W51" s="876"/>
      <c r="X51" s="876"/>
      <c r="Y51" s="876"/>
      <c r="Z51" s="876"/>
      <c r="AA51" s="876"/>
      <c r="AB51" s="876"/>
      <c r="AC51" s="876"/>
      <c r="AD51" s="876"/>
      <c r="AE51" s="877"/>
      <c r="AF51" s="822"/>
      <c r="AG51" s="823"/>
      <c r="AH51" s="823"/>
      <c r="AI51" s="823"/>
      <c r="AJ51" s="824"/>
      <c r="AK51" s="879"/>
      <c r="AL51" s="876"/>
      <c r="AM51" s="876"/>
      <c r="AN51" s="876"/>
      <c r="AO51" s="876"/>
      <c r="AP51" s="876"/>
      <c r="AQ51" s="876"/>
      <c r="AR51" s="876"/>
      <c r="AS51" s="876"/>
      <c r="AT51" s="876"/>
      <c r="AU51" s="876"/>
      <c r="AV51" s="876"/>
      <c r="AW51" s="876"/>
      <c r="AX51" s="876"/>
      <c r="AY51" s="876"/>
      <c r="AZ51" s="878"/>
      <c r="BA51" s="878"/>
      <c r="BB51" s="878"/>
      <c r="BC51" s="878"/>
      <c r="BD51" s="878"/>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2">
      <c r="A52" s="226">
        <v>25</v>
      </c>
      <c r="B52" s="816"/>
      <c r="C52" s="817"/>
      <c r="D52" s="817"/>
      <c r="E52" s="817"/>
      <c r="F52" s="817"/>
      <c r="G52" s="817"/>
      <c r="H52" s="817"/>
      <c r="I52" s="817"/>
      <c r="J52" s="817"/>
      <c r="K52" s="817"/>
      <c r="L52" s="817"/>
      <c r="M52" s="817"/>
      <c r="N52" s="817"/>
      <c r="O52" s="817"/>
      <c r="P52" s="818"/>
      <c r="Q52" s="875"/>
      <c r="R52" s="876"/>
      <c r="S52" s="876"/>
      <c r="T52" s="876"/>
      <c r="U52" s="876"/>
      <c r="V52" s="876"/>
      <c r="W52" s="876"/>
      <c r="X52" s="876"/>
      <c r="Y52" s="876"/>
      <c r="Z52" s="876"/>
      <c r="AA52" s="876"/>
      <c r="AB52" s="876"/>
      <c r="AC52" s="876"/>
      <c r="AD52" s="876"/>
      <c r="AE52" s="877"/>
      <c r="AF52" s="822"/>
      <c r="AG52" s="823"/>
      <c r="AH52" s="823"/>
      <c r="AI52" s="823"/>
      <c r="AJ52" s="824"/>
      <c r="AK52" s="879"/>
      <c r="AL52" s="876"/>
      <c r="AM52" s="876"/>
      <c r="AN52" s="876"/>
      <c r="AO52" s="876"/>
      <c r="AP52" s="876"/>
      <c r="AQ52" s="876"/>
      <c r="AR52" s="876"/>
      <c r="AS52" s="876"/>
      <c r="AT52" s="876"/>
      <c r="AU52" s="876"/>
      <c r="AV52" s="876"/>
      <c r="AW52" s="876"/>
      <c r="AX52" s="876"/>
      <c r="AY52" s="876"/>
      <c r="AZ52" s="878"/>
      <c r="BA52" s="878"/>
      <c r="BB52" s="878"/>
      <c r="BC52" s="878"/>
      <c r="BD52" s="878"/>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2">
      <c r="A53" s="226">
        <v>26</v>
      </c>
      <c r="B53" s="816"/>
      <c r="C53" s="817"/>
      <c r="D53" s="817"/>
      <c r="E53" s="817"/>
      <c r="F53" s="817"/>
      <c r="G53" s="817"/>
      <c r="H53" s="817"/>
      <c r="I53" s="817"/>
      <c r="J53" s="817"/>
      <c r="K53" s="817"/>
      <c r="L53" s="817"/>
      <c r="M53" s="817"/>
      <c r="N53" s="817"/>
      <c r="O53" s="817"/>
      <c r="P53" s="818"/>
      <c r="Q53" s="875"/>
      <c r="R53" s="876"/>
      <c r="S53" s="876"/>
      <c r="T53" s="876"/>
      <c r="U53" s="876"/>
      <c r="V53" s="876"/>
      <c r="W53" s="876"/>
      <c r="X53" s="876"/>
      <c r="Y53" s="876"/>
      <c r="Z53" s="876"/>
      <c r="AA53" s="876"/>
      <c r="AB53" s="876"/>
      <c r="AC53" s="876"/>
      <c r="AD53" s="876"/>
      <c r="AE53" s="877"/>
      <c r="AF53" s="822"/>
      <c r="AG53" s="823"/>
      <c r="AH53" s="823"/>
      <c r="AI53" s="823"/>
      <c r="AJ53" s="824"/>
      <c r="AK53" s="879"/>
      <c r="AL53" s="876"/>
      <c r="AM53" s="876"/>
      <c r="AN53" s="876"/>
      <c r="AO53" s="876"/>
      <c r="AP53" s="876"/>
      <c r="AQ53" s="876"/>
      <c r="AR53" s="876"/>
      <c r="AS53" s="876"/>
      <c r="AT53" s="876"/>
      <c r="AU53" s="876"/>
      <c r="AV53" s="876"/>
      <c r="AW53" s="876"/>
      <c r="AX53" s="876"/>
      <c r="AY53" s="876"/>
      <c r="AZ53" s="878"/>
      <c r="BA53" s="878"/>
      <c r="BB53" s="878"/>
      <c r="BC53" s="878"/>
      <c r="BD53" s="878"/>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2">
      <c r="A54" s="226">
        <v>27</v>
      </c>
      <c r="B54" s="816"/>
      <c r="C54" s="817"/>
      <c r="D54" s="817"/>
      <c r="E54" s="817"/>
      <c r="F54" s="817"/>
      <c r="G54" s="817"/>
      <c r="H54" s="817"/>
      <c r="I54" s="817"/>
      <c r="J54" s="817"/>
      <c r="K54" s="817"/>
      <c r="L54" s="817"/>
      <c r="M54" s="817"/>
      <c r="N54" s="817"/>
      <c r="O54" s="817"/>
      <c r="P54" s="818"/>
      <c r="Q54" s="875"/>
      <c r="R54" s="876"/>
      <c r="S54" s="876"/>
      <c r="T54" s="876"/>
      <c r="U54" s="876"/>
      <c r="V54" s="876"/>
      <c r="W54" s="876"/>
      <c r="X54" s="876"/>
      <c r="Y54" s="876"/>
      <c r="Z54" s="876"/>
      <c r="AA54" s="876"/>
      <c r="AB54" s="876"/>
      <c r="AC54" s="876"/>
      <c r="AD54" s="876"/>
      <c r="AE54" s="877"/>
      <c r="AF54" s="822"/>
      <c r="AG54" s="823"/>
      <c r="AH54" s="823"/>
      <c r="AI54" s="823"/>
      <c r="AJ54" s="824"/>
      <c r="AK54" s="879"/>
      <c r="AL54" s="876"/>
      <c r="AM54" s="876"/>
      <c r="AN54" s="876"/>
      <c r="AO54" s="876"/>
      <c r="AP54" s="876"/>
      <c r="AQ54" s="876"/>
      <c r="AR54" s="876"/>
      <c r="AS54" s="876"/>
      <c r="AT54" s="876"/>
      <c r="AU54" s="876"/>
      <c r="AV54" s="876"/>
      <c r="AW54" s="876"/>
      <c r="AX54" s="876"/>
      <c r="AY54" s="876"/>
      <c r="AZ54" s="878"/>
      <c r="BA54" s="878"/>
      <c r="BB54" s="878"/>
      <c r="BC54" s="878"/>
      <c r="BD54" s="878"/>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2">
      <c r="A55" s="226">
        <v>28</v>
      </c>
      <c r="B55" s="816"/>
      <c r="C55" s="817"/>
      <c r="D55" s="817"/>
      <c r="E55" s="817"/>
      <c r="F55" s="817"/>
      <c r="G55" s="817"/>
      <c r="H55" s="817"/>
      <c r="I55" s="817"/>
      <c r="J55" s="817"/>
      <c r="K55" s="817"/>
      <c r="L55" s="817"/>
      <c r="M55" s="817"/>
      <c r="N55" s="817"/>
      <c r="O55" s="817"/>
      <c r="P55" s="818"/>
      <c r="Q55" s="875"/>
      <c r="R55" s="876"/>
      <c r="S55" s="876"/>
      <c r="T55" s="876"/>
      <c r="U55" s="876"/>
      <c r="V55" s="876"/>
      <c r="W55" s="876"/>
      <c r="X55" s="876"/>
      <c r="Y55" s="876"/>
      <c r="Z55" s="876"/>
      <c r="AA55" s="876"/>
      <c r="AB55" s="876"/>
      <c r="AC55" s="876"/>
      <c r="AD55" s="876"/>
      <c r="AE55" s="877"/>
      <c r="AF55" s="822"/>
      <c r="AG55" s="823"/>
      <c r="AH55" s="823"/>
      <c r="AI55" s="823"/>
      <c r="AJ55" s="824"/>
      <c r="AK55" s="879"/>
      <c r="AL55" s="876"/>
      <c r="AM55" s="876"/>
      <c r="AN55" s="876"/>
      <c r="AO55" s="876"/>
      <c r="AP55" s="876"/>
      <c r="AQ55" s="876"/>
      <c r="AR55" s="876"/>
      <c r="AS55" s="876"/>
      <c r="AT55" s="876"/>
      <c r="AU55" s="876"/>
      <c r="AV55" s="876"/>
      <c r="AW55" s="876"/>
      <c r="AX55" s="876"/>
      <c r="AY55" s="876"/>
      <c r="AZ55" s="878"/>
      <c r="BA55" s="878"/>
      <c r="BB55" s="878"/>
      <c r="BC55" s="878"/>
      <c r="BD55" s="878"/>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2">
      <c r="A56" s="226">
        <v>29</v>
      </c>
      <c r="B56" s="816"/>
      <c r="C56" s="817"/>
      <c r="D56" s="817"/>
      <c r="E56" s="817"/>
      <c r="F56" s="817"/>
      <c r="G56" s="817"/>
      <c r="H56" s="817"/>
      <c r="I56" s="817"/>
      <c r="J56" s="817"/>
      <c r="K56" s="817"/>
      <c r="L56" s="817"/>
      <c r="M56" s="817"/>
      <c r="N56" s="817"/>
      <c r="O56" s="817"/>
      <c r="P56" s="818"/>
      <c r="Q56" s="875"/>
      <c r="R56" s="876"/>
      <c r="S56" s="876"/>
      <c r="T56" s="876"/>
      <c r="U56" s="876"/>
      <c r="V56" s="876"/>
      <c r="W56" s="876"/>
      <c r="X56" s="876"/>
      <c r="Y56" s="876"/>
      <c r="Z56" s="876"/>
      <c r="AA56" s="876"/>
      <c r="AB56" s="876"/>
      <c r="AC56" s="876"/>
      <c r="AD56" s="876"/>
      <c r="AE56" s="877"/>
      <c r="AF56" s="822"/>
      <c r="AG56" s="823"/>
      <c r="AH56" s="823"/>
      <c r="AI56" s="823"/>
      <c r="AJ56" s="824"/>
      <c r="AK56" s="879"/>
      <c r="AL56" s="876"/>
      <c r="AM56" s="876"/>
      <c r="AN56" s="876"/>
      <c r="AO56" s="876"/>
      <c r="AP56" s="876"/>
      <c r="AQ56" s="876"/>
      <c r="AR56" s="876"/>
      <c r="AS56" s="876"/>
      <c r="AT56" s="876"/>
      <c r="AU56" s="876"/>
      <c r="AV56" s="876"/>
      <c r="AW56" s="876"/>
      <c r="AX56" s="876"/>
      <c r="AY56" s="876"/>
      <c r="AZ56" s="878"/>
      <c r="BA56" s="878"/>
      <c r="BB56" s="878"/>
      <c r="BC56" s="878"/>
      <c r="BD56" s="878"/>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2">
      <c r="A57" s="226">
        <v>30</v>
      </c>
      <c r="B57" s="816"/>
      <c r="C57" s="817"/>
      <c r="D57" s="817"/>
      <c r="E57" s="817"/>
      <c r="F57" s="817"/>
      <c r="G57" s="817"/>
      <c r="H57" s="817"/>
      <c r="I57" s="817"/>
      <c r="J57" s="817"/>
      <c r="K57" s="817"/>
      <c r="L57" s="817"/>
      <c r="M57" s="817"/>
      <c r="N57" s="817"/>
      <c r="O57" s="817"/>
      <c r="P57" s="818"/>
      <c r="Q57" s="875"/>
      <c r="R57" s="876"/>
      <c r="S57" s="876"/>
      <c r="T57" s="876"/>
      <c r="U57" s="876"/>
      <c r="V57" s="876"/>
      <c r="W57" s="876"/>
      <c r="X57" s="876"/>
      <c r="Y57" s="876"/>
      <c r="Z57" s="876"/>
      <c r="AA57" s="876"/>
      <c r="AB57" s="876"/>
      <c r="AC57" s="876"/>
      <c r="AD57" s="876"/>
      <c r="AE57" s="877"/>
      <c r="AF57" s="822"/>
      <c r="AG57" s="823"/>
      <c r="AH57" s="823"/>
      <c r="AI57" s="823"/>
      <c r="AJ57" s="824"/>
      <c r="AK57" s="879"/>
      <c r="AL57" s="876"/>
      <c r="AM57" s="876"/>
      <c r="AN57" s="876"/>
      <c r="AO57" s="876"/>
      <c r="AP57" s="876"/>
      <c r="AQ57" s="876"/>
      <c r="AR57" s="876"/>
      <c r="AS57" s="876"/>
      <c r="AT57" s="876"/>
      <c r="AU57" s="876"/>
      <c r="AV57" s="876"/>
      <c r="AW57" s="876"/>
      <c r="AX57" s="876"/>
      <c r="AY57" s="876"/>
      <c r="AZ57" s="878"/>
      <c r="BA57" s="878"/>
      <c r="BB57" s="878"/>
      <c r="BC57" s="878"/>
      <c r="BD57" s="878"/>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2">
      <c r="A58" s="226">
        <v>31</v>
      </c>
      <c r="B58" s="816"/>
      <c r="C58" s="817"/>
      <c r="D58" s="817"/>
      <c r="E58" s="817"/>
      <c r="F58" s="817"/>
      <c r="G58" s="817"/>
      <c r="H58" s="817"/>
      <c r="I58" s="817"/>
      <c r="J58" s="817"/>
      <c r="K58" s="817"/>
      <c r="L58" s="817"/>
      <c r="M58" s="817"/>
      <c r="N58" s="817"/>
      <c r="O58" s="817"/>
      <c r="P58" s="818"/>
      <c r="Q58" s="875"/>
      <c r="R58" s="876"/>
      <c r="S58" s="876"/>
      <c r="T58" s="876"/>
      <c r="U58" s="876"/>
      <c r="V58" s="876"/>
      <c r="W58" s="876"/>
      <c r="X58" s="876"/>
      <c r="Y58" s="876"/>
      <c r="Z58" s="876"/>
      <c r="AA58" s="876"/>
      <c r="AB58" s="876"/>
      <c r="AC58" s="876"/>
      <c r="AD58" s="876"/>
      <c r="AE58" s="877"/>
      <c r="AF58" s="822"/>
      <c r="AG58" s="823"/>
      <c r="AH58" s="823"/>
      <c r="AI58" s="823"/>
      <c r="AJ58" s="824"/>
      <c r="AK58" s="879"/>
      <c r="AL58" s="876"/>
      <c r="AM58" s="876"/>
      <c r="AN58" s="876"/>
      <c r="AO58" s="876"/>
      <c r="AP58" s="876"/>
      <c r="AQ58" s="876"/>
      <c r="AR58" s="876"/>
      <c r="AS58" s="876"/>
      <c r="AT58" s="876"/>
      <c r="AU58" s="876"/>
      <c r="AV58" s="876"/>
      <c r="AW58" s="876"/>
      <c r="AX58" s="876"/>
      <c r="AY58" s="876"/>
      <c r="AZ58" s="878"/>
      <c r="BA58" s="878"/>
      <c r="BB58" s="878"/>
      <c r="BC58" s="878"/>
      <c r="BD58" s="878"/>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2">
      <c r="A59" s="226">
        <v>32</v>
      </c>
      <c r="B59" s="816"/>
      <c r="C59" s="817"/>
      <c r="D59" s="817"/>
      <c r="E59" s="817"/>
      <c r="F59" s="817"/>
      <c r="G59" s="817"/>
      <c r="H59" s="817"/>
      <c r="I59" s="817"/>
      <c r="J59" s="817"/>
      <c r="K59" s="817"/>
      <c r="L59" s="817"/>
      <c r="M59" s="817"/>
      <c r="N59" s="817"/>
      <c r="O59" s="817"/>
      <c r="P59" s="818"/>
      <c r="Q59" s="875"/>
      <c r="R59" s="876"/>
      <c r="S59" s="876"/>
      <c r="T59" s="876"/>
      <c r="U59" s="876"/>
      <c r="V59" s="876"/>
      <c r="W59" s="876"/>
      <c r="X59" s="876"/>
      <c r="Y59" s="876"/>
      <c r="Z59" s="876"/>
      <c r="AA59" s="876"/>
      <c r="AB59" s="876"/>
      <c r="AC59" s="876"/>
      <c r="AD59" s="876"/>
      <c r="AE59" s="877"/>
      <c r="AF59" s="822"/>
      <c r="AG59" s="823"/>
      <c r="AH59" s="823"/>
      <c r="AI59" s="823"/>
      <c r="AJ59" s="824"/>
      <c r="AK59" s="879"/>
      <c r="AL59" s="876"/>
      <c r="AM59" s="876"/>
      <c r="AN59" s="876"/>
      <c r="AO59" s="876"/>
      <c r="AP59" s="876"/>
      <c r="AQ59" s="876"/>
      <c r="AR59" s="876"/>
      <c r="AS59" s="876"/>
      <c r="AT59" s="876"/>
      <c r="AU59" s="876"/>
      <c r="AV59" s="876"/>
      <c r="AW59" s="876"/>
      <c r="AX59" s="876"/>
      <c r="AY59" s="876"/>
      <c r="AZ59" s="878"/>
      <c r="BA59" s="878"/>
      <c r="BB59" s="878"/>
      <c r="BC59" s="878"/>
      <c r="BD59" s="878"/>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2">
      <c r="A60" s="226">
        <v>33</v>
      </c>
      <c r="B60" s="816"/>
      <c r="C60" s="817"/>
      <c r="D60" s="817"/>
      <c r="E60" s="817"/>
      <c r="F60" s="817"/>
      <c r="G60" s="817"/>
      <c r="H60" s="817"/>
      <c r="I60" s="817"/>
      <c r="J60" s="817"/>
      <c r="K60" s="817"/>
      <c r="L60" s="817"/>
      <c r="M60" s="817"/>
      <c r="N60" s="817"/>
      <c r="O60" s="817"/>
      <c r="P60" s="818"/>
      <c r="Q60" s="875"/>
      <c r="R60" s="876"/>
      <c r="S60" s="876"/>
      <c r="T60" s="876"/>
      <c r="U60" s="876"/>
      <c r="V60" s="876"/>
      <c r="W60" s="876"/>
      <c r="X60" s="876"/>
      <c r="Y60" s="876"/>
      <c r="Z60" s="876"/>
      <c r="AA60" s="876"/>
      <c r="AB60" s="876"/>
      <c r="AC60" s="876"/>
      <c r="AD60" s="876"/>
      <c r="AE60" s="877"/>
      <c r="AF60" s="822"/>
      <c r="AG60" s="823"/>
      <c r="AH60" s="823"/>
      <c r="AI60" s="823"/>
      <c r="AJ60" s="824"/>
      <c r="AK60" s="879"/>
      <c r="AL60" s="876"/>
      <c r="AM60" s="876"/>
      <c r="AN60" s="876"/>
      <c r="AO60" s="876"/>
      <c r="AP60" s="876"/>
      <c r="AQ60" s="876"/>
      <c r="AR60" s="876"/>
      <c r="AS60" s="876"/>
      <c r="AT60" s="876"/>
      <c r="AU60" s="876"/>
      <c r="AV60" s="876"/>
      <c r="AW60" s="876"/>
      <c r="AX60" s="876"/>
      <c r="AY60" s="876"/>
      <c r="AZ60" s="878"/>
      <c r="BA60" s="878"/>
      <c r="BB60" s="878"/>
      <c r="BC60" s="878"/>
      <c r="BD60" s="878"/>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5">
      <c r="A61" s="226">
        <v>34</v>
      </c>
      <c r="B61" s="816"/>
      <c r="C61" s="817"/>
      <c r="D61" s="817"/>
      <c r="E61" s="817"/>
      <c r="F61" s="817"/>
      <c r="G61" s="817"/>
      <c r="H61" s="817"/>
      <c r="I61" s="817"/>
      <c r="J61" s="817"/>
      <c r="K61" s="817"/>
      <c r="L61" s="817"/>
      <c r="M61" s="817"/>
      <c r="N61" s="817"/>
      <c r="O61" s="817"/>
      <c r="P61" s="818"/>
      <c r="Q61" s="875"/>
      <c r="R61" s="876"/>
      <c r="S61" s="876"/>
      <c r="T61" s="876"/>
      <c r="U61" s="876"/>
      <c r="V61" s="876"/>
      <c r="W61" s="876"/>
      <c r="X61" s="876"/>
      <c r="Y61" s="876"/>
      <c r="Z61" s="876"/>
      <c r="AA61" s="876"/>
      <c r="AB61" s="876"/>
      <c r="AC61" s="876"/>
      <c r="AD61" s="876"/>
      <c r="AE61" s="877"/>
      <c r="AF61" s="822"/>
      <c r="AG61" s="823"/>
      <c r="AH61" s="823"/>
      <c r="AI61" s="823"/>
      <c r="AJ61" s="824"/>
      <c r="AK61" s="879"/>
      <c r="AL61" s="876"/>
      <c r="AM61" s="876"/>
      <c r="AN61" s="876"/>
      <c r="AO61" s="876"/>
      <c r="AP61" s="876"/>
      <c r="AQ61" s="876"/>
      <c r="AR61" s="876"/>
      <c r="AS61" s="876"/>
      <c r="AT61" s="876"/>
      <c r="AU61" s="876"/>
      <c r="AV61" s="876"/>
      <c r="AW61" s="876"/>
      <c r="AX61" s="876"/>
      <c r="AY61" s="876"/>
      <c r="AZ61" s="878"/>
      <c r="BA61" s="878"/>
      <c r="BB61" s="878"/>
      <c r="BC61" s="878"/>
      <c r="BD61" s="878"/>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2">
      <c r="A62" s="226">
        <v>35</v>
      </c>
      <c r="B62" s="816"/>
      <c r="C62" s="817"/>
      <c r="D62" s="817"/>
      <c r="E62" s="817"/>
      <c r="F62" s="817"/>
      <c r="G62" s="817"/>
      <c r="H62" s="817"/>
      <c r="I62" s="817"/>
      <c r="J62" s="817"/>
      <c r="K62" s="817"/>
      <c r="L62" s="817"/>
      <c r="M62" s="817"/>
      <c r="N62" s="817"/>
      <c r="O62" s="817"/>
      <c r="P62" s="818"/>
      <c r="Q62" s="875"/>
      <c r="R62" s="876"/>
      <c r="S62" s="876"/>
      <c r="T62" s="876"/>
      <c r="U62" s="876"/>
      <c r="V62" s="876"/>
      <c r="W62" s="876"/>
      <c r="X62" s="876"/>
      <c r="Y62" s="876"/>
      <c r="Z62" s="876"/>
      <c r="AA62" s="876"/>
      <c r="AB62" s="876"/>
      <c r="AC62" s="876"/>
      <c r="AD62" s="876"/>
      <c r="AE62" s="877"/>
      <c r="AF62" s="822"/>
      <c r="AG62" s="823"/>
      <c r="AH62" s="823"/>
      <c r="AI62" s="823"/>
      <c r="AJ62" s="824"/>
      <c r="AK62" s="879"/>
      <c r="AL62" s="876"/>
      <c r="AM62" s="876"/>
      <c r="AN62" s="876"/>
      <c r="AO62" s="876"/>
      <c r="AP62" s="876"/>
      <c r="AQ62" s="876"/>
      <c r="AR62" s="876"/>
      <c r="AS62" s="876"/>
      <c r="AT62" s="876"/>
      <c r="AU62" s="876"/>
      <c r="AV62" s="876"/>
      <c r="AW62" s="876"/>
      <c r="AX62" s="876"/>
      <c r="AY62" s="876"/>
      <c r="AZ62" s="878"/>
      <c r="BA62" s="878"/>
      <c r="BB62" s="878"/>
      <c r="BC62" s="878"/>
      <c r="BD62" s="878"/>
      <c r="BE62" s="868"/>
      <c r="BF62" s="868"/>
      <c r="BG62" s="868"/>
      <c r="BH62" s="868"/>
      <c r="BI62" s="869"/>
      <c r="BJ62" s="887" t="s">
        <v>398</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5">
      <c r="A63" s="228" t="s">
        <v>378</v>
      </c>
      <c r="B63" s="825" t="s">
        <v>399</v>
      </c>
      <c r="C63" s="826"/>
      <c r="D63" s="826"/>
      <c r="E63" s="826"/>
      <c r="F63" s="826"/>
      <c r="G63" s="826"/>
      <c r="H63" s="826"/>
      <c r="I63" s="826"/>
      <c r="J63" s="826"/>
      <c r="K63" s="826"/>
      <c r="L63" s="826"/>
      <c r="M63" s="826"/>
      <c r="N63" s="826"/>
      <c r="O63" s="826"/>
      <c r="P63" s="827"/>
      <c r="Q63" s="880"/>
      <c r="R63" s="881"/>
      <c r="S63" s="881"/>
      <c r="T63" s="881"/>
      <c r="U63" s="881"/>
      <c r="V63" s="881"/>
      <c r="W63" s="881"/>
      <c r="X63" s="881"/>
      <c r="Y63" s="881"/>
      <c r="Z63" s="881"/>
      <c r="AA63" s="881"/>
      <c r="AB63" s="881"/>
      <c r="AC63" s="881"/>
      <c r="AD63" s="881"/>
      <c r="AE63" s="882"/>
      <c r="AF63" s="883">
        <v>712</v>
      </c>
      <c r="AG63" s="884"/>
      <c r="AH63" s="884"/>
      <c r="AI63" s="884"/>
      <c r="AJ63" s="885"/>
      <c r="AK63" s="886"/>
      <c r="AL63" s="881"/>
      <c r="AM63" s="881"/>
      <c r="AN63" s="881"/>
      <c r="AO63" s="881"/>
      <c r="AP63" s="884">
        <v>1592</v>
      </c>
      <c r="AQ63" s="884"/>
      <c r="AR63" s="884"/>
      <c r="AS63" s="884"/>
      <c r="AT63" s="884"/>
      <c r="AU63" s="884">
        <v>1117</v>
      </c>
      <c r="AV63" s="884"/>
      <c r="AW63" s="884"/>
      <c r="AX63" s="884"/>
      <c r="AY63" s="884"/>
      <c r="AZ63" s="888"/>
      <c r="BA63" s="888"/>
      <c r="BB63" s="888"/>
      <c r="BC63" s="888"/>
      <c r="BD63" s="888"/>
      <c r="BE63" s="889"/>
      <c r="BF63" s="889"/>
      <c r="BG63" s="889"/>
      <c r="BH63" s="889"/>
      <c r="BI63" s="890"/>
      <c r="BJ63" s="891" t="s">
        <v>122</v>
      </c>
      <c r="BK63" s="892"/>
      <c r="BL63" s="892"/>
      <c r="BM63" s="892"/>
      <c r="BN63" s="893"/>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5">
      <c r="A65" s="220" t="s">
        <v>400</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2">
      <c r="A66" s="763" t="s">
        <v>401</v>
      </c>
      <c r="B66" s="764"/>
      <c r="C66" s="764"/>
      <c r="D66" s="764"/>
      <c r="E66" s="764"/>
      <c r="F66" s="764"/>
      <c r="G66" s="764"/>
      <c r="H66" s="764"/>
      <c r="I66" s="764"/>
      <c r="J66" s="764"/>
      <c r="K66" s="764"/>
      <c r="L66" s="764"/>
      <c r="M66" s="764"/>
      <c r="N66" s="764"/>
      <c r="O66" s="764"/>
      <c r="P66" s="765"/>
      <c r="Q66" s="769" t="s">
        <v>382</v>
      </c>
      <c r="R66" s="770"/>
      <c r="S66" s="770"/>
      <c r="T66" s="770"/>
      <c r="U66" s="771"/>
      <c r="V66" s="769" t="s">
        <v>383</v>
      </c>
      <c r="W66" s="770"/>
      <c r="X66" s="770"/>
      <c r="Y66" s="770"/>
      <c r="Z66" s="771"/>
      <c r="AA66" s="769" t="s">
        <v>384</v>
      </c>
      <c r="AB66" s="770"/>
      <c r="AC66" s="770"/>
      <c r="AD66" s="770"/>
      <c r="AE66" s="771"/>
      <c r="AF66" s="894" t="s">
        <v>385</v>
      </c>
      <c r="AG66" s="851"/>
      <c r="AH66" s="851"/>
      <c r="AI66" s="851"/>
      <c r="AJ66" s="895"/>
      <c r="AK66" s="769" t="s">
        <v>386</v>
      </c>
      <c r="AL66" s="764"/>
      <c r="AM66" s="764"/>
      <c r="AN66" s="764"/>
      <c r="AO66" s="765"/>
      <c r="AP66" s="769" t="s">
        <v>387</v>
      </c>
      <c r="AQ66" s="770"/>
      <c r="AR66" s="770"/>
      <c r="AS66" s="770"/>
      <c r="AT66" s="771"/>
      <c r="AU66" s="769" t="s">
        <v>402</v>
      </c>
      <c r="AV66" s="770"/>
      <c r="AW66" s="770"/>
      <c r="AX66" s="770"/>
      <c r="AY66" s="771"/>
      <c r="AZ66" s="769" t="s">
        <v>365</v>
      </c>
      <c r="BA66" s="770"/>
      <c r="BB66" s="770"/>
      <c r="BC66" s="770"/>
      <c r="BD66" s="776"/>
      <c r="BE66" s="229"/>
      <c r="BF66" s="229"/>
      <c r="BG66" s="229"/>
      <c r="BH66" s="229"/>
      <c r="BI66" s="229"/>
      <c r="BJ66" s="229"/>
      <c r="BK66" s="229"/>
      <c r="BL66" s="229"/>
      <c r="BM66" s="229"/>
      <c r="BN66" s="229"/>
      <c r="BO66" s="229"/>
      <c r="BP66" s="229"/>
      <c r="BQ66" s="226">
        <v>60</v>
      </c>
      <c r="BR66" s="231"/>
      <c r="BS66" s="899"/>
      <c r="BT66" s="900"/>
      <c r="BU66" s="900"/>
      <c r="BV66" s="900"/>
      <c r="BW66" s="900"/>
      <c r="BX66" s="900"/>
      <c r="BY66" s="900"/>
      <c r="BZ66" s="900"/>
      <c r="CA66" s="900"/>
      <c r="CB66" s="900"/>
      <c r="CC66" s="900"/>
      <c r="CD66" s="900"/>
      <c r="CE66" s="900"/>
      <c r="CF66" s="900"/>
      <c r="CG66" s="905"/>
      <c r="CH66" s="902"/>
      <c r="CI66" s="903"/>
      <c r="CJ66" s="903"/>
      <c r="CK66" s="903"/>
      <c r="CL66" s="904"/>
      <c r="CM66" s="902"/>
      <c r="CN66" s="903"/>
      <c r="CO66" s="903"/>
      <c r="CP66" s="903"/>
      <c r="CQ66" s="904"/>
      <c r="CR66" s="902"/>
      <c r="CS66" s="903"/>
      <c r="CT66" s="903"/>
      <c r="CU66" s="903"/>
      <c r="CV66" s="904"/>
      <c r="CW66" s="902"/>
      <c r="CX66" s="903"/>
      <c r="CY66" s="903"/>
      <c r="CZ66" s="903"/>
      <c r="DA66" s="904"/>
      <c r="DB66" s="902"/>
      <c r="DC66" s="903"/>
      <c r="DD66" s="903"/>
      <c r="DE66" s="903"/>
      <c r="DF66" s="904"/>
      <c r="DG66" s="902"/>
      <c r="DH66" s="903"/>
      <c r="DI66" s="903"/>
      <c r="DJ66" s="903"/>
      <c r="DK66" s="904"/>
      <c r="DL66" s="902"/>
      <c r="DM66" s="903"/>
      <c r="DN66" s="903"/>
      <c r="DO66" s="903"/>
      <c r="DP66" s="904"/>
      <c r="DQ66" s="902"/>
      <c r="DR66" s="903"/>
      <c r="DS66" s="903"/>
      <c r="DT66" s="903"/>
      <c r="DU66" s="904"/>
      <c r="DV66" s="899"/>
      <c r="DW66" s="900"/>
      <c r="DX66" s="900"/>
      <c r="DY66" s="900"/>
      <c r="DZ66" s="901"/>
      <c r="EA66" s="218"/>
    </row>
    <row r="67" spans="1:131" ht="26.25" customHeight="1" thickBot="1" x14ac:dyDescent="0.25">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6"/>
      <c r="AG67" s="854"/>
      <c r="AH67" s="854"/>
      <c r="AI67" s="854"/>
      <c r="AJ67" s="897"/>
      <c r="AK67" s="898"/>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9"/>
      <c r="BT67" s="900"/>
      <c r="BU67" s="900"/>
      <c r="BV67" s="900"/>
      <c r="BW67" s="900"/>
      <c r="BX67" s="900"/>
      <c r="BY67" s="900"/>
      <c r="BZ67" s="900"/>
      <c r="CA67" s="900"/>
      <c r="CB67" s="900"/>
      <c r="CC67" s="900"/>
      <c r="CD67" s="900"/>
      <c r="CE67" s="900"/>
      <c r="CF67" s="900"/>
      <c r="CG67" s="905"/>
      <c r="CH67" s="902"/>
      <c r="CI67" s="903"/>
      <c r="CJ67" s="903"/>
      <c r="CK67" s="903"/>
      <c r="CL67" s="904"/>
      <c r="CM67" s="902"/>
      <c r="CN67" s="903"/>
      <c r="CO67" s="903"/>
      <c r="CP67" s="903"/>
      <c r="CQ67" s="904"/>
      <c r="CR67" s="902"/>
      <c r="CS67" s="903"/>
      <c r="CT67" s="903"/>
      <c r="CU67" s="903"/>
      <c r="CV67" s="904"/>
      <c r="CW67" s="902"/>
      <c r="CX67" s="903"/>
      <c r="CY67" s="903"/>
      <c r="CZ67" s="903"/>
      <c r="DA67" s="904"/>
      <c r="DB67" s="902"/>
      <c r="DC67" s="903"/>
      <c r="DD67" s="903"/>
      <c r="DE67" s="903"/>
      <c r="DF67" s="904"/>
      <c r="DG67" s="902"/>
      <c r="DH67" s="903"/>
      <c r="DI67" s="903"/>
      <c r="DJ67" s="903"/>
      <c r="DK67" s="904"/>
      <c r="DL67" s="902"/>
      <c r="DM67" s="903"/>
      <c r="DN67" s="903"/>
      <c r="DO67" s="903"/>
      <c r="DP67" s="904"/>
      <c r="DQ67" s="902"/>
      <c r="DR67" s="903"/>
      <c r="DS67" s="903"/>
      <c r="DT67" s="903"/>
      <c r="DU67" s="904"/>
      <c r="DV67" s="899"/>
      <c r="DW67" s="900"/>
      <c r="DX67" s="900"/>
      <c r="DY67" s="900"/>
      <c r="DZ67" s="901"/>
      <c r="EA67" s="218"/>
    </row>
    <row r="68" spans="1:131" ht="26.25" customHeight="1" thickTop="1" x14ac:dyDescent="0.2">
      <c r="A68" s="224">
        <v>1</v>
      </c>
      <c r="B68" s="909" t="s">
        <v>549</v>
      </c>
      <c r="C68" s="910"/>
      <c r="D68" s="910"/>
      <c r="E68" s="910"/>
      <c r="F68" s="910"/>
      <c r="G68" s="910"/>
      <c r="H68" s="910"/>
      <c r="I68" s="910"/>
      <c r="J68" s="910"/>
      <c r="K68" s="910"/>
      <c r="L68" s="910"/>
      <c r="M68" s="910"/>
      <c r="N68" s="910"/>
      <c r="O68" s="910"/>
      <c r="P68" s="911"/>
      <c r="Q68" s="912">
        <v>3166</v>
      </c>
      <c r="R68" s="906"/>
      <c r="S68" s="906"/>
      <c r="T68" s="906"/>
      <c r="U68" s="906"/>
      <c r="V68" s="906">
        <v>3017</v>
      </c>
      <c r="W68" s="906"/>
      <c r="X68" s="906"/>
      <c r="Y68" s="906"/>
      <c r="Z68" s="906"/>
      <c r="AA68" s="906">
        <v>149</v>
      </c>
      <c r="AB68" s="906"/>
      <c r="AC68" s="906"/>
      <c r="AD68" s="906"/>
      <c r="AE68" s="906"/>
      <c r="AF68" s="906">
        <v>149</v>
      </c>
      <c r="AG68" s="906"/>
      <c r="AH68" s="906"/>
      <c r="AI68" s="906"/>
      <c r="AJ68" s="906"/>
      <c r="AK68" s="906" t="s">
        <v>489</v>
      </c>
      <c r="AL68" s="906"/>
      <c r="AM68" s="906"/>
      <c r="AN68" s="906"/>
      <c r="AO68" s="906"/>
      <c r="AP68" s="906">
        <v>705</v>
      </c>
      <c r="AQ68" s="906"/>
      <c r="AR68" s="906"/>
      <c r="AS68" s="906"/>
      <c r="AT68" s="906"/>
      <c r="AU68" s="906">
        <v>74</v>
      </c>
      <c r="AV68" s="906"/>
      <c r="AW68" s="906"/>
      <c r="AX68" s="906"/>
      <c r="AY68" s="906"/>
      <c r="AZ68" s="907"/>
      <c r="BA68" s="907"/>
      <c r="BB68" s="907"/>
      <c r="BC68" s="907"/>
      <c r="BD68" s="908"/>
      <c r="BE68" s="229"/>
      <c r="BF68" s="229"/>
      <c r="BG68" s="229"/>
      <c r="BH68" s="229"/>
      <c r="BI68" s="229"/>
      <c r="BJ68" s="229"/>
      <c r="BK68" s="229"/>
      <c r="BL68" s="229"/>
      <c r="BM68" s="229"/>
      <c r="BN68" s="229"/>
      <c r="BO68" s="229"/>
      <c r="BP68" s="229"/>
      <c r="BQ68" s="226">
        <v>62</v>
      </c>
      <c r="BR68" s="231"/>
      <c r="BS68" s="899"/>
      <c r="BT68" s="900"/>
      <c r="BU68" s="900"/>
      <c r="BV68" s="900"/>
      <c r="BW68" s="900"/>
      <c r="BX68" s="900"/>
      <c r="BY68" s="900"/>
      <c r="BZ68" s="900"/>
      <c r="CA68" s="900"/>
      <c r="CB68" s="900"/>
      <c r="CC68" s="900"/>
      <c r="CD68" s="900"/>
      <c r="CE68" s="900"/>
      <c r="CF68" s="900"/>
      <c r="CG68" s="905"/>
      <c r="CH68" s="902"/>
      <c r="CI68" s="903"/>
      <c r="CJ68" s="903"/>
      <c r="CK68" s="903"/>
      <c r="CL68" s="904"/>
      <c r="CM68" s="902"/>
      <c r="CN68" s="903"/>
      <c r="CO68" s="903"/>
      <c r="CP68" s="903"/>
      <c r="CQ68" s="904"/>
      <c r="CR68" s="902"/>
      <c r="CS68" s="903"/>
      <c r="CT68" s="903"/>
      <c r="CU68" s="903"/>
      <c r="CV68" s="904"/>
      <c r="CW68" s="902"/>
      <c r="CX68" s="903"/>
      <c r="CY68" s="903"/>
      <c r="CZ68" s="903"/>
      <c r="DA68" s="904"/>
      <c r="DB68" s="902"/>
      <c r="DC68" s="903"/>
      <c r="DD68" s="903"/>
      <c r="DE68" s="903"/>
      <c r="DF68" s="904"/>
      <c r="DG68" s="902"/>
      <c r="DH68" s="903"/>
      <c r="DI68" s="903"/>
      <c r="DJ68" s="903"/>
      <c r="DK68" s="904"/>
      <c r="DL68" s="902"/>
      <c r="DM68" s="903"/>
      <c r="DN68" s="903"/>
      <c r="DO68" s="903"/>
      <c r="DP68" s="904"/>
      <c r="DQ68" s="902"/>
      <c r="DR68" s="903"/>
      <c r="DS68" s="903"/>
      <c r="DT68" s="903"/>
      <c r="DU68" s="904"/>
      <c r="DV68" s="899"/>
      <c r="DW68" s="900"/>
      <c r="DX68" s="900"/>
      <c r="DY68" s="900"/>
      <c r="DZ68" s="901"/>
      <c r="EA68" s="218"/>
    </row>
    <row r="69" spans="1:131" ht="26.25" customHeight="1" x14ac:dyDescent="0.2">
      <c r="A69" s="226">
        <v>2</v>
      </c>
      <c r="B69" s="913" t="s">
        <v>550</v>
      </c>
      <c r="C69" s="914"/>
      <c r="D69" s="914"/>
      <c r="E69" s="914"/>
      <c r="F69" s="914"/>
      <c r="G69" s="914"/>
      <c r="H69" s="914"/>
      <c r="I69" s="914"/>
      <c r="J69" s="914"/>
      <c r="K69" s="914"/>
      <c r="L69" s="914"/>
      <c r="M69" s="914"/>
      <c r="N69" s="914"/>
      <c r="O69" s="914"/>
      <c r="P69" s="915"/>
      <c r="Q69" s="916">
        <v>529</v>
      </c>
      <c r="R69" s="866"/>
      <c r="S69" s="866"/>
      <c r="T69" s="866"/>
      <c r="U69" s="866"/>
      <c r="V69" s="866">
        <v>494</v>
      </c>
      <c r="W69" s="866"/>
      <c r="X69" s="866"/>
      <c r="Y69" s="866"/>
      <c r="Z69" s="866"/>
      <c r="AA69" s="866">
        <v>35</v>
      </c>
      <c r="AB69" s="866"/>
      <c r="AC69" s="866"/>
      <c r="AD69" s="866"/>
      <c r="AE69" s="866"/>
      <c r="AF69" s="866">
        <v>35</v>
      </c>
      <c r="AG69" s="866"/>
      <c r="AH69" s="866"/>
      <c r="AI69" s="866"/>
      <c r="AJ69" s="866"/>
      <c r="AK69" s="866">
        <v>141</v>
      </c>
      <c r="AL69" s="866"/>
      <c r="AM69" s="866"/>
      <c r="AN69" s="866"/>
      <c r="AO69" s="866"/>
      <c r="AP69" s="866">
        <v>1656</v>
      </c>
      <c r="AQ69" s="866"/>
      <c r="AR69" s="866"/>
      <c r="AS69" s="866"/>
      <c r="AT69" s="866"/>
      <c r="AU69" s="866">
        <v>981</v>
      </c>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9"/>
      <c r="BT69" s="900"/>
      <c r="BU69" s="900"/>
      <c r="BV69" s="900"/>
      <c r="BW69" s="900"/>
      <c r="BX69" s="900"/>
      <c r="BY69" s="900"/>
      <c r="BZ69" s="900"/>
      <c r="CA69" s="900"/>
      <c r="CB69" s="900"/>
      <c r="CC69" s="900"/>
      <c r="CD69" s="900"/>
      <c r="CE69" s="900"/>
      <c r="CF69" s="900"/>
      <c r="CG69" s="905"/>
      <c r="CH69" s="902"/>
      <c r="CI69" s="903"/>
      <c r="CJ69" s="903"/>
      <c r="CK69" s="903"/>
      <c r="CL69" s="904"/>
      <c r="CM69" s="902"/>
      <c r="CN69" s="903"/>
      <c r="CO69" s="903"/>
      <c r="CP69" s="903"/>
      <c r="CQ69" s="904"/>
      <c r="CR69" s="902"/>
      <c r="CS69" s="903"/>
      <c r="CT69" s="903"/>
      <c r="CU69" s="903"/>
      <c r="CV69" s="904"/>
      <c r="CW69" s="902"/>
      <c r="CX69" s="903"/>
      <c r="CY69" s="903"/>
      <c r="CZ69" s="903"/>
      <c r="DA69" s="904"/>
      <c r="DB69" s="902"/>
      <c r="DC69" s="903"/>
      <c r="DD69" s="903"/>
      <c r="DE69" s="903"/>
      <c r="DF69" s="904"/>
      <c r="DG69" s="902"/>
      <c r="DH69" s="903"/>
      <c r="DI69" s="903"/>
      <c r="DJ69" s="903"/>
      <c r="DK69" s="904"/>
      <c r="DL69" s="902"/>
      <c r="DM69" s="903"/>
      <c r="DN69" s="903"/>
      <c r="DO69" s="903"/>
      <c r="DP69" s="904"/>
      <c r="DQ69" s="902"/>
      <c r="DR69" s="903"/>
      <c r="DS69" s="903"/>
      <c r="DT69" s="903"/>
      <c r="DU69" s="904"/>
      <c r="DV69" s="899"/>
      <c r="DW69" s="900"/>
      <c r="DX69" s="900"/>
      <c r="DY69" s="900"/>
      <c r="DZ69" s="901"/>
      <c r="EA69" s="218"/>
    </row>
    <row r="70" spans="1:131" ht="26.25" customHeight="1" x14ac:dyDescent="0.2">
      <c r="A70" s="226">
        <v>3</v>
      </c>
      <c r="B70" s="913" t="s">
        <v>551</v>
      </c>
      <c r="C70" s="914"/>
      <c r="D70" s="914"/>
      <c r="E70" s="914"/>
      <c r="F70" s="914"/>
      <c r="G70" s="914"/>
      <c r="H70" s="914"/>
      <c r="I70" s="914"/>
      <c r="J70" s="914"/>
      <c r="K70" s="914"/>
      <c r="L70" s="914"/>
      <c r="M70" s="914"/>
      <c r="N70" s="914"/>
      <c r="O70" s="914"/>
      <c r="P70" s="915"/>
      <c r="Q70" s="916">
        <v>675</v>
      </c>
      <c r="R70" s="866"/>
      <c r="S70" s="866"/>
      <c r="T70" s="866"/>
      <c r="U70" s="866"/>
      <c r="V70" s="866">
        <v>592</v>
      </c>
      <c r="W70" s="866"/>
      <c r="X70" s="866"/>
      <c r="Y70" s="866"/>
      <c r="Z70" s="866"/>
      <c r="AA70" s="866">
        <v>83</v>
      </c>
      <c r="AB70" s="866"/>
      <c r="AC70" s="866"/>
      <c r="AD70" s="866"/>
      <c r="AE70" s="866"/>
      <c r="AF70" s="866">
        <v>83</v>
      </c>
      <c r="AG70" s="866"/>
      <c r="AH70" s="866"/>
      <c r="AI70" s="866"/>
      <c r="AJ70" s="866"/>
      <c r="AK70" s="866" t="s">
        <v>489</v>
      </c>
      <c r="AL70" s="866"/>
      <c r="AM70" s="866"/>
      <c r="AN70" s="866"/>
      <c r="AO70" s="866"/>
      <c r="AP70" s="866" t="s">
        <v>489</v>
      </c>
      <c r="AQ70" s="866"/>
      <c r="AR70" s="866"/>
      <c r="AS70" s="866"/>
      <c r="AT70" s="866"/>
      <c r="AU70" s="866" t="s">
        <v>489</v>
      </c>
      <c r="AV70" s="866"/>
      <c r="AW70" s="866"/>
      <c r="AX70" s="866"/>
      <c r="AY70" s="866"/>
      <c r="AZ70" s="868"/>
      <c r="BA70" s="868"/>
      <c r="BB70" s="868"/>
      <c r="BC70" s="868"/>
      <c r="BD70" s="869"/>
      <c r="BE70" s="229"/>
      <c r="BF70" s="229"/>
      <c r="BG70" s="229"/>
      <c r="BH70" s="229"/>
      <c r="BI70" s="229"/>
      <c r="BJ70" s="229"/>
      <c r="BK70" s="229"/>
      <c r="BL70" s="229"/>
      <c r="BM70" s="229"/>
      <c r="BN70" s="229"/>
      <c r="BO70" s="229"/>
      <c r="BP70" s="229"/>
      <c r="BQ70" s="226">
        <v>64</v>
      </c>
      <c r="BR70" s="231"/>
      <c r="BS70" s="899"/>
      <c r="BT70" s="900"/>
      <c r="BU70" s="900"/>
      <c r="BV70" s="900"/>
      <c r="BW70" s="900"/>
      <c r="BX70" s="900"/>
      <c r="BY70" s="900"/>
      <c r="BZ70" s="900"/>
      <c r="CA70" s="900"/>
      <c r="CB70" s="900"/>
      <c r="CC70" s="900"/>
      <c r="CD70" s="900"/>
      <c r="CE70" s="900"/>
      <c r="CF70" s="900"/>
      <c r="CG70" s="905"/>
      <c r="CH70" s="902"/>
      <c r="CI70" s="903"/>
      <c r="CJ70" s="903"/>
      <c r="CK70" s="903"/>
      <c r="CL70" s="904"/>
      <c r="CM70" s="902"/>
      <c r="CN70" s="903"/>
      <c r="CO70" s="903"/>
      <c r="CP70" s="903"/>
      <c r="CQ70" s="904"/>
      <c r="CR70" s="902"/>
      <c r="CS70" s="903"/>
      <c r="CT70" s="903"/>
      <c r="CU70" s="903"/>
      <c r="CV70" s="904"/>
      <c r="CW70" s="902"/>
      <c r="CX70" s="903"/>
      <c r="CY70" s="903"/>
      <c r="CZ70" s="903"/>
      <c r="DA70" s="904"/>
      <c r="DB70" s="902"/>
      <c r="DC70" s="903"/>
      <c r="DD70" s="903"/>
      <c r="DE70" s="903"/>
      <c r="DF70" s="904"/>
      <c r="DG70" s="902"/>
      <c r="DH70" s="903"/>
      <c r="DI70" s="903"/>
      <c r="DJ70" s="903"/>
      <c r="DK70" s="904"/>
      <c r="DL70" s="902"/>
      <c r="DM70" s="903"/>
      <c r="DN70" s="903"/>
      <c r="DO70" s="903"/>
      <c r="DP70" s="904"/>
      <c r="DQ70" s="902"/>
      <c r="DR70" s="903"/>
      <c r="DS70" s="903"/>
      <c r="DT70" s="903"/>
      <c r="DU70" s="904"/>
      <c r="DV70" s="899"/>
      <c r="DW70" s="900"/>
      <c r="DX70" s="900"/>
      <c r="DY70" s="900"/>
      <c r="DZ70" s="901"/>
      <c r="EA70" s="218"/>
    </row>
    <row r="71" spans="1:131" ht="26.25" customHeight="1" x14ac:dyDescent="0.2">
      <c r="A71" s="226">
        <v>4</v>
      </c>
      <c r="B71" s="913" t="s">
        <v>552</v>
      </c>
      <c r="C71" s="914"/>
      <c r="D71" s="914"/>
      <c r="E71" s="914"/>
      <c r="F71" s="914"/>
      <c r="G71" s="914"/>
      <c r="H71" s="914"/>
      <c r="I71" s="914"/>
      <c r="J71" s="914"/>
      <c r="K71" s="914"/>
      <c r="L71" s="914"/>
      <c r="M71" s="914"/>
      <c r="N71" s="914"/>
      <c r="O71" s="914"/>
      <c r="P71" s="915"/>
      <c r="Q71" s="916">
        <v>116727</v>
      </c>
      <c r="R71" s="866"/>
      <c r="S71" s="866"/>
      <c r="T71" s="866"/>
      <c r="U71" s="866"/>
      <c r="V71" s="866">
        <v>115370</v>
      </c>
      <c r="W71" s="866"/>
      <c r="X71" s="866"/>
      <c r="Y71" s="866"/>
      <c r="Z71" s="866"/>
      <c r="AA71" s="866">
        <v>1357</v>
      </c>
      <c r="AB71" s="866"/>
      <c r="AC71" s="866"/>
      <c r="AD71" s="866"/>
      <c r="AE71" s="866"/>
      <c r="AF71" s="866">
        <v>1357</v>
      </c>
      <c r="AG71" s="866"/>
      <c r="AH71" s="866"/>
      <c r="AI71" s="866"/>
      <c r="AJ71" s="866"/>
      <c r="AK71" s="866">
        <v>801</v>
      </c>
      <c r="AL71" s="866"/>
      <c r="AM71" s="866"/>
      <c r="AN71" s="866"/>
      <c r="AO71" s="866"/>
      <c r="AP71" s="866" t="s">
        <v>489</v>
      </c>
      <c r="AQ71" s="866"/>
      <c r="AR71" s="866"/>
      <c r="AS71" s="866"/>
      <c r="AT71" s="866"/>
      <c r="AU71" s="866" t="s">
        <v>489</v>
      </c>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899"/>
      <c r="BT71" s="900"/>
      <c r="BU71" s="900"/>
      <c r="BV71" s="900"/>
      <c r="BW71" s="900"/>
      <c r="BX71" s="900"/>
      <c r="BY71" s="900"/>
      <c r="BZ71" s="900"/>
      <c r="CA71" s="900"/>
      <c r="CB71" s="900"/>
      <c r="CC71" s="900"/>
      <c r="CD71" s="900"/>
      <c r="CE71" s="900"/>
      <c r="CF71" s="900"/>
      <c r="CG71" s="905"/>
      <c r="CH71" s="902"/>
      <c r="CI71" s="903"/>
      <c r="CJ71" s="903"/>
      <c r="CK71" s="903"/>
      <c r="CL71" s="904"/>
      <c r="CM71" s="902"/>
      <c r="CN71" s="903"/>
      <c r="CO71" s="903"/>
      <c r="CP71" s="903"/>
      <c r="CQ71" s="904"/>
      <c r="CR71" s="902"/>
      <c r="CS71" s="903"/>
      <c r="CT71" s="903"/>
      <c r="CU71" s="903"/>
      <c r="CV71" s="904"/>
      <c r="CW71" s="902"/>
      <c r="CX71" s="903"/>
      <c r="CY71" s="903"/>
      <c r="CZ71" s="903"/>
      <c r="DA71" s="904"/>
      <c r="DB71" s="902"/>
      <c r="DC71" s="903"/>
      <c r="DD71" s="903"/>
      <c r="DE71" s="903"/>
      <c r="DF71" s="904"/>
      <c r="DG71" s="902"/>
      <c r="DH71" s="903"/>
      <c r="DI71" s="903"/>
      <c r="DJ71" s="903"/>
      <c r="DK71" s="904"/>
      <c r="DL71" s="902"/>
      <c r="DM71" s="903"/>
      <c r="DN71" s="903"/>
      <c r="DO71" s="903"/>
      <c r="DP71" s="904"/>
      <c r="DQ71" s="902"/>
      <c r="DR71" s="903"/>
      <c r="DS71" s="903"/>
      <c r="DT71" s="903"/>
      <c r="DU71" s="904"/>
      <c r="DV71" s="899"/>
      <c r="DW71" s="900"/>
      <c r="DX71" s="900"/>
      <c r="DY71" s="900"/>
      <c r="DZ71" s="901"/>
      <c r="EA71" s="218"/>
    </row>
    <row r="72" spans="1:131" ht="26.25" customHeight="1" x14ac:dyDescent="0.2">
      <c r="A72" s="226">
        <v>5</v>
      </c>
      <c r="B72" s="913" t="s">
        <v>553</v>
      </c>
      <c r="C72" s="914"/>
      <c r="D72" s="914"/>
      <c r="E72" s="914"/>
      <c r="F72" s="914"/>
      <c r="G72" s="914"/>
      <c r="H72" s="914"/>
      <c r="I72" s="914"/>
      <c r="J72" s="914"/>
      <c r="K72" s="914"/>
      <c r="L72" s="914"/>
      <c r="M72" s="914"/>
      <c r="N72" s="914"/>
      <c r="O72" s="914"/>
      <c r="P72" s="915"/>
      <c r="Q72" s="916">
        <v>35</v>
      </c>
      <c r="R72" s="866"/>
      <c r="S72" s="866"/>
      <c r="T72" s="866"/>
      <c r="U72" s="866"/>
      <c r="V72" s="866">
        <v>33</v>
      </c>
      <c r="W72" s="866"/>
      <c r="X72" s="866"/>
      <c r="Y72" s="866"/>
      <c r="Z72" s="866"/>
      <c r="AA72" s="866">
        <v>2</v>
      </c>
      <c r="AB72" s="866"/>
      <c r="AC72" s="866"/>
      <c r="AD72" s="866"/>
      <c r="AE72" s="866"/>
      <c r="AF72" s="866">
        <v>2</v>
      </c>
      <c r="AG72" s="866"/>
      <c r="AH72" s="866"/>
      <c r="AI72" s="866"/>
      <c r="AJ72" s="866"/>
      <c r="AK72" s="871" t="s">
        <v>489</v>
      </c>
      <c r="AL72" s="872"/>
      <c r="AM72" s="872"/>
      <c r="AN72" s="872"/>
      <c r="AO72" s="870"/>
      <c r="AP72" s="866" t="s">
        <v>489</v>
      </c>
      <c r="AQ72" s="866"/>
      <c r="AR72" s="866"/>
      <c r="AS72" s="866"/>
      <c r="AT72" s="866"/>
      <c r="AU72" s="866" t="s">
        <v>489</v>
      </c>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9"/>
      <c r="BT72" s="900"/>
      <c r="BU72" s="900"/>
      <c r="BV72" s="900"/>
      <c r="BW72" s="900"/>
      <c r="BX72" s="900"/>
      <c r="BY72" s="900"/>
      <c r="BZ72" s="900"/>
      <c r="CA72" s="900"/>
      <c r="CB72" s="900"/>
      <c r="CC72" s="900"/>
      <c r="CD72" s="900"/>
      <c r="CE72" s="900"/>
      <c r="CF72" s="900"/>
      <c r="CG72" s="905"/>
      <c r="CH72" s="902"/>
      <c r="CI72" s="903"/>
      <c r="CJ72" s="903"/>
      <c r="CK72" s="903"/>
      <c r="CL72" s="904"/>
      <c r="CM72" s="902"/>
      <c r="CN72" s="903"/>
      <c r="CO72" s="903"/>
      <c r="CP72" s="903"/>
      <c r="CQ72" s="904"/>
      <c r="CR72" s="902"/>
      <c r="CS72" s="903"/>
      <c r="CT72" s="903"/>
      <c r="CU72" s="903"/>
      <c r="CV72" s="904"/>
      <c r="CW72" s="902"/>
      <c r="CX72" s="903"/>
      <c r="CY72" s="903"/>
      <c r="CZ72" s="903"/>
      <c r="DA72" s="904"/>
      <c r="DB72" s="902"/>
      <c r="DC72" s="903"/>
      <c r="DD72" s="903"/>
      <c r="DE72" s="903"/>
      <c r="DF72" s="904"/>
      <c r="DG72" s="902"/>
      <c r="DH72" s="903"/>
      <c r="DI72" s="903"/>
      <c r="DJ72" s="903"/>
      <c r="DK72" s="904"/>
      <c r="DL72" s="902"/>
      <c r="DM72" s="903"/>
      <c r="DN72" s="903"/>
      <c r="DO72" s="903"/>
      <c r="DP72" s="904"/>
      <c r="DQ72" s="902"/>
      <c r="DR72" s="903"/>
      <c r="DS72" s="903"/>
      <c r="DT72" s="903"/>
      <c r="DU72" s="904"/>
      <c r="DV72" s="899"/>
      <c r="DW72" s="900"/>
      <c r="DX72" s="900"/>
      <c r="DY72" s="900"/>
      <c r="DZ72" s="901"/>
      <c r="EA72" s="218"/>
    </row>
    <row r="73" spans="1:131" ht="26.25" customHeight="1" x14ac:dyDescent="0.2">
      <c r="A73" s="226">
        <v>6</v>
      </c>
      <c r="B73" s="913" t="s">
        <v>554</v>
      </c>
      <c r="C73" s="914"/>
      <c r="D73" s="914"/>
      <c r="E73" s="914"/>
      <c r="F73" s="914"/>
      <c r="G73" s="914"/>
      <c r="H73" s="914"/>
      <c r="I73" s="914"/>
      <c r="J73" s="914"/>
      <c r="K73" s="914"/>
      <c r="L73" s="914"/>
      <c r="M73" s="914"/>
      <c r="N73" s="914"/>
      <c r="O73" s="914"/>
      <c r="P73" s="915"/>
      <c r="Q73" s="916">
        <v>4388</v>
      </c>
      <c r="R73" s="866"/>
      <c r="S73" s="866"/>
      <c r="T73" s="866"/>
      <c r="U73" s="866"/>
      <c r="V73" s="866">
        <v>3798</v>
      </c>
      <c r="W73" s="866"/>
      <c r="X73" s="866"/>
      <c r="Y73" s="866"/>
      <c r="Z73" s="866"/>
      <c r="AA73" s="866">
        <v>590</v>
      </c>
      <c r="AB73" s="866"/>
      <c r="AC73" s="866"/>
      <c r="AD73" s="866"/>
      <c r="AE73" s="866"/>
      <c r="AF73" s="866">
        <v>590</v>
      </c>
      <c r="AG73" s="866"/>
      <c r="AH73" s="866"/>
      <c r="AI73" s="866"/>
      <c r="AJ73" s="866"/>
      <c r="AK73" s="866" t="s">
        <v>557</v>
      </c>
      <c r="AL73" s="866"/>
      <c r="AM73" s="866"/>
      <c r="AN73" s="866"/>
      <c r="AO73" s="866"/>
      <c r="AP73" s="866" t="s">
        <v>489</v>
      </c>
      <c r="AQ73" s="866"/>
      <c r="AR73" s="866"/>
      <c r="AS73" s="866"/>
      <c r="AT73" s="866"/>
      <c r="AU73" s="866" t="s">
        <v>489</v>
      </c>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9"/>
      <c r="BT73" s="900"/>
      <c r="BU73" s="900"/>
      <c r="BV73" s="900"/>
      <c r="BW73" s="900"/>
      <c r="BX73" s="900"/>
      <c r="BY73" s="900"/>
      <c r="BZ73" s="900"/>
      <c r="CA73" s="900"/>
      <c r="CB73" s="900"/>
      <c r="CC73" s="900"/>
      <c r="CD73" s="900"/>
      <c r="CE73" s="900"/>
      <c r="CF73" s="900"/>
      <c r="CG73" s="905"/>
      <c r="CH73" s="902"/>
      <c r="CI73" s="903"/>
      <c r="CJ73" s="903"/>
      <c r="CK73" s="903"/>
      <c r="CL73" s="904"/>
      <c r="CM73" s="902"/>
      <c r="CN73" s="903"/>
      <c r="CO73" s="903"/>
      <c r="CP73" s="903"/>
      <c r="CQ73" s="904"/>
      <c r="CR73" s="902"/>
      <c r="CS73" s="903"/>
      <c r="CT73" s="903"/>
      <c r="CU73" s="903"/>
      <c r="CV73" s="904"/>
      <c r="CW73" s="902"/>
      <c r="CX73" s="903"/>
      <c r="CY73" s="903"/>
      <c r="CZ73" s="903"/>
      <c r="DA73" s="904"/>
      <c r="DB73" s="902"/>
      <c r="DC73" s="903"/>
      <c r="DD73" s="903"/>
      <c r="DE73" s="903"/>
      <c r="DF73" s="904"/>
      <c r="DG73" s="902"/>
      <c r="DH73" s="903"/>
      <c r="DI73" s="903"/>
      <c r="DJ73" s="903"/>
      <c r="DK73" s="904"/>
      <c r="DL73" s="902"/>
      <c r="DM73" s="903"/>
      <c r="DN73" s="903"/>
      <c r="DO73" s="903"/>
      <c r="DP73" s="904"/>
      <c r="DQ73" s="902"/>
      <c r="DR73" s="903"/>
      <c r="DS73" s="903"/>
      <c r="DT73" s="903"/>
      <c r="DU73" s="904"/>
      <c r="DV73" s="899"/>
      <c r="DW73" s="900"/>
      <c r="DX73" s="900"/>
      <c r="DY73" s="900"/>
      <c r="DZ73" s="901"/>
      <c r="EA73" s="218"/>
    </row>
    <row r="74" spans="1:131" ht="26.25" customHeight="1" x14ac:dyDescent="0.2">
      <c r="A74" s="226">
        <v>7</v>
      </c>
      <c r="B74" s="913" t="s">
        <v>555</v>
      </c>
      <c r="C74" s="914"/>
      <c r="D74" s="914"/>
      <c r="E74" s="914"/>
      <c r="F74" s="914"/>
      <c r="G74" s="914"/>
      <c r="H74" s="914"/>
      <c r="I74" s="914"/>
      <c r="J74" s="914"/>
      <c r="K74" s="914"/>
      <c r="L74" s="914"/>
      <c r="M74" s="914"/>
      <c r="N74" s="914"/>
      <c r="O74" s="914"/>
      <c r="P74" s="915"/>
      <c r="Q74" s="916">
        <v>81</v>
      </c>
      <c r="R74" s="866"/>
      <c r="S74" s="866"/>
      <c r="T74" s="866"/>
      <c r="U74" s="866"/>
      <c r="V74" s="866">
        <v>77</v>
      </c>
      <c r="W74" s="866"/>
      <c r="X74" s="866"/>
      <c r="Y74" s="866"/>
      <c r="Z74" s="866"/>
      <c r="AA74" s="866">
        <v>4</v>
      </c>
      <c r="AB74" s="866"/>
      <c r="AC74" s="866"/>
      <c r="AD74" s="866"/>
      <c r="AE74" s="866"/>
      <c r="AF74" s="866">
        <v>4</v>
      </c>
      <c r="AG74" s="866"/>
      <c r="AH74" s="866"/>
      <c r="AI74" s="866"/>
      <c r="AJ74" s="866"/>
      <c r="AK74" s="866">
        <v>18</v>
      </c>
      <c r="AL74" s="866"/>
      <c r="AM74" s="866"/>
      <c r="AN74" s="866"/>
      <c r="AO74" s="866"/>
      <c r="AP74" s="866" t="s">
        <v>489</v>
      </c>
      <c r="AQ74" s="866"/>
      <c r="AR74" s="866"/>
      <c r="AS74" s="866"/>
      <c r="AT74" s="866"/>
      <c r="AU74" s="866" t="s">
        <v>489</v>
      </c>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899"/>
      <c r="BT74" s="900"/>
      <c r="BU74" s="900"/>
      <c r="BV74" s="900"/>
      <c r="BW74" s="900"/>
      <c r="BX74" s="900"/>
      <c r="BY74" s="900"/>
      <c r="BZ74" s="900"/>
      <c r="CA74" s="900"/>
      <c r="CB74" s="900"/>
      <c r="CC74" s="900"/>
      <c r="CD74" s="900"/>
      <c r="CE74" s="900"/>
      <c r="CF74" s="900"/>
      <c r="CG74" s="905"/>
      <c r="CH74" s="902"/>
      <c r="CI74" s="903"/>
      <c r="CJ74" s="903"/>
      <c r="CK74" s="903"/>
      <c r="CL74" s="904"/>
      <c r="CM74" s="902"/>
      <c r="CN74" s="903"/>
      <c r="CO74" s="903"/>
      <c r="CP74" s="903"/>
      <c r="CQ74" s="904"/>
      <c r="CR74" s="902"/>
      <c r="CS74" s="903"/>
      <c r="CT74" s="903"/>
      <c r="CU74" s="903"/>
      <c r="CV74" s="904"/>
      <c r="CW74" s="902"/>
      <c r="CX74" s="903"/>
      <c r="CY74" s="903"/>
      <c r="CZ74" s="903"/>
      <c r="DA74" s="904"/>
      <c r="DB74" s="902"/>
      <c r="DC74" s="903"/>
      <c r="DD74" s="903"/>
      <c r="DE74" s="903"/>
      <c r="DF74" s="904"/>
      <c r="DG74" s="902"/>
      <c r="DH74" s="903"/>
      <c r="DI74" s="903"/>
      <c r="DJ74" s="903"/>
      <c r="DK74" s="904"/>
      <c r="DL74" s="902"/>
      <c r="DM74" s="903"/>
      <c r="DN74" s="903"/>
      <c r="DO74" s="903"/>
      <c r="DP74" s="904"/>
      <c r="DQ74" s="902"/>
      <c r="DR74" s="903"/>
      <c r="DS74" s="903"/>
      <c r="DT74" s="903"/>
      <c r="DU74" s="904"/>
      <c r="DV74" s="899"/>
      <c r="DW74" s="900"/>
      <c r="DX74" s="900"/>
      <c r="DY74" s="900"/>
      <c r="DZ74" s="901"/>
      <c r="EA74" s="218"/>
    </row>
    <row r="75" spans="1:131" ht="26.25" customHeight="1" x14ac:dyDescent="0.2">
      <c r="A75" s="226">
        <v>8</v>
      </c>
      <c r="B75" s="913" t="s">
        <v>556</v>
      </c>
      <c r="C75" s="914"/>
      <c r="D75" s="914"/>
      <c r="E75" s="914"/>
      <c r="F75" s="914"/>
      <c r="G75" s="914"/>
      <c r="H75" s="914"/>
      <c r="I75" s="914"/>
      <c r="J75" s="914"/>
      <c r="K75" s="914"/>
      <c r="L75" s="914"/>
      <c r="M75" s="914"/>
      <c r="N75" s="914"/>
      <c r="O75" s="914"/>
      <c r="P75" s="915"/>
      <c r="Q75" s="917">
        <v>182</v>
      </c>
      <c r="R75" s="872"/>
      <c r="S75" s="872"/>
      <c r="T75" s="872"/>
      <c r="U75" s="870"/>
      <c r="V75" s="871">
        <v>175</v>
      </c>
      <c r="W75" s="872"/>
      <c r="X75" s="872"/>
      <c r="Y75" s="872"/>
      <c r="Z75" s="870"/>
      <c r="AA75" s="871">
        <v>7</v>
      </c>
      <c r="AB75" s="872"/>
      <c r="AC75" s="872"/>
      <c r="AD75" s="872"/>
      <c r="AE75" s="870"/>
      <c r="AF75" s="871">
        <v>7</v>
      </c>
      <c r="AG75" s="872"/>
      <c r="AH75" s="872"/>
      <c r="AI75" s="872"/>
      <c r="AJ75" s="870"/>
      <c r="AK75" s="871">
        <v>25</v>
      </c>
      <c r="AL75" s="872"/>
      <c r="AM75" s="872"/>
      <c r="AN75" s="872"/>
      <c r="AO75" s="870"/>
      <c r="AP75" s="871" t="s">
        <v>489</v>
      </c>
      <c r="AQ75" s="872"/>
      <c r="AR75" s="872"/>
      <c r="AS75" s="872"/>
      <c r="AT75" s="870"/>
      <c r="AU75" s="871" t="s">
        <v>489</v>
      </c>
      <c r="AV75" s="872"/>
      <c r="AW75" s="872"/>
      <c r="AX75" s="872"/>
      <c r="AY75" s="870"/>
      <c r="AZ75" s="868"/>
      <c r="BA75" s="868"/>
      <c r="BB75" s="868"/>
      <c r="BC75" s="868"/>
      <c r="BD75" s="869"/>
      <c r="BE75" s="229"/>
      <c r="BF75" s="229"/>
      <c r="BG75" s="229"/>
      <c r="BH75" s="229"/>
      <c r="BI75" s="229"/>
      <c r="BJ75" s="229"/>
      <c r="BK75" s="229"/>
      <c r="BL75" s="229"/>
      <c r="BM75" s="229"/>
      <c r="BN75" s="229"/>
      <c r="BO75" s="229"/>
      <c r="BP75" s="229"/>
      <c r="BQ75" s="226">
        <v>69</v>
      </c>
      <c r="BR75" s="231"/>
      <c r="BS75" s="899"/>
      <c r="BT75" s="900"/>
      <c r="BU75" s="900"/>
      <c r="BV75" s="900"/>
      <c r="BW75" s="900"/>
      <c r="BX75" s="900"/>
      <c r="BY75" s="900"/>
      <c r="BZ75" s="900"/>
      <c r="CA75" s="900"/>
      <c r="CB75" s="900"/>
      <c r="CC75" s="900"/>
      <c r="CD75" s="900"/>
      <c r="CE75" s="900"/>
      <c r="CF75" s="900"/>
      <c r="CG75" s="905"/>
      <c r="CH75" s="902"/>
      <c r="CI75" s="903"/>
      <c r="CJ75" s="903"/>
      <c r="CK75" s="903"/>
      <c r="CL75" s="904"/>
      <c r="CM75" s="902"/>
      <c r="CN75" s="903"/>
      <c r="CO75" s="903"/>
      <c r="CP75" s="903"/>
      <c r="CQ75" s="904"/>
      <c r="CR75" s="902"/>
      <c r="CS75" s="903"/>
      <c r="CT75" s="903"/>
      <c r="CU75" s="903"/>
      <c r="CV75" s="904"/>
      <c r="CW75" s="902"/>
      <c r="CX75" s="903"/>
      <c r="CY75" s="903"/>
      <c r="CZ75" s="903"/>
      <c r="DA75" s="904"/>
      <c r="DB75" s="902"/>
      <c r="DC75" s="903"/>
      <c r="DD75" s="903"/>
      <c r="DE75" s="903"/>
      <c r="DF75" s="904"/>
      <c r="DG75" s="902"/>
      <c r="DH75" s="903"/>
      <c r="DI75" s="903"/>
      <c r="DJ75" s="903"/>
      <c r="DK75" s="904"/>
      <c r="DL75" s="902"/>
      <c r="DM75" s="903"/>
      <c r="DN75" s="903"/>
      <c r="DO75" s="903"/>
      <c r="DP75" s="904"/>
      <c r="DQ75" s="902"/>
      <c r="DR75" s="903"/>
      <c r="DS75" s="903"/>
      <c r="DT75" s="903"/>
      <c r="DU75" s="904"/>
      <c r="DV75" s="899"/>
      <c r="DW75" s="900"/>
      <c r="DX75" s="900"/>
      <c r="DY75" s="900"/>
      <c r="DZ75" s="901"/>
      <c r="EA75" s="218"/>
    </row>
    <row r="76" spans="1:131" ht="26.25" customHeight="1" x14ac:dyDescent="0.2">
      <c r="A76" s="226">
        <v>9</v>
      </c>
      <c r="B76" s="913"/>
      <c r="C76" s="914"/>
      <c r="D76" s="914"/>
      <c r="E76" s="914"/>
      <c r="F76" s="914"/>
      <c r="G76" s="914"/>
      <c r="H76" s="914"/>
      <c r="I76" s="914"/>
      <c r="J76" s="914"/>
      <c r="K76" s="914"/>
      <c r="L76" s="914"/>
      <c r="M76" s="914"/>
      <c r="N76" s="914"/>
      <c r="O76" s="914"/>
      <c r="P76" s="915"/>
      <c r="Q76" s="917"/>
      <c r="R76" s="872"/>
      <c r="S76" s="872"/>
      <c r="T76" s="872"/>
      <c r="U76" s="870"/>
      <c r="V76" s="871"/>
      <c r="W76" s="872"/>
      <c r="X76" s="872"/>
      <c r="Y76" s="872"/>
      <c r="Z76" s="870"/>
      <c r="AA76" s="871"/>
      <c r="AB76" s="872"/>
      <c r="AC76" s="872"/>
      <c r="AD76" s="872"/>
      <c r="AE76" s="870"/>
      <c r="AF76" s="871"/>
      <c r="AG76" s="872"/>
      <c r="AH76" s="872"/>
      <c r="AI76" s="872"/>
      <c r="AJ76" s="870"/>
      <c r="AK76" s="871"/>
      <c r="AL76" s="872"/>
      <c r="AM76" s="872"/>
      <c r="AN76" s="872"/>
      <c r="AO76" s="870"/>
      <c r="AP76" s="871"/>
      <c r="AQ76" s="872"/>
      <c r="AR76" s="872"/>
      <c r="AS76" s="872"/>
      <c r="AT76" s="870"/>
      <c r="AU76" s="871"/>
      <c r="AV76" s="872"/>
      <c r="AW76" s="872"/>
      <c r="AX76" s="872"/>
      <c r="AY76" s="870"/>
      <c r="AZ76" s="868"/>
      <c r="BA76" s="868"/>
      <c r="BB76" s="868"/>
      <c r="BC76" s="868"/>
      <c r="BD76" s="869"/>
      <c r="BE76" s="229"/>
      <c r="BF76" s="229"/>
      <c r="BG76" s="229"/>
      <c r="BH76" s="229"/>
      <c r="BI76" s="229"/>
      <c r="BJ76" s="229"/>
      <c r="BK76" s="229"/>
      <c r="BL76" s="229"/>
      <c r="BM76" s="229"/>
      <c r="BN76" s="229"/>
      <c r="BO76" s="229"/>
      <c r="BP76" s="229"/>
      <c r="BQ76" s="226">
        <v>70</v>
      </c>
      <c r="BR76" s="231"/>
      <c r="BS76" s="899"/>
      <c r="BT76" s="900"/>
      <c r="BU76" s="900"/>
      <c r="BV76" s="900"/>
      <c r="BW76" s="900"/>
      <c r="BX76" s="900"/>
      <c r="BY76" s="900"/>
      <c r="BZ76" s="900"/>
      <c r="CA76" s="900"/>
      <c r="CB76" s="900"/>
      <c r="CC76" s="900"/>
      <c r="CD76" s="900"/>
      <c r="CE76" s="900"/>
      <c r="CF76" s="900"/>
      <c r="CG76" s="905"/>
      <c r="CH76" s="902"/>
      <c r="CI76" s="903"/>
      <c r="CJ76" s="903"/>
      <c r="CK76" s="903"/>
      <c r="CL76" s="904"/>
      <c r="CM76" s="902"/>
      <c r="CN76" s="903"/>
      <c r="CO76" s="903"/>
      <c r="CP76" s="903"/>
      <c r="CQ76" s="904"/>
      <c r="CR76" s="902"/>
      <c r="CS76" s="903"/>
      <c r="CT76" s="903"/>
      <c r="CU76" s="903"/>
      <c r="CV76" s="904"/>
      <c r="CW76" s="902"/>
      <c r="CX76" s="903"/>
      <c r="CY76" s="903"/>
      <c r="CZ76" s="903"/>
      <c r="DA76" s="904"/>
      <c r="DB76" s="902"/>
      <c r="DC76" s="903"/>
      <c r="DD76" s="903"/>
      <c r="DE76" s="903"/>
      <c r="DF76" s="904"/>
      <c r="DG76" s="902"/>
      <c r="DH76" s="903"/>
      <c r="DI76" s="903"/>
      <c r="DJ76" s="903"/>
      <c r="DK76" s="904"/>
      <c r="DL76" s="902"/>
      <c r="DM76" s="903"/>
      <c r="DN76" s="903"/>
      <c r="DO76" s="903"/>
      <c r="DP76" s="904"/>
      <c r="DQ76" s="902"/>
      <c r="DR76" s="903"/>
      <c r="DS76" s="903"/>
      <c r="DT76" s="903"/>
      <c r="DU76" s="904"/>
      <c r="DV76" s="899"/>
      <c r="DW76" s="900"/>
      <c r="DX76" s="900"/>
      <c r="DY76" s="900"/>
      <c r="DZ76" s="901"/>
      <c r="EA76" s="218"/>
    </row>
    <row r="77" spans="1:131" ht="26.25" customHeight="1" x14ac:dyDescent="0.2">
      <c r="A77" s="226">
        <v>10</v>
      </c>
      <c r="B77" s="913"/>
      <c r="C77" s="914"/>
      <c r="D77" s="914"/>
      <c r="E77" s="914"/>
      <c r="F77" s="914"/>
      <c r="G77" s="914"/>
      <c r="H77" s="914"/>
      <c r="I77" s="914"/>
      <c r="J77" s="914"/>
      <c r="K77" s="914"/>
      <c r="L77" s="914"/>
      <c r="M77" s="914"/>
      <c r="N77" s="914"/>
      <c r="O77" s="914"/>
      <c r="P77" s="915"/>
      <c r="Q77" s="917"/>
      <c r="R77" s="872"/>
      <c r="S77" s="872"/>
      <c r="T77" s="872"/>
      <c r="U77" s="870"/>
      <c r="V77" s="871"/>
      <c r="W77" s="872"/>
      <c r="X77" s="872"/>
      <c r="Y77" s="872"/>
      <c r="Z77" s="870"/>
      <c r="AA77" s="871"/>
      <c r="AB77" s="872"/>
      <c r="AC77" s="872"/>
      <c r="AD77" s="872"/>
      <c r="AE77" s="870"/>
      <c r="AF77" s="871"/>
      <c r="AG77" s="872"/>
      <c r="AH77" s="872"/>
      <c r="AI77" s="872"/>
      <c r="AJ77" s="870"/>
      <c r="AK77" s="871"/>
      <c r="AL77" s="872"/>
      <c r="AM77" s="872"/>
      <c r="AN77" s="872"/>
      <c r="AO77" s="870"/>
      <c r="AP77" s="871"/>
      <c r="AQ77" s="872"/>
      <c r="AR77" s="872"/>
      <c r="AS77" s="872"/>
      <c r="AT77" s="870"/>
      <c r="AU77" s="871"/>
      <c r="AV77" s="872"/>
      <c r="AW77" s="872"/>
      <c r="AX77" s="872"/>
      <c r="AY77" s="870"/>
      <c r="AZ77" s="868"/>
      <c r="BA77" s="868"/>
      <c r="BB77" s="868"/>
      <c r="BC77" s="868"/>
      <c r="BD77" s="869"/>
      <c r="BE77" s="229"/>
      <c r="BF77" s="229"/>
      <c r="BG77" s="229"/>
      <c r="BH77" s="229"/>
      <c r="BI77" s="229"/>
      <c r="BJ77" s="229"/>
      <c r="BK77" s="229"/>
      <c r="BL77" s="229"/>
      <c r="BM77" s="229"/>
      <c r="BN77" s="229"/>
      <c r="BO77" s="229"/>
      <c r="BP77" s="229"/>
      <c r="BQ77" s="226">
        <v>71</v>
      </c>
      <c r="BR77" s="231"/>
      <c r="BS77" s="899"/>
      <c r="BT77" s="900"/>
      <c r="BU77" s="900"/>
      <c r="BV77" s="900"/>
      <c r="BW77" s="900"/>
      <c r="BX77" s="900"/>
      <c r="BY77" s="900"/>
      <c r="BZ77" s="900"/>
      <c r="CA77" s="900"/>
      <c r="CB77" s="900"/>
      <c r="CC77" s="900"/>
      <c r="CD77" s="900"/>
      <c r="CE77" s="900"/>
      <c r="CF77" s="900"/>
      <c r="CG77" s="905"/>
      <c r="CH77" s="902"/>
      <c r="CI77" s="903"/>
      <c r="CJ77" s="903"/>
      <c r="CK77" s="903"/>
      <c r="CL77" s="904"/>
      <c r="CM77" s="902"/>
      <c r="CN77" s="903"/>
      <c r="CO77" s="903"/>
      <c r="CP77" s="903"/>
      <c r="CQ77" s="904"/>
      <c r="CR77" s="902"/>
      <c r="CS77" s="903"/>
      <c r="CT77" s="903"/>
      <c r="CU77" s="903"/>
      <c r="CV77" s="904"/>
      <c r="CW77" s="902"/>
      <c r="CX77" s="903"/>
      <c r="CY77" s="903"/>
      <c r="CZ77" s="903"/>
      <c r="DA77" s="904"/>
      <c r="DB77" s="902"/>
      <c r="DC77" s="903"/>
      <c r="DD77" s="903"/>
      <c r="DE77" s="903"/>
      <c r="DF77" s="904"/>
      <c r="DG77" s="902"/>
      <c r="DH77" s="903"/>
      <c r="DI77" s="903"/>
      <c r="DJ77" s="903"/>
      <c r="DK77" s="904"/>
      <c r="DL77" s="902"/>
      <c r="DM77" s="903"/>
      <c r="DN77" s="903"/>
      <c r="DO77" s="903"/>
      <c r="DP77" s="904"/>
      <c r="DQ77" s="902"/>
      <c r="DR77" s="903"/>
      <c r="DS77" s="903"/>
      <c r="DT77" s="903"/>
      <c r="DU77" s="904"/>
      <c r="DV77" s="899"/>
      <c r="DW77" s="900"/>
      <c r="DX77" s="900"/>
      <c r="DY77" s="900"/>
      <c r="DZ77" s="901"/>
      <c r="EA77" s="218"/>
    </row>
    <row r="78" spans="1:131" ht="26.25" customHeight="1" x14ac:dyDescent="0.2">
      <c r="A78" s="226">
        <v>11</v>
      </c>
      <c r="B78" s="913"/>
      <c r="C78" s="914"/>
      <c r="D78" s="914"/>
      <c r="E78" s="914"/>
      <c r="F78" s="914"/>
      <c r="G78" s="914"/>
      <c r="H78" s="914"/>
      <c r="I78" s="914"/>
      <c r="J78" s="914"/>
      <c r="K78" s="914"/>
      <c r="L78" s="914"/>
      <c r="M78" s="914"/>
      <c r="N78" s="914"/>
      <c r="O78" s="914"/>
      <c r="P78" s="915"/>
      <c r="Q78" s="916"/>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9"/>
      <c r="BT78" s="900"/>
      <c r="BU78" s="900"/>
      <c r="BV78" s="900"/>
      <c r="BW78" s="900"/>
      <c r="BX78" s="900"/>
      <c r="BY78" s="900"/>
      <c r="BZ78" s="900"/>
      <c r="CA78" s="900"/>
      <c r="CB78" s="900"/>
      <c r="CC78" s="900"/>
      <c r="CD78" s="900"/>
      <c r="CE78" s="900"/>
      <c r="CF78" s="900"/>
      <c r="CG78" s="905"/>
      <c r="CH78" s="902"/>
      <c r="CI78" s="903"/>
      <c r="CJ78" s="903"/>
      <c r="CK78" s="903"/>
      <c r="CL78" s="904"/>
      <c r="CM78" s="902"/>
      <c r="CN78" s="903"/>
      <c r="CO78" s="903"/>
      <c r="CP78" s="903"/>
      <c r="CQ78" s="904"/>
      <c r="CR78" s="902"/>
      <c r="CS78" s="903"/>
      <c r="CT78" s="903"/>
      <c r="CU78" s="903"/>
      <c r="CV78" s="904"/>
      <c r="CW78" s="902"/>
      <c r="CX78" s="903"/>
      <c r="CY78" s="903"/>
      <c r="CZ78" s="903"/>
      <c r="DA78" s="904"/>
      <c r="DB78" s="902"/>
      <c r="DC78" s="903"/>
      <c r="DD78" s="903"/>
      <c r="DE78" s="903"/>
      <c r="DF78" s="904"/>
      <c r="DG78" s="902"/>
      <c r="DH78" s="903"/>
      <c r="DI78" s="903"/>
      <c r="DJ78" s="903"/>
      <c r="DK78" s="904"/>
      <c r="DL78" s="902"/>
      <c r="DM78" s="903"/>
      <c r="DN78" s="903"/>
      <c r="DO78" s="903"/>
      <c r="DP78" s="904"/>
      <c r="DQ78" s="902"/>
      <c r="DR78" s="903"/>
      <c r="DS78" s="903"/>
      <c r="DT78" s="903"/>
      <c r="DU78" s="904"/>
      <c r="DV78" s="899"/>
      <c r="DW78" s="900"/>
      <c r="DX78" s="900"/>
      <c r="DY78" s="900"/>
      <c r="DZ78" s="901"/>
      <c r="EA78" s="218"/>
    </row>
    <row r="79" spans="1:131" ht="26.25" customHeight="1" x14ac:dyDescent="0.2">
      <c r="A79" s="226">
        <v>12</v>
      </c>
      <c r="B79" s="913"/>
      <c r="C79" s="914"/>
      <c r="D79" s="914"/>
      <c r="E79" s="914"/>
      <c r="F79" s="914"/>
      <c r="G79" s="914"/>
      <c r="H79" s="914"/>
      <c r="I79" s="914"/>
      <c r="J79" s="914"/>
      <c r="K79" s="914"/>
      <c r="L79" s="914"/>
      <c r="M79" s="914"/>
      <c r="N79" s="914"/>
      <c r="O79" s="914"/>
      <c r="P79" s="915"/>
      <c r="Q79" s="916"/>
      <c r="R79" s="866"/>
      <c r="S79" s="866"/>
      <c r="T79" s="866"/>
      <c r="U79" s="866"/>
      <c r="V79" s="866"/>
      <c r="W79" s="866"/>
      <c r="X79" s="866"/>
      <c r="Y79" s="866"/>
      <c r="Z79" s="866"/>
      <c r="AA79" s="866"/>
      <c r="AB79" s="866"/>
      <c r="AC79" s="866"/>
      <c r="AD79" s="866"/>
      <c r="AE79" s="866"/>
      <c r="AF79" s="866"/>
      <c r="AG79" s="866"/>
      <c r="AH79" s="866"/>
      <c r="AI79" s="866"/>
      <c r="AJ79" s="866"/>
      <c r="AK79" s="871"/>
      <c r="AL79" s="872"/>
      <c r="AM79" s="872"/>
      <c r="AN79" s="872"/>
      <c r="AO79" s="870"/>
      <c r="AP79" s="866"/>
      <c r="AQ79" s="866"/>
      <c r="AR79" s="866"/>
      <c r="AS79" s="866"/>
      <c r="AT79" s="866"/>
      <c r="AU79" s="866"/>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9"/>
      <c r="BT79" s="900"/>
      <c r="BU79" s="900"/>
      <c r="BV79" s="900"/>
      <c r="BW79" s="900"/>
      <c r="BX79" s="900"/>
      <c r="BY79" s="900"/>
      <c r="BZ79" s="900"/>
      <c r="CA79" s="900"/>
      <c r="CB79" s="900"/>
      <c r="CC79" s="900"/>
      <c r="CD79" s="900"/>
      <c r="CE79" s="900"/>
      <c r="CF79" s="900"/>
      <c r="CG79" s="905"/>
      <c r="CH79" s="902"/>
      <c r="CI79" s="903"/>
      <c r="CJ79" s="903"/>
      <c r="CK79" s="903"/>
      <c r="CL79" s="904"/>
      <c r="CM79" s="902"/>
      <c r="CN79" s="903"/>
      <c r="CO79" s="903"/>
      <c r="CP79" s="903"/>
      <c r="CQ79" s="904"/>
      <c r="CR79" s="902"/>
      <c r="CS79" s="903"/>
      <c r="CT79" s="903"/>
      <c r="CU79" s="903"/>
      <c r="CV79" s="904"/>
      <c r="CW79" s="902"/>
      <c r="CX79" s="903"/>
      <c r="CY79" s="903"/>
      <c r="CZ79" s="903"/>
      <c r="DA79" s="904"/>
      <c r="DB79" s="902"/>
      <c r="DC79" s="903"/>
      <c r="DD79" s="903"/>
      <c r="DE79" s="903"/>
      <c r="DF79" s="904"/>
      <c r="DG79" s="902"/>
      <c r="DH79" s="903"/>
      <c r="DI79" s="903"/>
      <c r="DJ79" s="903"/>
      <c r="DK79" s="904"/>
      <c r="DL79" s="902"/>
      <c r="DM79" s="903"/>
      <c r="DN79" s="903"/>
      <c r="DO79" s="903"/>
      <c r="DP79" s="904"/>
      <c r="DQ79" s="902"/>
      <c r="DR79" s="903"/>
      <c r="DS79" s="903"/>
      <c r="DT79" s="903"/>
      <c r="DU79" s="904"/>
      <c r="DV79" s="899"/>
      <c r="DW79" s="900"/>
      <c r="DX79" s="900"/>
      <c r="DY79" s="900"/>
      <c r="DZ79" s="901"/>
      <c r="EA79" s="218"/>
    </row>
    <row r="80" spans="1:131" ht="26.25" customHeight="1" x14ac:dyDescent="0.2">
      <c r="A80" s="226">
        <v>13</v>
      </c>
      <c r="B80" s="913"/>
      <c r="C80" s="914"/>
      <c r="D80" s="914"/>
      <c r="E80" s="914"/>
      <c r="F80" s="914"/>
      <c r="G80" s="914"/>
      <c r="H80" s="914"/>
      <c r="I80" s="914"/>
      <c r="J80" s="914"/>
      <c r="K80" s="914"/>
      <c r="L80" s="914"/>
      <c r="M80" s="914"/>
      <c r="N80" s="914"/>
      <c r="O80" s="914"/>
      <c r="P80" s="915"/>
      <c r="Q80" s="916"/>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9"/>
      <c r="BT80" s="900"/>
      <c r="BU80" s="900"/>
      <c r="BV80" s="900"/>
      <c r="BW80" s="900"/>
      <c r="BX80" s="900"/>
      <c r="BY80" s="900"/>
      <c r="BZ80" s="900"/>
      <c r="CA80" s="900"/>
      <c r="CB80" s="900"/>
      <c r="CC80" s="900"/>
      <c r="CD80" s="900"/>
      <c r="CE80" s="900"/>
      <c r="CF80" s="900"/>
      <c r="CG80" s="905"/>
      <c r="CH80" s="902"/>
      <c r="CI80" s="903"/>
      <c r="CJ80" s="903"/>
      <c r="CK80" s="903"/>
      <c r="CL80" s="904"/>
      <c r="CM80" s="902"/>
      <c r="CN80" s="903"/>
      <c r="CO80" s="903"/>
      <c r="CP80" s="903"/>
      <c r="CQ80" s="904"/>
      <c r="CR80" s="902"/>
      <c r="CS80" s="903"/>
      <c r="CT80" s="903"/>
      <c r="CU80" s="903"/>
      <c r="CV80" s="904"/>
      <c r="CW80" s="902"/>
      <c r="CX80" s="903"/>
      <c r="CY80" s="903"/>
      <c r="CZ80" s="903"/>
      <c r="DA80" s="904"/>
      <c r="DB80" s="902"/>
      <c r="DC80" s="903"/>
      <c r="DD80" s="903"/>
      <c r="DE80" s="903"/>
      <c r="DF80" s="904"/>
      <c r="DG80" s="902"/>
      <c r="DH80" s="903"/>
      <c r="DI80" s="903"/>
      <c r="DJ80" s="903"/>
      <c r="DK80" s="904"/>
      <c r="DL80" s="902"/>
      <c r="DM80" s="903"/>
      <c r="DN80" s="903"/>
      <c r="DO80" s="903"/>
      <c r="DP80" s="904"/>
      <c r="DQ80" s="902"/>
      <c r="DR80" s="903"/>
      <c r="DS80" s="903"/>
      <c r="DT80" s="903"/>
      <c r="DU80" s="904"/>
      <c r="DV80" s="899"/>
      <c r="DW80" s="900"/>
      <c r="DX80" s="900"/>
      <c r="DY80" s="900"/>
      <c r="DZ80" s="901"/>
      <c r="EA80" s="218"/>
    </row>
    <row r="81" spans="1:131" ht="26.25" customHeight="1" x14ac:dyDescent="0.2">
      <c r="A81" s="226">
        <v>14</v>
      </c>
      <c r="B81" s="913"/>
      <c r="C81" s="914"/>
      <c r="D81" s="914"/>
      <c r="E81" s="914"/>
      <c r="F81" s="914"/>
      <c r="G81" s="914"/>
      <c r="H81" s="914"/>
      <c r="I81" s="914"/>
      <c r="J81" s="914"/>
      <c r="K81" s="914"/>
      <c r="L81" s="914"/>
      <c r="M81" s="914"/>
      <c r="N81" s="914"/>
      <c r="O81" s="914"/>
      <c r="P81" s="915"/>
      <c r="Q81" s="916"/>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9"/>
      <c r="BT81" s="900"/>
      <c r="BU81" s="900"/>
      <c r="BV81" s="900"/>
      <c r="BW81" s="900"/>
      <c r="BX81" s="900"/>
      <c r="BY81" s="900"/>
      <c r="BZ81" s="900"/>
      <c r="CA81" s="900"/>
      <c r="CB81" s="900"/>
      <c r="CC81" s="900"/>
      <c r="CD81" s="900"/>
      <c r="CE81" s="900"/>
      <c r="CF81" s="900"/>
      <c r="CG81" s="905"/>
      <c r="CH81" s="902"/>
      <c r="CI81" s="903"/>
      <c r="CJ81" s="903"/>
      <c r="CK81" s="903"/>
      <c r="CL81" s="904"/>
      <c r="CM81" s="902"/>
      <c r="CN81" s="903"/>
      <c r="CO81" s="903"/>
      <c r="CP81" s="903"/>
      <c r="CQ81" s="904"/>
      <c r="CR81" s="902"/>
      <c r="CS81" s="903"/>
      <c r="CT81" s="903"/>
      <c r="CU81" s="903"/>
      <c r="CV81" s="904"/>
      <c r="CW81" s="902"/>
      <c r="CX81" s="903"/>
      <c r="CY81" s="903"/>
      <c r="CZ81" s="903"/>
      <c r="DA81" s="904"/>
      <c r="DB81" s="902"/>
      <c r="DC81" s="903"/>
      <c r="DD81" s="903"/>
      <c r="DE81" s="903"/>
      <c r="DF81" s="904"/>
      <c r="DG81" s="902"/>
      <c r="DH81" s="903"/>
      <c r="DI81" s="903"/>
      <c r="DJ81" s="903"/>
      <c r="DK81" s="904"/>
      <c r="DL81" s="902"/>
      <c r="DM81" s="903"/>
      <c r="DN81" s="903"/>
      <c r="DO81" s="903"/>
      <c r="DP81" s="904"/>
      <c r="DQ81" s="902"/>
      <c r="DR81" s="903"/>
      <c r="DS81" s="903"/>
      <c r="DT81" s="903"/>
      <c r="DU81" s="904"/>
      <c r="DV81" s="899"/>
      <c r="DW81" s="900"/>
      <c r="DX81" s="900"/>
      <c r="DY81" s="900"/>
      <c r="DZ81" s="901"/>
      <c r="EA81" s="218"/>
    </row>
    <row r="82" spans="1:131" ht="26.25" customHeight="1" x14ac:dyDescent="0.2">
      <c r="A82" s="226">
        <v>15</v>
      </c>
      <c r="B82" s="913"/>
      <c r="C82" s="914"/>
      <c r="D82" s="914"/>
      <c r="E82" s="914"/>
      <c r="F82" s="914"/>
      <c r="G82" s="914"/>
      <c r="H82" s="914"/>
      <c r="I82" s="914"/>
      <c r="J82" s="914"/>
      <c r="K82" s="914"/>
      <c r="L82" s="914"/>
      <c r="M82" s="914"/>
      <c r="N82" s="914"/>
      <c r="O82" s="914"/>
      <c r="P82" s="915"/>
      <c r="Q82" s="916"/>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9"/>
      <c r="BT82" s="900"/>
      <c r="BU82" s="900"/>
      <c r="BV82" s="900"/>
      <c r="BW82" s="900"/>
      <c r="BX82" s="900"/>
      <c r="BY82" s="900"/>
      <c r="BZ82" s="900"/>
      <c r="CA82" s="900"/>
      <c r="CB82" s="900"/>
      <c r="CC82" s="900"/>
      <c r="CD82" s="900"/>
      <c r="CE82" s="900"/>
      <c r="CF82" s="900"/>
      <c r="CG82" s="905"/>
      <c r="CH82" s="902"/>
      <c r="CI82" s="903"/>
      <c r="CJ82" s="903"/>
      <c r="CK82" s="903"/>
      <c r="CL82" s="904"/>
      <c r="CM82" s="902"/>
      <c r="CN82" s="903"/>
      <c r="CO82" s="903"/>
      <c r="CP82" s="903"/>
      <c r="CQ82" s="904"/>
      <c r="CR82" s="902"/>
      <c r="CS82" s="903"/>
      <c r="CT82" s="903"/>
      <c r="CU82" s="903"/>
      <c r="CV82" s="904"/>
      <c r="CW82" s="902"/>
      <c r="CX82" s="903"/>
      <c r="CY82" s="903"/>
      <c r="CZ82" s="903"/>
      <c r="DA82" s="904"/>
      <c r="DB82" s="902"/>
      <c r="DC82" s="903"/>
      <c r="DD82" s="903"/>
      <c r="DE82" s="903"/>
      <c r="DF82" s="904"/>
      <c r="DG82" s="902"/>
      <c r="DH82" s="903"/>
      <c r="DI82" s="903"/>
      <c r="DJ82" s="903"/>
      <c r="DK82" s="904"/>
      <c r="DL82" s="902"/>
      <c r="DM82" s="903"/>
      <c r="DN82" s="903"/>
      <c r="DO82" s="903"/>
      <c r="DP82" s="904"/>
      <c r="DQ82" s="902"/>
      <c r="DR82" s="903"/>
      <c r="DS82" s="903"/>
      <c r="DT82" s="903"/>
      <c r="DU82" s="904"/>
      <c r="DV82" s="899"/>
      <c r="DW82" s="900"/>
      <c r="DX82" s="900"/>
      <c r="DY82" s="900"/>
      <c r="DZ82" s="901"/>
      <c r="EA82" s="218"/>
    </row>
    <row r="83" spans="1:131" ht="26.25" customHeight="1" x14ac:dyDescent="0.2">
      <c r="A83" s="226">
        <v>16</v>
      </c>
      <c r="B83" s="913"/>
      <c r="C83" s="914"/>
      <c r="D83" s="914"/>
      <c r="E83" s="914"/>
      <c r="F83" s="914"/>
      <c r="G83" s="914"/>
      <c r="H83" s="914"/>
      <c r="I83" s="914"/>
      <c r="J83" s="914"/>
      <c r="K83" s="914"/>
      <c r="L83" s="914"/>
      <c r="M83" s="914"/>
      <c r="N83" s="914"/>
      <c r="O83" s="914"/>
      <c r="P83" s="915"/>
      <c r="Q83" s="916"/>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9"/>
      <c r="BT83" s="900"/>
      <c r="BU83" s="900"/>
      <c r="BV83" s="900"/>
      <c r="BW83" s="900"/>
      <c r="BX83" s="900"/>
      <c r="BY83" s="900"/>
      <c r="BZ83" s="900"/>
      <c r="CA83" s="900"/>
      <c r="CB83" s="900"/>
      <c r="CC83" s="900"/>
      <c r="CD83" s="900"/>
      <c r="CE83" s="900"/>
      <c r="CF83" s="900"/>
      <c r="CG83" s="905"/>
      <c r="CH83" s="902"/>
      <c r="CI83" s="903"/>
      <c r="CJ83" s="903"/>
      <c r="CK83" s="903"/>
      <c r="CL83" s="904"/>
      <c r="CM83" s="902"/>
      <c r="CN83" s="903"/>
      <c r="CO83" s="903"/>
      <c r="CP83" s="903"/>
      <c r="CQ83" s="904"/>
      <c r="CR83" s="902"/>
      <c r="CS83" s="903"/>
      <c r="CT83" s="903"/>
      <c r="CU83" s="903"/>
      <c r="CV83" s="904"/>
      <c r="CW83" s="902"/>
      <c r="CX83" s="903"/>
      <c r="CY83" s="903"/>
      <c r="CZ83" s="903"/>
      <c r="DA83" s="904"/>
      <c r="DB83" s="902"/>
      <c r="DC83" s="903"/>
      <c r="DD83" s="903"/>
      <c r="DE83" s="903"/>
      <c r="DF83" s="904"/>
      <c r="DG83" s="902"/>
      <c r="DH83" s="903"/>
      <c r="DI83" s="903"/>
      <c r="DJ83" s="903"/>
      <c r="DK83" s="904"/>
      <c r="DL83" s="902"/>
      <c r="DM83" s="903"/>
      <c r="DN83" s="903"/>
      <c r="DO83" s="903"/>
      <c r="DP83" s="904"/>
      <c r="DQ83" s="902"/>
      <c r="DR83" s="903"/>
      <c r="DS83" s="903"/>
      <c r="DT83" s="903"/>
      <c r="DU83" s="904"/>
      <c r="DV83" s="899"/>
      <c r="DW83" s="900"/>
      <c r="DX83" s="900"/>
      <c r="DY83" s="900"/>
      <c r="DZ83" s="901"/>
      <c r="EA83" s="218"/>
    </row>
    <row r="84" spans="1:131" ht="26.25" customHeight="1" x14ac:dyDescent="0.2">
      <c r="A84" s="226">
        <v>17</v>
      </c>
      <c r="B84" s="913"/>
      <c r="C84" s="914"/>
      <c r="D84" s="914"/>
      <c r="E84" s="914"/>
      <c r="F84" s="914"/>
      <c r="G84" s="914"/>
      <c r="H84" s="914"/>
      <c r="I84" s="914"/>
      <c r="J84" s="914"/>
      <c r="K84" s="914"/>
      <c r="L84" s="914"/>
      <c r="M84" s="914"/>
      <c r="N84" s="914"/>
      <c r="O84" s="914"/>
      <c r="P84" s="915"/>
      <c r="Q84" s="916"/>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9"/>
      <c r="BT84" s="900"/>
      <c r="BU84" s="900"/>
      <c r="BV84" s="900"/>
      <c r="BW84" s="900"/>
      <c r="BX84" s="900"/>
      <c r="BY84" s="900"/>
      <c r="BZ84" s="900"/>
      <c r="CA84" s="900"/>
      <c r="CB84" s="900"/>
      <c r="CC84" s="900"/>
      <c r="CD84" s="900"/>
      <c r="CE84" s="900"/>
      <c r="CF84" s="900"/>
      <c r="CG84" s="905"/>
      <c r="CH84" s="902"/>
      <c r="CI84" s="903"/>
      <c r="CJ84" s="903"/>
      <c r="CK84" s="903"/>
      <c r="CL84" s="904"/>
      <c r="CM84" s="902"/>
      <c r="CN84" s="903"/>
      <c r="CO84" s="903"/>
      <c r="CP84" s="903"/>
      <c r="CQ84" s="904"/>
      <c r="CR84" s="902"/>
      <c r="CS84" s="903"/>
      <c r="CT84" s="903"/>
      <c r="CU84" s="903"/>
      <c r="CV84" s="904"/>
      <c r="CW84" s="902"/>
      <c r="CX84" s="903"/>
      <c r="CY84" s="903"/>
      <c r="CZ84" s="903"/>
      <c r="DA84" s="904"/>
      <c r="DB84" s="902"/>
      <c r="DC84" s="903"/>
      <c r="DD84" s="903"/>
      <c r="DE84" s="903"/>
      <c r="DF84" s="904"/>
      <c r="DG84" s="902"/>
      <c r="DH84" s="903"/>
      <c r="DI84" s="903"/>
      <c r="DJ84" s="903"/>
      <c r="DK84" s="904"/>
      <c r="DL84" s="902"/>
      <c r="DM84" s="903"/>
      <c r="DN84" s="903"/>
      <c r="DO84" s="903"/>
      <c r="DP84" s="904"/>
      <c r="DQ84" s="902"/>
      <c r="DR84" s="903"/>
      <c r="DS84" s="903"/>
      <c r="DT84" s="903"/>
      <c r="DU84" s="904"/>
      <c r="DV84" s="899"/>
      <c r="DW84" s="900"/>
      <c r="DX84" s="900"/>
      <c r="DY84" s="900"/>
      <c r="DZ84" s="901"/>
      <c r="EA84" s="218"/>
    </row>
    <row r="85" spans="1:131" ht="26.25" customHeight="1" x14ac:dyDescent="0.2">
      <c r="A85" s="226">
        <v>18</v>
      </c>
      <c r="B85" s="913"/>
      <c r="C85" s="914"/>
      <c r="D85" s="914"/>
      <c r="E85" s="914"/>
      <c r="F85" s="914"/>
      <c r="G85" s="914"/>
      <c r="H85" s="914"/>
      <c r="I85" s="914"/>
      <c r="J85" s="914"/>
      <c r="K85" s="914"/>
      <c r="L85" s="914"/>
      <c r="M85" s="914"/>
      <c r="N85" s="914"/>
      <c r="O85" s="914"/>
      <c r="P85" s="915"/>
      <c r="Q85" s="916"/>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9"/>
      <c r="BT85" s="900"/>
      <c r="BU85" s="900"/>
      <c r="BV85" s="900"/>
      <c r="BW85" s="900"/>
      <c r="BX85" s="900"/>
      <c r="BY85" s="900"/>
      <c r="BZ85" s="900"/>
      <c r="CA85" s="900"/>
      <c r="CB85" s="900"/>
      <c r="CC85" s="900"/>
      <c r="CD85" s="900"/>
      <c r="CE85" s="900"/>
      <c r="CF85" s="900"/>
      <c r="CG85" s="905"/>
      <c r="CH85" s="902"/>
      <c r="CI85" s="903"/>
      <c r="CJ85" s="903"/>
      <c r="CK85" s="903"/>
      <c r="CL85" s="904"/>
      <c r="CM85" s="902"/>
      <c r="CN85" s="903"/>
      <c r="CO85" s="903"/>
      <c r="CP85" s="903"/>
      <c r="CQ85" s="904"/>
      <c r="CR85" s="902"/>
      <c r="CS85" s="903"/>
      <c r="CT85" s="903"/>
      <c r="CU85" s="903"/>
      <c r="CV85" s="904"/>
      <c r="CW85" s="902"/>
      <c r="CX85" s="903"/>
      <c r="CY85" s="903"/>
      <c r="CZ85" s="903"/>
      <c r="DA85" s="904"/>
      <c r="DB85" s="902"/>
      <c r="DC85" s="903"/>
      <c r="DD85" s="903"/>
      <c r="DE85" s="903"/>
      <c r="DF85" s="904"/>
      <c r="DG85" s="902"/>
      <c r="DH85" s="903"/>
      <c r="DI85" s="903"/>
      <c r="DJ85" s="903"/>
      <c r="DK85" s="904"/>
      <c r="DL85" s="902"/>
      <c r="DM85" s="903"/>
      <c r="DN85" s="903"/>
      <c r="DO85" s="903"/>
      <c r="DP85" s="904"/>
      <c r="DQ85" s="902"/>
      <c r="DR85" s="903"/>
      <c r="DS85" s="903"/>
      <c r="DT85" s="903"/>
      <c r="DU85" s="904"/>
      <c r="DV85" s="899"/>
      <c r="DW85" s="900"/>
      <c r="DX85" s="900"/>
      <c r="DY85" s="900"/>
      <c r="DZ85" s="901"/>
      <c r="EA85" s="218"/>
    </row>
    <row r="86" spans="1:131" ht="26.25" customHeight="1" x14ac:dyDescent="0.2">
      <c r="A86" s="226">
        <v>19</v>
      </c>
      <c r="B86" s="913"/>
      <c r="C86" s="914"/>
      <c r="D86" s="914"/>
      <c r="E86" s="914"/>
      <c r="F86" s="914"/>
      <c r="G86" s="914"/>
      <c r="H86" s="914"/>
      <c r="I86" s="914"/>
      <c r="J86" s="914"/>
      <c r="K86" s="914"/>
      <c r="L86" s="914"/>
      <c r="M86" s="914"/>
      <c r="N86" s="914"/>
      <c r="O86" s="914"/>
      <c r="P86" s="915"/>
      <c r="Q86" s="916"/>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9"/>
      <c r="BT86" s="900"/>
      <c r="BU86" s="900"/>
      <c r="BV86" s="900"/>
      <c r="BW86" s="900"/>
      <c r="BX86" s="900"/>
      <c r="BY86" s="900"/>
      <c r="BZ86" s="900"/>
      <c r="CA86" s="900"/>
      <c r="CB86" s="900"/>
      <c r="CC86" s="900"/>
      <c r="CD86" s="900"/>
      <c r="CE86" s="900"/>
      <c r="CF86" s="900"/>
      <c r="CG86" s="905"/>
      <c r="CH86" s="902"/>
      <c r="CI86" s="903"/>
      <c r="CJ86" s="903"/>
      <c r="CK86" s="903"/>
      <c r="CL86" s="904"/>
      <c r="CM86" s="902"/>
      <c r="CN86" s="903"/>
      <c r="CO86" s="903"/>
      <c r="CP86" s="903"/>
      <c r="CQ86" s="904"/>
      <c r="CR86" s="902"/>
      <c r="CS86" s="903"/>
      <c r="CT86" s="903"/>
      <c r="CU86" s="903"/>
      <c r="CV86" s="904"/>
      <c r="CW86" s="902"/>
      <c r="CX86" s="903"/>
      <c r="CY86" s="903"/>
      <c r="CZ86" s="903"/>
      <c r="DA86" s="904"/>
      <c r="DB86" s="902"/>
      <c r="DC86" s="903"/>
      <c r="DD86" s="903"/>
      <c r="DE86" s="903"/>
      <c r="DF86" s="904"/>
      <c r="DG86" s="902"/>
      <c r="DH86" s="903"/>
      <c r="DI86" s="903"/>
      <c r="DJ86" s="903"/>
      <c r="DK86" s="904"/>
      <c r="DL86" s="902"/>
      <c r="DM86" s="903"/>
      <c r="DN86" s="903"/>
      <c r="DO86" s="903"/>
      <c r="DP86" s="904"/>
      <c r="DQ86" s="902"/>
      <c r="DR86" s="903"/>
      <c r="DS86" s="903"/>
      <c r="DT86" s="903"/>
      <c r="DU86" s="904"/>
      <c r="DV86" s="899"/>
      <c r="DW86" s="900"/>
      <c r="DX86" s="900"/>
      <c r="DY86" s="900"/>
      <c r="DZ86" s="901"/>
      <c r="EA86" s="218"/>
    </row>
    <row r="87" spans="1:131" ht="26.25" customHeight="1" x14ac:dyDescent="0.2">
      <c r="A87" s="232">
        <v>20</v>
      </c>
      <c r="B87" s="918"/>
      <c r="C87" s="919"/>
      <c r="D87" s="919"/>
      <c r="E87" s="919"/>
      <c r="F87" s="919"/>
      <c r="G87" s="919"/>
      <c r="H87" s="919"/>
      <c r="I87" s="919"/>
      <c r="J87" s="919"/>
      <c r="K87" s="919"/>
      <c r="L87" s="919"/>
      <c r="M87" s="919"/>
      <c r="N87" s="919"/>
      <c r="O87" s="919"/>
      <c r="P87" s="920"/>
      <c r="Q87" s="921"/>
      <c r="R87" s="922"/>
      <c r="S87" s="922"/>
      <c r="T87" s="922"/>
      <c r="U87" s="922"/>
      <c r="V87" s="922"/>
      <c r="W87" s="922"/>
      <c r="X87" s="922"/>
      <c r="Y87" s="922"/>
      <c r="Z87" s="922"/>
      <c r="AA87" s="922"/>
      <c r="AB87" s="922"/>
      <c r="AC87" s="922"/>
      <c r="AD87" s="922"/>
      <c r="AE87" s="922"/>
      <c r="AF87" s="922"/>
      <c r="AG87" s="922"/>
      <c r="AH87" s="922"/>
      <c r="AI87" s="922"/>
      <c r="AJ87" s="922"/>
      <c r="AK87" s="922"/>
      <c r="AL87" s="922"/>
      <c r="AM87" s="922"/>
      <c r="AN87" s="922"/>
      <c r="AO87" s="922"/>
      <c r="AP87" s="922"/>
      <c r="AQ87" s="922"/>
      <c r="AR87" s="922"/>
      <c r="AS87" s="922"/>
      <c r="AT87" s="922"/>
      <c r="AU87" s="922"/>
      <c r="AV87" s="922"/>
      <c r="AW87" s="922"/>
      <c r="AX87" s="922"/>
      <c r="AY87" s="922"/>
      <c r="AZ87" s="923"/>
      <c r="BA87" s="923"/>
      <c r="BB87" s="923"/>
      <c r="BC87" s="923"/>
      <c r="BD87" s="924"/>
      <c r="BE87" s="229"/>
      <c r="BF87" s="229"/>
      <c r="BG87" s="229"/>
      <c r="BH87" s="229"/>
      <c r="BI87" s="229"/>
      <c r="BJ87" s="229"/>
      <c r="BK87" s="229"/>
      <c r="BL87" s="229"/>
      <c r="BM87" s="229"/>
      <c r="BN87" s="229"/>
      <c r="BO87" s="229"/>
      <c r="BP87" s="229"/>
      <c r="BQ87" s="226">
        <v>81</v>
      </c>
      <c r="BR87" s="231"/>
      <c r="BS87" s="899"/>
      <c r="BT87" s="900"/>
      <c r="BU87" s="900"/>
      <c r="BV87" s="900"/>
      <c r="BW87" s="900"/>
      <c r="BX87" s="900"/>
      <c r="BY87" s="900"/>
      <c r="BZ87" s="900"/>
      <c r="CA87" s="900"/>
      <c r="CB87" s="900"/>
      <c r="CC87" s="900"/>
      <c r="CD87" s="900"/>
      <c r="CE87" s="900"/>
      <c r="CF87" s="900"/>
      <c r="CG87" s="905"/>
      <c r="CH87" s="902"/>
      <c r="CI87" s="903"/>
      <c r="CJ87" s="903"/>
      <c r="CK87" s="903"/>
      <c r="CL87" s="904"/>
      <c r="CM87" s="902"/>
      <c r="CN87" s="903"/>
      <c r="CO87" s="903"/>
      <c r="CP87" s="903"/>
      <c r="CQ87" s="904"/>
      <c r="CR87" s="902"/>
      <c r="CS87" s="903"/>
      <c r="CT87" s="903"/>
      <c r="CU87" s="903"/>
      <c r="CV87" s="904"/>
      <c r="CW87" s="902"/>
      <c r="CX87" s="903"/>
      <c r="CY87" s="903"/>
      <c r="CZ87" s="903"/>
      <c r="DA87" s="904"/>
      <c r="DB87" s="902"/>
      <c r="DC87" s="903"/>
      <c r="DD87" s="903"/>
      <c r="DE87" s="903"/>
      <c r="DF87" s="904"/>
      <c r="DG87" s="902"/>
      <c r="DH87" s="903"/>
      <c r="DI87" s="903"/>
      <c r="DJ87" s="903"/>
      <c r="DK87" s="904"/>
      <c r="DL87" s="902"/>
      <c r="DM87" s="903"/>
      <c r="DN87" s="903"/>
      <c r="DO87" s="903"/>
      <c r="DP87" s="904"/>
      <c r="DQ87" s="902"/>
      <c r="DR87" s="903"/>
      <c r="DS87" s="903"/>
      <c r="DT87" s="903"/>
      <c r="DU87" s="904"/>
      <c r="DV87" s="899"/>
      <c r="DW87" s="900"/>
      <c r="DX87" s="900"/>
      <c r="DY87" s="900"/>
      <c r="DZ87" s="901"/>
      <c r="EA87" s="218"/>
    </row>
    <row r="88" spans="1:131" ht="26.25" customHeight="1" thickBot="1" x14ac:dyDescent="0.25">
      <c r="A88" s="228" t="s">
        <v>378</v>
      </c>
      <c r="B88" s="825" t="s">
        <v>403</v>
      </c>
      <c r="C88" s="826"/>
      <c r="D88" s="826"/>
      <c r="E88" s="826"/>
      <c r="F88" s="826"/>
      <c r="G88" s="826"/>
      <c r="H88" s="826"/>
      <c r="I88" s="826"/>
      <c r="J88" s="826"/>
      <c r="K88" s="826"/>
      <c r="L88" s="826"/>
      <c r="M88" s="826"/>
      <c r="N88" s="826"/>
      <c r="O88" s="826"/>
      <c r="P88" s="827"/>
      <c r="Q88" s="880"/>
      <c r="R88" s="881"/>
      <c r="S88" s="881"/>
      <c r="T88" s="881"/>
      <c r="U88" s="881"/>
      <c r="V88" s="881"/>
      <c r="W88" s="881"/>
      <c r="X88" s="881"/>
      <c r="Y88" s="881"/>
      <c r="Z88" s="881"/>
      <c r="AA88" s="881"/>
      <c r="AB88" s="881"/>
      <c r="AC88" s="881"/>
      <c r="AD88" s="881"/>
      <c r="AE88" s="881"/>
      <c r="AF88" s="884">
        <v>2227</v>
      </c>
      <c r="AG88" s="884"/>
      <c r="AH88" s="884"/>
      <c r="AI88" s="884"/>
      <c r="AJ88" s="884"/>
      <c r="AK88" s="881"/>
      <c r="AL88" s="881"/>
      <c r="AM88" s="881"/>
      <c r="AN88" s="881"/>
      <c r="AO88" s="881"/>
      <c r="AP88" s="884">
        <v>2361</v>
      </c>
      <c r="AQ88" s="884"/>
      <c r="AR88" s="884"/>
      <c r="AS88" s="884"/>
      <c r="AT88" s="884"/>
      <c r="AU88" s="884">
        <v>1055</v>
      </c>
      <c r="AV88" s="884"/>
      <c r="AW88" s="884"/>
      <c r="AX88" s="884"/>
      <c r="AY88" s="884"/>
      <c r="AZ88" s="889"/>
      <c r="BA88" s="889"/>
      <c r="BB88" s="889"/>
      <c r="BC88" s="889"/>
      <c r="BD88" s="890"/>
      <c r="BE88" s="229"/>
      <c r="BF88" s="229"/>
      <c r="BG88" s="229"/>
      <c r="BH88" s="229"/>
      <c r="BI88" s="229"/>
      <c r="BJ88" s="229"/>
      <c r="BK88" s="229"/>
      <c r="BL88" s="229"/>
      <c r="BM88" s="229"/>
      <c r="BN88" s="229"/>
      <c r="BO88" s="229"/>
      <c r="BP88" s="229"/>
      <c r="BQ88" s="226">
        <v>82</v>
      </c>
      <c r="BR88" s="231"/>
      <c r="BS88" s="899"/>
      <c r="BT88" s="900"/>
      <c r="BU88" s="900"/>
      <c r="BV88" s="900"/>
      <c r="BW88" s="900"/>
      <c r="BX88" s="900"/>
      <c r="BY88" s="900"/>
      <c r="BZ88" s="900"/>
      <c r="CA88" s="900"/>
      <c r="CB88" s="900"/>
      <c r="CC88" s="900"/>
      <c r="CD88" s="900"/>
      <c r="CE88" s="900"/>
      <c r="CF88" s="900"/>
      <c r="CG88" s="905"/>
      <c r="CH88" s="902"/>
      <c r="CI88" s="903"/>
      <c r="CJ88" s="903"/>
      <c r="CK88" s="903"/>
      <c r="CL88" s="904"/>
      <c r="CM88" s="902"/>
      <c r="CN88" s="903"/>
      <c r="CO88" s="903"/>
      <c r="CP88" s="903"/>
      <c r="CQ88" s="904"/>
      <c r="CR88" s="902"/>
      <c r="CS88" s="903"/>
      <c r="CT88" s="903"/>
      <c r="CU88" s="903"/>
      <c r="CV88" s="904"/>
      <c r="CW88" s="902"/>
      <c r="CX88" s="903"/>
      <c r="CY88" s="903"/>
      <c r="CZ88" s="903"/>
      <c r="DA88" s="904"/>
      <c r="DB88" s="902"/>
      <c r="DC88" s="903"/>
      <c r="DD88" s="903"/>
      <c r="DE88" s="903"/>
      <c r="DF88" s="904"/>
      <c r="DG88" s="902"/>
      <c r="DH88" s="903"/>
      <c r="DI88" s="903"/>
      <c r="DJ88" s="903"/>
      <c r="DK88" s="904"/>
      <c r="DL88" s="902"/>
      <c r="DM88" s="903"/>
      <c r="DN88" s="903"/>
      <c r="DO88" s="903"/>
      <c r="DP88" s="904"/>
      <c r="DQ88" s="902"/>
      <c r="DR88" s="903"/>
      <c r="DS88" s="903"/>
      <c r="DT88" s="903"/>
      <c r="DU88" s="904"/>
      <c r="DV88" s="899"/>
      <c r="DW88" s="900"/>
      <c r="DX88" s="900"/>
      <c r="DY88" s="900"/>
      <c r="DZ88" s="901"/>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9"/>
      <c r="BT89" s="900"/>
      <c r="BU89" s="900"/>
      <c r="BV89" s="900"/>
      <c r="BW89" s="900"/>
      <c r="BX89" s="900"/>
      <c r="BY89" s="900"/>
      <c r="BZ89" s="900"/>
      <c r="CA89" s="900"/>
      <c r="CB89" s="900"/>
      <c r="CC89" s="900"/>
      <c r="CD89" s="900"/>
      <c r="CE89" s="900"/>
      <c r="CF89" s="900"/>
      <c r="CG89" s="905"/>
      <c r="CH89" s="902"/>
      <c r="CI89" s="903"/>
      <c r="CJ89" s="903"/>
      <c r="CK89" s="903"/>
      <c r="CL89" s="904"/>
      <c r="CM89" s="902"/>
      <c r="CN89" s="903"/>
      <c r="CO89" s="903"/>
      <c r="CP89" s="903"/>
      <c r="CQ89" s="904"/>
      <c r="CR89" s="902"/>
      <c r="CS89" s="903"/>
      <c r="CT89" s="903"/>
      <c r="CU89" s="903"/>
      <c r="CV89" s="904"/>
      <c r="CW89" s="902"/>
      <c r="CX89" s="903"/>
      <c r="CY89" s="903"/>
      <c r="CZ89" s="903"/>
      <c r="DA89" s="904"/>
      <c r="DB89" s="902"/>
      <c r="DC89" s="903"/>
      <c r="DD89" s="903"/>
      <c r="DE89" s="903"/>
      <c r="DF89" s="904"/>
      <c r="DG89" s="902"/>
      <c r="DH89" s="903"/>
      <c r="DI89" s="903"/>
      <c r="DJ89" s="903"/>
      <c r="DK89" s="904"/>
      <c r="DL89" s="902"/>
      <c r="DM89" s="903"/>
      <c r="DN89" s="903"/>
      <c r="DO89" s="903"/>
      <c r="DP89" s="904"/>
      <c r="DQ89" s="902"/>
      <c r="DR89" s="903"/>
      <c r="DS89" s="903"/>
      <c r="DT89" s="903"/>
      <c r="DU89" s="904"/>
      <c r="DV89" s="899"/>
      <c r="DW89" s="900"/>
      <c r="DX89" s="900"/>
      <c r="DY89" s="900"/>
      <c r="DZ89" s="901"/>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9"/>
      <c r="BT90" s="900"/>
      <c r="BU90" s="900"/>
      <c r="BV90" s="900"/>
      <c r="BW90" s="900"/>
      <c r="BX90" s="900"/>
      <c r="BY90" s="900"/>
      <c r="BZ90" s="900"/>
      <c r="CA90" s="900"/>
      <c r="CB90" s="900"/>
      <c r="CC90" s="900"/>
      <c r="CD90" s="900"/>
      <c r="CE90" s="900"/>
      <c r="CF90" s="900"/>
      <c r="CG90" s="905"/>
      <c r="CH90" s="902"/>
      <c r="CI90" s="903"/>
      <c r="CJ90" s="903"/>
      <c r="CK90" s="903"/>
      <c r="CL90" s="904"/>
      <c r="CM90" s="902"/>
      <c r="CN90" s="903"/>
      <c r="CO90" s="903"/>
      <c r="CP90" s="903"/>
      <c r="CQ90" s="904"/>
      <c r="CR90" s="902"/>
      <c r="CS90" s="903"/>
      <c r="CT90" s="903"/>
      <c r="CU90" s="903"/>
      <c r="CV90" s="904"/>
      <c r="CW90" s="902"/>
      <c r="CX90" s="903"/>
      <c r="CY90" s="903"/>
      <c r="CZ90" s="903"/>
      <c r="DA90" s="904"/>
      <c r="DB90" s="902"/>
      <c r="DC90" s="903"/>
      <c r="DD90" s="903"/>
      <c r="DE90" s="903"/>
      <c r="DF90" s="904"/>
      <c r="DG90" s="902"/>
      <c r="DH90" s="903"/>
      <c r="DI90" s="903"/>
      <c r="DJ90" s="903"/>
      <c r="DK90" s="904"/>
      <c r="DL90" s="902"/>
      <c r="DM90" s="903"/>
      <c r="DN90" s="903"/>
      <c r="DO90" s="903"/>
      <c r="DP90" s="904"/>
      <c r="DQ90" s="902"/>
      <c r="DR90" s="903"/>
      <c r="DS90" s="903"/>
      <c r="DT90" s="903"/>
      <c r="DU90" s="904"/>
      <c r="DV90" s="899"/>
      <c r="DW90" s="900"/>
      <c r="DX90" s="900"/>
      <c r="DY90" s="900"/>
      <c r="DZ90" s="901"/>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9"/>
      <c r="BT91" s="900"/>
      <c r="BU91" s="900"/>
      <c r="BV91" s="900"/>
      <c r="BW91" s="900"/>
      <c r="BX91" s="900"/>
      <c r="BY91" s="900"/>
      <c r="BZ91" s="900"/>
      <c r="CA91" s="900"/>
      <c r="CB91" s="900"/>
      <c r="CC91" s="900"/>
      <c r="CD91" s="900"/>
      <c r="CE91" s="900"/>
      <c r="CF91" s="900"/>
      <c r="CG91" s="905"/>
      <c r="CH91" s="902"/>
      <c r="CI91" s="903"/>
      <c r="CJ91" s="903"/>
      <c r="CK91" s="903"/>
      <c r="CL91" s="904"/>
      <c r="CM91" s="902"/>
      <c r="CN91" s="903"/>
      <c r="CO91" s="903"/>
      <c r="CP91" s="903"/>
      <c r="CQ91" s="904"/>
      <c r="CR91" s="902"/>
      <c r="CS91" s="903"/>
      <c r="CT91" s="903"/>
      <c r="CU91" s="903"/>
      <c r="CV91" s="904"/>
      <c r="CW91" s="902"/>
      <c r="CX91" s="903"/>
      <c r="CY91" s="903"/>
      <c r="CZ91" s="903"/>
      <c r="DA91" s="904"/>
      <c r="DB91" s="902"/>
      <c r="DC91" s="903"/>
      <c r="DD91" s="903"/>
      <c r="DE91" s="903"/>
      <c r="DF91" s="904"/>
      <c r="DG91" s="902"/>
      <c r="DH91" s="903"/>
      <c r="DI91" s="903"/>
      <c r="DJ91" s="903"/>
      <c r="DK91" s="904"/>
      <c r="DL91" s="902"/>
      <c r="DM91" s="903"/>
      <c r="DN91" s="903"/>
      <c r="DO91" s="903"/>
      <c r="DP91" s="904"/>
      <c r="DQ91" s="902"/>
      <c r="DR91" s="903"/>
      <c r="DS91" s="903"/>
      <c r="DT91" s="903"/>
      <c r="DU91" s="904"/>
      <c r="DV91" s="899"/>
      <c r="DW91" s="900"/>
      <c r="DX91" s="900"/>
      <c r="DY91" s="900"/>
      <c r="DZ91" s="901"/>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9"/>
      <c r="BT92" s="900"/>
      <c r="BU92" s="900"/>
      <c r="BV92" s="900"/>
      <c r="BW92" s="900"/>
      <c r="BX92" s="900"/>
      <c r="BY92" s="900"/>
      <c r="BZ92" s="900"/>
      <c r="CA92" s="900"/>
      <c r="CB92" s="900"/>
      <c r="CC92" s="900"/>
      <c r="CD92" s="900"/>
      <c r="CE92" s="900"/>
      <c r="CF92" s="900"/>
      <c r="CG92" s="905"/>
      <c r="CH92" s="902"/>
      <c r="CI92" s="903"/>
      <c r="CJ92" s="903"/>
      <c r="CK92" s="903"/>
      <c r="CL92" s="904"/>
      <c r="CM92" s="902"/>
      <c r="CN92" s="903"/>
      <c r="CO92" s="903"/>
      <c r="CP92" s="903"/>
      <c r="CQ92" s="904"/>
      <c r="CR92" s="902"/>
      <c r="CS92" s="903"/>
      <c r="CT92" s="903"/>
      <c r="CU92" s="903"/>
      <c r="CV92" s="904"/>
      <c r="CW92" s="902"/>
      <c r="CX92" s="903"/>
      <c r="CY92" s="903"/>
      <c r="CZ92" s="903"/>
      <c r="DA92" s="904"/>
      <c r="DB92" s="902"/>
      <c r="DC92" s="903"/>
      <c r="DD92" s="903"/>
      <c r="DE92" s="903"/>
      <c r="DF92" s="904"/>
      <c r="DG92" s="902"/>
      <c r="DH92" s="903"/>
      <c r="DI92" s="903"/>
      <c r="DJ92" s="903"/>
      <c r="DK92" s="904"/>
      <c r="DL92" s="902"/>
      <c r="DM92" s="903"/>
      <c r="DN92" s="903"/>
      <c r="DO92" s="903"/>
      <c r="DP92" s="904"/>
      <c r="DQ92" s="902"/>
      <c r="DR92" s="903"/>
      <c r="DS92" s="903"/>
      <c r="DT92" s="903"/>
      <c r="DU92" s="904"/>
      <c r="DV92" s="899"/>
      <c r="DW92" s="900"/>
      <c r="DX92" s="900"/>
      <c r="DY92" s="900"/>
      <c r="DZ92" s="901"/>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9"/>
      <c r="BT93" s="900"/>
      <c r="BU93" s="900"/>
      <c r="BV93" s="900"/>
      <c r="BW93" s="900"/>
      <c r="BX93" s="900"/>
      <c r="BY93" s="900"/>
      <c r="BZ93" s="900"/>
      <c r="CA93" s="900"/>
      <c r="CB93" s="900"/>
      <c r="CC93" s="900"/>
      <c r="CD93" s="900"/>
      <c r="CE93" s="900"/>
      <c r="CF93" s="900"/>
      <c r="CG93" s="905"/>
      <c r="CH93" s="902"/>
      <c r="CI93" s="903"/>
      <c r="CJ93" s="903"/>
      <c r="CK93" s="903"/>
      <c r="CL93" s="904"/>
      <c r="CM93" s="902"/>
      <c r="CN93" s="903"/>
      <c r="CO93" s="903"/>
      <c r="CP93" s="903"/>
      <c r="CQ93" s="904"/>
      <c r="CR93" s="902"/>
      <c r="CS93" s="903"/>
      <c r="CT93" s="903"/>
      <c r="CU93" s="903"/>
      <c r="CV93" s="904"/>
      <c r="CW93" s="902"/>
      <c r="CX93" s="903"/>
      <c r="CY93" s="903"/>
      <c r="CZ93" s="903"/>
      <c r="DA93" s="904"/>
      <c r="DB93" s="902"/>
      <c r="DC93" s="903"/>
      <c r="DD93" s="903"/>
      <c r="DE93" s="903"/>
      <c r="DF93" s="904"/>
      <c r="DG93" s="902"/>
      <c r="DH93" s="903"/>
      <c r="DI93" s="903"/>
      <c r="DJ93" s="903"/>
      <c r="DK93" s="904"/>
      <c r="DL93" s="902"/>
      <c r="DM93" s="903"/>
      <c r="DN93" s="903"/>
      <c r="DO93" s="903"/>
      <c r="DP93" s="904"/>
      <c r="DQ93" s="902"/>
      <c r="DR93" s="903"/>
      <c r="DS93" s="903"/>
      <c r="DT93" s="903"/>
      <c r="DU93" s="904"/>
      <c r="DV93" s="899"/>
      <c r="DW93" s="900"/>
      <c r="DX93" s="900"/>
      <c r="DY93" s="900"/>
      <c r="DZ93" s="901"/>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9"/>
      <c r="BT94" s="900"/>
      <c r="BU94" s="900"/>
      <c r="BV94" s="900"/>
      <c r="BW94" s="900"/>
      <c r="BX94" s="900"/>
      <c r="BY94" s="900"/>
      <c r="BZ94" s="900"/>
      <c r="CA94" s="900"/>
      <c r="CB94" s="900"/>
      <c r="CC94" s="900"/>
      <c r="CD94" s="900"/>
      <c r="CE94" s="900"/>
      <c r="CF94" s="900"/>
      <c r="CG94" s="905"/>
      <c r="CH94" s="902"/>
      <c r="CI94" s="903"/>
      <c r="CJ94" s="903"/>
      <c r="CK94" s="903"/>
      <c r="CL94" s="904"/>
      <c r="CM94" s="902"/>
      <c r="CN94" s="903"/>
      <c r="CO94" s="903"/>
      <c r="CP94" s="903"/>
      <c r="CQ94" s="904"/>
      <c r="CR94" s="902"/>
      <c r="CS94" s="903"/>
      <c r="CT94" s="903"/>
      <c r="CU94" s="903"/>
      <c r="CV94" s="904"/>
      <c r="CW94" s="902"/>
      <c r="CX94" s="903"/>
      <c r="CY94" s="903"/>
      <c r="CZ94" s="903"/>
      <c r="DA94" s="904"/>
      <c r="DB94" s="902"/>
      <c r="DC94" s="903"/>
      <c r="DD94" s="903"/>
      <c r="DE94" s="903"/>
      <c r="DF94" s="904"/>
      <c r="DG94" s="902"/>
      <c r="DH94" s="903"/>
      <c r="DI94" s="903"/>
      <c r="DJ94" s="903"/>
      <c r="DK94" s="904"/>
      <c r="DL94" s="902"/>
      <c r="DM94" s="903"/>
      <c r="DN94" s="903"/>
      <c r="DO94" s="903"/>
      <c r="DP94" s="904"/>
      <c r="DQ94" s="902"/>
      <c r="DR94" s="903"/>
      <c r="DS94" s="903"/>
      <c r="DT94" s="903"/>
      <c r="DU94" s="904"/>
      <c r="DV94" s="899"/>
      <c r="DW94" s="900"/>
      <c r="DX94" s="900"/>
      <c r="DY94" s="900"/>
      <c r="DZ94" s="901"/>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9"/>
      <c r="BT95" s="900"/>
      <c r="BU95" s="900"/>
      <c r="BV95" s="900"/>
      <c r="BW95" s="900"/>
      <c r="BX95" s="900"/>
      <c r="BY95" s="900"/>
      <c r="BZ95" s="900"/>
      <c r="CA95" s="900"/>
      <c r="CB95" s="900"/>
      <c r="CC95" s="900"/>
      <c r="CD95" s="900"/>
      <c r="CE95" s="900"/>
      <c r="CF95" s="900"/>
      <c r="CG95" s="905"/>
      <c r="CH95" s="902"/>
      <c r="CI95" s="903"/>
      <c r="CJ95" s="903"/>
      <c r="CK95" s="903"/>
      <c r="CL95" s="904"/>
      <c r="CM95" s="902"/>
      <c r="CN95" s="903"/>
      <c r="CO95" s="903"/>
      <c r="CP95" s="903"/>
      <c r="CQ95" s="904"/>
      <c r="CR95" s="902"/>
      <c r="CS95" s="903"/>
      <c r="CT95" s="903"/>
      <c r="CU95" s="903"/>
      <c r="CV95" s="904"/>
      <c r="CW95" s="902"/>
      <c r="CX95" s="903"/>
      <c r="CY95" s="903"/>
      <c r="CZ95" s="903"/>
      <c r="DA95" s="904"/>
      <c r="DB95" s="902"/>
      <c r="DC95" s="903"/>
      <c r="DD95" s="903"/>
      <c r="DE95" s="903"/>
      <c r="DF95" s="904"/>
      <c r="DG95" s="902"/>
      <c r="DH95" s="903"/>
      <c r="DI95" s="903"/>
      <c r="DJ95" s="903"/>
      <c r="DK95" s="904"/>
      <c r="DL95" s="902"/>
      <c r="DM95" s="903"/>
      <c r="DN95" s="903"/>
      <c r="DO95" s="903"/>
      <c r="DP95" s="904"/>
      <c r="DQ95" s="902"/>
      <c r="DR95" s="903"/>
      <c r="DS95" s="903"/>
      <c r="DT95" s="903"/>
      <c r="DU95" s="904"/>
      <c r="DV95" s="899"/>
      <c r="DW95" s="900"/>
      <c r="DX95" s="900"/>
      <c r="DY95" s="900"/>
      <c r="DZ95" s="901"/>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9"/>
      <c r="BT96" s="900"/>
      <c r="BU96" s="900"/>
      <c r="BV96" s="900"/>
      <c r="BW96" s="900"/>
      <c r="BX96" s="900"/>
      <c r="BY96" s="900"/>
      <c r="BZ96" s="900"/>
      <c r="CA96" s="900"/>
      <c r="CB96" s="900"/>
      <c r="CC96" s="900"/>
      <c r="CD96" s="900"/>
      <c r="CE96" s="900"/>
      <c r="CF96" s="900"/>
      <c r="CG96" s="905"/>
      <c r="CH96" s="902"/>
      <c r="CI96" s="903"/>
      <c r="CJ96" s="903"/>
      <c r="CK96" s="903"/>
      <c r="CL96" s="904"/>
      <c r="CM96" s="902"/>
      <c r="CN96" s="903"/>
      <c r="CO96" s="903"/>
      <c r="CP96" s="903"/>
      <c r="CQ96" s="904"/>
      <c r="CR96" s="902"/>
      <c r="CS96" s="903"/>
      <c r="CT96" s="903"/>
      <c r="CU96" s="903"/>
      <c r="CV96" s="904"/>
      <c r="CW96" s="902"/>
      <c r="CX96" s="903"/>
      <c r="CY96" s="903"/>
      <c r="CZ96" s="903"/>
      <c r="DA96" s="904"/>
      <c r="DB96" s="902"/>
      <c r="DC96" s="903"/>
      <c r="DD96" s="903"/>
      <c r="DE96" s="903"/>
      <c r="DF96" s="904"/>
      <c r="DG96" s="902"/>
      <c r="DH96" s="903"/>
      <c r="DI96" s="903"/>
      <c r="DJ96" s="903"/>
      <c r="DK96" s="904"/>
      <c r="DL96" s="902"/>
      <c r="DM96" s="903"/>
      <c r="DN96" s="903"/>
      <c r="DO96" s="903"/>
      <c r="DP96" s="904"/>
      <c r="DQ96" s="902"/>
      <c r="DR96" s="903"/>
      <c r="DS96" s="903"/>
      <c r="DT96" s="903"/>
      <c r="DU96" s="904"/>
      <c r="DV96" s="899"/>
      <c r="DW96" s="900"/>
      <c r="DX96" s="900"/>
      <c r="DY96" s="900"/>
      <c r="DZ96" s="901"/>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9"/>
      <c r="BT97" s="900"/>
      <c r="BU97" s="900"/>
      <c r="BV97" s="900"/>
      <c r="BW97" s="900"/>
      <c r="BX97" s="900"/>
      <c r="BY97" s="900"/>
      <c r="BZ97" s="900"/>
      <c r="CA97" s="900"/>
      <c r="CB97" s="900"/>
      <c r="CC97" s="900"/>
      <c r="CD97" s="900"/>
      <c r="CE97" s="900"/>
      <c r="CF97" s="900"/>
      <c r="CG97" s="905"/>
      <c r="CH97" s="902"/>
      <c r="CI97" s="903"/>
      <c r="CJ97" s="903"/>
      <c r="CK97" s="903"/>
      <c r="CL97" s="904"/>
      <c r="CM97" s="902"/>
      <c r="CN97" s="903"/>
      <c r="CO97" s="903"/>
      <c r="CP97" s="903"/>
      <c r="CQ97" s="904"/>
      <c r="CR97" s="902"/>
      <c r="CS97" s="903"/>
      <c r="CT97" s="903"/>
      <c r="CU97" s="903"/>
      <c r="CV97" s="904"/>
      <c r="CW97" s="902"/>
      <c r="CX97" s="903"/>
      <c r="CY97" s="903"/>
      <c r="CZ97" s="903"/>
      <c r="DA97" s="904"/>
      <c r="DB97" s="902"/>
      <c r="DC97" s="903"/>
      <c r="DD97" s="903"/>
      <c r="DE97" s="903"/>
      <c r="DF97" s="904"/>
      <c r="DG97" s="902"/>
      <c r="DH97" s="903"/>
      <c r="DI97" s="903"/>
      <c r="DJ97" s="903"/>
      <c r="DK97" s="904"/>
      <c r="DL97" s="902"/>
      <c r="DM97" s="903"/>
      <c r="DN97" s="903"/>
      <c r="DO97" s="903"/>
      <c r="DP97" s="904"/>
      <c r="DQ97" s="902"/>
      <c r="DR97" s="903"/>
      <c r="DS97" s="903"/>
      <c r="DT97" s="903"/>
      <c r="DU97" s="904"/>
      <c r="DV97" s="899"/>
      <c r="DW97" s="900"/>
      <c r="DX97" s="900"/>
      <c r="DY97" s="900"/>
      <c r="DZ97" s="901"/>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9"/>
      <c r="BT98" s="900"/>
      <c r="BU98" s="900"/>
      <c r="BV98" s="900"/>
      <c r="BW98" s="900"/>
      <c r="BX98" s="900"/>
      <c r="BY98" s="900"/>
      <c r="BZ98" s="900"/>
      <c r="CA98" s="900"/>
      <c r="CB98" s="900"/>
      <c r="CC98" s="900"/>
      <c r="CD98" s="900"/>
      <c r="CE98" s="900"/>
      <c r="CF98" s="900"/>
      <c r="CG98" s="905"/>
      <c r="CH98" s="902"/>
      <c r="CI98" s="903"/>
      <c r="CJ98" s="903"/>
      <c r="CK98" s="903"/>
      <c r="CL98" s="904"/>
      <c r="CM98" s="902"/>
      <c r="CN98" s="903"/>
      <c r="CO98" s="903"/>
      <c r="CP98" s="903"/>
      <c r="CQ98" s="904"/>
      <c r="CR98" s="902"/>
      <c r="CS98" s="903"/>
      <c r="CT98" s="903"/>
      <c r="CU98" s="903"/>
      <c r="CV98" s="904"/>
      <c r="CW98" s="902"/>
      <c r="CX98" s="903"/>
      <c r="CY98" s="903"/>
      <c r="CZ98" s="903"/>
      <c r="DA98" s="904"/>
      <c r="DB98" s="902"/>
      <c r="DC98" s="903"/>
      <c r="DD98" s="903"/>
      <c r="DE98" s="903"/>
      <c r="DF98" s="904"/>
      <c r="DG98" s="902"/>
      <c r="DH98" s="903"/>
      <c r="DI98" s="903"/>
      <c r="DJ98" s="903"/>
      <c r="DK98" s="904"/>
      <c r="DL98" s="902"/>
      <c r="DM98" s="903"/>
      <c r="DN98" s="903"/>
      <c r="DO98" s="903"/>
      <c r="DP98" s="904"/>
      <c r="DQ98" s="902"/>
      <c r="DR98" s="903"/>
      <c r="DS98" s="903"/>
      <c r="DT98" s="903"/>
      <c r="DU98" s="904"/>
      <c r="DV98" s="899"/>
      <c r="DW98" s="900"/>
      <c r="DX98" s="900"/>
      <c r="DY98" s="900"/>
      <c r="DZ98" s="901"/>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9"/>
      <c r="BT99" s="900"/>
      <c r="BU99" s="900"/>
      <c r="BV99" s="900"/>
      <c r="BW99" s="900"/>
      <c r="BX99" s="900"/>
      <c r="BY99" s="900"/>
      <c r="BZ99" s="900"/>
      <c r="CA99" s="900"/>
      <c r="CB99" s="900"/>
      <c r="CC99" s="900"/>
      <c r="CD99" s="900"/>
      <c r="CE99" s="900"/>
      <c r="CF99" s="900"/>
      <c r="CG99" s="905"/>
      <c r="CH99" s="902"/>
      <c r="CI99" s="903"/>
      <c r="CJ99" s="903"/>
      <c r="CK99" s="903"/>
      <c r="CL99" s="904"/>
      <c r="CM99" s="902"/>
      <c r="CN99" s="903"/>
      <c r="CO99" s="903"/>
      <c r="CP99" s="903"/>
      <c r="CQ99" s="904"/>
      <c r="CR99" s="902"/>
      <c r="CS99" s="903"/>
      <c r="CT99" s="903"/>
      <c r="CU99" s="903"/>
      <c r="CV99" s="904"/>
      <c r="CW99" s="902"/>
      <c r="CX99" s="903"/>
      <c r="CY99" s="903"/>
      <c r="CZ99" s="903"/>
      <c r="DA99" s="904"/>
      <c r="DB99" s="902"/>
      <c r="DC99" s="903"/>
      <c r="DD99" s="903"/>
      <c r="DE99" s="903"/>
      <c r="DF99" s="904"/>
      <c r="DG99" s="902"/>
      <c r="DH99" s="903"/>
      <c r="DI99" s="903"/>
      <c r="DJ99" s="903"/>
      <c r="DK99" s="904"/>
      <c r="DL99" s="902"/>
      <c r="DM99" s="903"/>
      <c r="DN99" s="903"/>
      <c r="DO99" s="903"/>
      <c r="DP99" s="904"/>
      <c r="DQ99" s="902"/>
      <c r="DR99" s="903"/>
      <c r="DS99" s="903"/>
      <c r="DT99" s="903"/>
      <c r="DU99" s="904"/>
      <c r="DV99" s="899"/>
      <c r="DW99" s="900"/>
      <c r="DX99" s="900"/>
      <c r="DY99" s="900"/>
      <c r="DZ99" s="901"/>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9"/>
      <c r="BT100" s="900"/>
      <c r="BU100" s="900"/>
      <c r="BV100" s="900"/>
      <c r="BW100" s="900"/>
      <c r="BX100" s="900"/>
      <c r="BY100" s="900"/>
      <c r="BZ100" s="900"/>
      <c r="CA100" s="900"/>
      <c r="CB100" s="900"/>
      <c r="CC100" s="900"/>
      <c r="CD100" s="900"/>
      <c r="CE100" s="900"/>
      <c r="CF100" s="900"/>
      <c r="CG100" s="905"/>
      <c r="CH100" s="902"/>
      <c r="CI100" s="903"/>
      <c r="CJ100" s="903"/>
      <c r="CK100" s="903"/>
      <c r="CL100" s="904"/>
      <c r="CM100" s="902"/>
      <c r="CN100" s="903"/>
      <c r="CO100" s="903"/>
      <c r="CP100" s="903"/>
      <c r="CQ100" s="904"/>
      <c r="CR100" s="902"/>
      <c r="CS100" s="903"/>
      <c r="CT100" s="903"/>
      <c r="CU100" s="903"/>
      <c r="CV100" s="904"/>
      <c r="CW100" s="902"/>
      <c r="CX100" s="903"/>
      <c r="CY100" s="903"/>
      <c r="CZ100" s="903"/>
      <c r="DA100" s="904"/>
      <c r="DB100" s="902"/>
      <c r="DC100" s="903"/>
      <c r="DD100" s="903"/>
      <c r="DE100" s="903"/>
      <c r="DF100" s="904"/>
      <c r="DG100" s="902"/>
      <c r="DH100" s="903"/>
      <c r="DI100" s="903"/>
      <c r="DJ100" s="903"/>
      <c r="DK100" s="904"/>
      <c r="DL100" s="902"/>
      <c r="DM100" s="903"/>
      <c r="DN100" s="903"/>
      <c r="DO100" s="903"/>
      <c r="DP100" s="904"/>
      <c r="DQ100" s="902"/>
      <c r="DR100" s="903"/>
      <c r="DS100" s="903"/>
      <c r="DT100" s="903"/>
      <c r="DU100" s="904"/>
      <c r="DV100" s="899"/>
      <c r="DW100" s="900"/>
      <c r="DX100" s="900"/>
      <c r="DY100" s="900"/>
      <c r="DZ100" s="901"/>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9"/>
      <c r="BT101" s="900"/>
      <c r="BU101" s="900"/>
      <c r="BV101" s="900"/>
      <c r="BW101" s="900"/>
      <c r="BX101" s="900"/>
      <c r="BY101" s="900"/>
      <c r="BZ101" s="900"/>
      <c r="CA101" s="900"/>
      <c r="CB101" s="900"/>
      <c r="CC101" s="900"/>
      <c r="CD101" s="900"/>
      <c r="CE101" s="900"/>
      <c r="CF101" s="900"/>
      <c r="CG101" s="905"/>
      <c r="CH101" s="902"/>
      <c r="CI101" s="903"/>
      <c r="CJ101" s="903"/>
      <c r="CK101" s="903"/>
      <c r="CL101" s="904"/>
      <c r="CM101" s="902"/>
      <c r="CN101" s="903"/>
      <c r="CO101" s="903"/>
      <c r="CP101" s="903"/>
      <c r="CQ101" s="904"/>
      <c r="CR101" s="902"/>
      <c r="CS101" s="903"/>
      <c r="CT101" s="903"/>
      <c r="CU101" s="903"/>
      <c r="CV101" s="904"/>
      <c r="CW101" s="902"/>
      <c r="CX101" s="903"/>
      <c r="CY101" s="903"/>
      <c r="CZ101" s="903"/>
      <c r="DA101" s="904"/>
      <c r="DB101" s="902"/>
      <c r="DC101" s="903"/>
      <c r="DD101" s="903"/>
      <c r="DE101" s="903"/>
      <c r="DF101" s="904"/>
      <c r="DG101" s="902"/>
      <c r="DH101" s="903"/>
      <c r="DI101" s="903"/>
      <c r="DJ101" s="903"/>
      <c r="DK101" s="904"/>
      <c r="DL101" s="902"/>
      <c r="DM101" s="903"/>
      <c r="DN101" s="903"/>
      <c r="DO101" s="903"/>
      <c r="DP101" s="904"/>
      <c r="DQ101" s="902"/>
      <c r="DR101" s="903"/>
      <c r="DS101" s="903"/>
      <c r="DT101" s="903"/>
      <c r="DU101" s="904"/>
      <c r="DV101" s="899"/>
      <c r="DW101" s="900"/>
      <c r="DX101" s="900"/>
      <c r="DY101" s="900"/>
      <c r="DZ101" s="901"/>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378</v>
      </c>
      <c r="BR102" s="825" t="s">
        <v>404</v>
      </c>
      <c r="BS102" s="826"/>
      <c r="BT102" s="826"/>
      <c r="BU102" s="826"/>
      <c r="BV102" s="826"/>
      <c r="BW102" s="826"/>
      <c r="BX102" s="826"/>
      <c r="BY102" s="826"/>
      <c r="BZ102" s="826"/>
      <c r="CA102" s="826"/>
      <c r="CB102" s="826"/>
      <c r="CC102" s="826"/>
      <c r="CD102" s="826"/>
      <c r="CE102" s="826"/>
      <c r="CF102" s="826"/>
      <c r="CG102" s="827"/>
      <c r="CH102" s="925"/>
      <c r="CI102" s="926"/>
      <c r="CJ102" s="926"/>
      <c r="CK102" s="926"/>
      <c r="CL102" s="927"/>
      <c r="CM102" s="925"/>
      <c r="CN102" s="926"/>
      <c r="CO102" s="926"/>
      <c r="CP102" s="926"/>
      <c r="CQ102" s="927"/>
      <c r="CR102" s="928">
        <v>4</v>
      </c>
      <c r="CS102" s="892"/>
      <c r="CT102" s="892"/>
      <c r="CU102" s="892"/>
      <c r="CV102" s="929"/>
      <c r="CW102" s="928">
        <v>0</v>
      </c>
      <c r="CX102" s="892"/>
      <c r="CY102" s="892"/>
      <c r="CZ102" s="892"/>
      <c r="DA102" s="929"/>
      <c r="DB102" s="928">
        <v>0</v>
      </c>
      <c r="DC102" s="892"/>
      <c r="DD102" s="892"/>
      <c r="DE102" s="892"/>
      <c r="DF102" s="929"/>
      <c r="DG102" s="928">
        <v>0</v>
      </c>
      <c r="DH102" s="892"/>
      <c r="DI102" s="892"/>
      <c r="DJ102" s="892"/>
      <c r="DK102" s="929"/>
      <c r="DL102" s="928">
        <v>0</v>
      </c>
      <c r="DM102" s="892"/>
      <c r="DN102" s="892"/>
      <c r="DO102" s="892"/>
      <c r="DP102" s="929"/>
      <c r="DQ102" s="928">
        <v>0</v>
      </c>
      <c r="DR102" s="892"/>
      <c r="DS102" s="892"/>
      <c r="DT102" s="892"/>
      <c r="DU102" s="929"/>
      <c r="DV102" s="825"/>
      <c r="DW102" s="826"/>
      <c r="DX102" s="826"/>
      <c r="DY102" s="826"/>
      <c r="DZ102" s="952"/>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3" t="s">
        <v>405</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4" t="s">
        <v>406</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407</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408</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55" t="s">
        <v>409</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410</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8" customFormat="1" ht="26.25" customHeight="1" x14ac:dyDescent="0.2">
      <c r="A109" s="950" t="s">
        <v>411</v>
      </c>
      <c r="B109" s="931"/>
      <c r="C109" s="931"/>
      <c r="D109" s="931"/>
      <c r="E109" s="931"/>
      <c r="F109" s="931"/>
      <c r="G109" s="931"/>
      <c r="H109" s="931"/>
      <c r="I109" s="931"/>
      <c r="J109" s="931"/>
      <c r="K109" s="931"/>
      <c r="L109" s="931"/>
      <c r="M109" s="931"/>
      <c r="N109" s="931"/>
      <c r="O109" s="931"/>
      <c r="P109" s="931"/>
      <c r="Q109" s="931"/>
      <c r="R109" s="931"/>
      <c r="S109" s="931"/>
      <c r="T109" s="931"/>
      <c r="U109" s="931"/>
      <c r="V109" s="931"/>
      <c r="W109" s="931"/>
      <c r="X109" s="931"/>
      <c r="Y109" s="931"/>
      <c r="Z109" s="932"/>
      <c r="AA109" s="930" t="s">
        <v>412</v>
      </c>
      <c r="AB109" s="931"/>
      <c r="AC109" s="931"/>
      <c r="AD109" s="931"/>
      <c r="AE109" s="932"/>
      <c r="AF109" s="930" t="s">
        <v>413</v>
      </c>
      <c r="AG109" s="931"/>
      <c r="AH109" s="931"/>
      <c r="AI109" s="931"/>
      <c r="AJ109" s="932"/>
      <c r="AK109" s="930" t="s">
        <v>295</v>
      </c>
      <c r="AL109" s="931"/>
      <c r="AM109" s="931"/>
      <c r="AN109" s="931"/>
      <c r="AO109" s="932"/>
      <c r="AP109" s="930" t="s">
        <v>414</v>
      </c>
      <c r="AQ109" s="931"/>
      <c r="AR109" s="931"/>
      <c r="AS109" s="931"/>
      <c r="AT109" s="933"/>
      <c r="AU109" s="950" t="s">
        <v>411</v>
      </c>
      <c r="AV109" s="931"/>
      <c r="AW109" s="931"/>
      <c r="AX109" s="931"/>
      <c r="AY109" s="931"/>
      <c r="AZ109" s="931"/>
      <c r="BA109" s="931"/>
      <c r="BB109" s="931"/>
      <c r="BC109" s="931"/>
      <c r="BD109" s="931"/>
      <c r="BE109" s="931"/>
      <c r="BF109" s="931"/>
      <c r="BG109" s="931"/>
      <c r="BH109" s="931"/>
      <c r="BI109" s="931"/>
      <c r="BJ109" s="931"/>
      <c r="BK109" s="931"/>
      <c r="BL109" s="931"/>
      <c r="BM109" s="931"/>
      <c r="BN109" s="931"/>
      <c r="BO109" s="931"/>
      <c r="BP109" s="932"/>
      <c r="BQ109" s="930" t="s">
        <v>412</v>
      </c>
      <c r="BR109" s="931"/>
      <c r="BS109" s="931"/>
      <c r="BT109" s="931"/>
      <c r="BU109" s="932"/>
      <c r="BV109" s="930" t="s">
        <v>413</v>
      </c>
      <c r="BW109" s="931"/>
      <c r="BX109" s="931"/>
      <c r="BY109" s="931"/>
      <c r="BZ109" s="932"/>
      <c r="CA109" s="930" t="s">
        <v>295</v>
      </c>
      <c r="CB109" s="931"/>
      <c r="CC109" s="931"/>
      <c r="CD109" s="931"/>
      <c r="CE109" s="932"/>
      <c r="CF109" s="951" t="s">
        <v>414</v>
      </c>
      <c r="CG109" s="951"/>
      <c r="CH109" s="951"/>
      <c r="CI109" s="951"/>
      <c r="CJ109" s="951"/>
      <c r="CK109" s="930" t="s">
        <v>415</v>
      </c>
      <c r="CL109" s="931"/>
      <c r="CM109" s="931"/>
      <c r="CN109" s="931"/>
      <c r="CO109" s="931"/>
      <c r="CP109" s="931"/>
      <c r="CQ109" s="931"/>
      <c r="CR109" s="931"/>
      <c r="CS109" s="931"/>
      <c r="CT109" s="931"/>
      <c r="CU109" s="931"/>
      <c r="CV109" s="931"/>
      <c r="CW109" s="931"/>
      <c r="CX109" s="931"/>
      <c r="CY109" s="931"/>
      <c r="CZ109" s="931"/>
      <c r="DA109" s="931"/>
      <c r="DB109" s="931"/>
      <c r="DC109" s="931"/>
      <c r="DD109" s="931"/>
      <c r="DE109" s="931"/>
      <c r="DF109" s="932"/>
      <c r="DG109" s="930" t="s">
        <v>412</v>
      </c>
      <c r="DH109" s="931"/>
      <c r="DI109" s="931"/>
      <c r="DJ109" s="931"/>
      <c r="DK109" s="932"/>
      <c r="DL109" s="930" t="s">
        <v>413</v>
      </c>
      <c r="DM109" s="931"/>
      <c r="DN109" s="931"/>
      <c r="DO109" s="931"/>
      <c r="DP109" s="932"/>
      <c r="DQ109" s="930" t="s">
        <v>295</v>
      </c>
      <c r="DR109" s="931"/>
      <c r="DS109" s="931"/>
      <c r="DT109" s="931"/>
      <c r="DU109" s="932"/>
      <c r="DV109" s="930" t="s">
        <v>414</v>
      </c>
      <c r="DW109" s="931"/>
      <c r="DX109" s="931"/>
      <c r="DY109" s="931"/>
      <c r="DZ109" s="933"/>
    </row>
    <row r="110" spans="1:131" s="218" customFormat="1" ht="26.25" customHeight="1" x14ac:dyDescent="0.2">
      <c r="A110" s="934" t="s">
        <v>416</v>
      </c>
      <c r="B110" s="935"/>
      <c r="C110" s="935"/>
      <c r="D110" s="935"/>
      <c r="E110" s="935"/>
      <c r="F110" s="935"/>
      <c r="G110" s="935"/>
      <c r="H110" s="935"/>
      <c r="I110" s="935"/>
      <c r="J110" s="935"/>
      <c r="K110" s="935"/>
      <c r="L110" s="935"/>
      <c r="M110" s="935"/>
      <c r="N110" s="935"/>
      <c r="O110" s="935"/>
      <c r="P110" s="935"/>
      <c r="Q110" s="935"/>
      <c r="R110" s="935"/>
      <c r="S110" s="935"/>
      <c r="T110" s="935"/>
      <c r="U110" s="935"/>
      <c r="V110" s="935"/>
      <c r="W110" s="935"/>
      <c r="X110" s="935"/>
      <c r="Y110" s="935"/>
      <c r="Z110" s="936"/>
      <c r="AA110" s="937">
        <v>926505</v>
      </c>
      <c r="AB110" s="938"/>
      <c r="AC110" s="938"/>
      <c r="AD110" s="938"/>
      <c r="AE110" s="939"/>
      <c r="AF110" s="940">
        <v>894726</v>
      </c>
      <c r="AG110" s="938"/>
      <c r="AH110" s="938"/>
      <c r="AI110" s="938"/>
      <c r="AJ110" s="939"/>
      <c r="AK110" s="940">
        <v>902834</v>
      </c>
      <c r="AL110" s="938"/>
      <c r="AM110" s="938"/>
      <c r="AN110" s="938"/>
      <c r="AO110" s="939"/>
      <c r="AP110" s="941">
        <v>16</v>
      </c>
      <c r="AQ110" s="942"/>
      <c r="AR110" s="942"/>
      <c r="AS110" s="942"/>
      <c r="AT110" s="943"/>
      <c r="AU110" s="944" t="s">
        <v>69</v>
      </c>
      <c r="AV110" s="945"/>
      <c r="AW110" s="945"/>
      <c r="AX110" s="945"/>
      <c r="AY110" s="945"/>
      <c r="AZ110" s="967" t="s">
        <v>417</v>
      </c>
      <c r="BA110" s="935"/>
      <c r="BB110" s="935"/>
      <c r="BC110" s="935"/>
      <c r="BD110" s="935"/>
      <c r="BE110" s="935"/>
      <c r="BF110" s="935"/>
      <c r="BG110" s="935"/>
      <c r="BH110" s="935"/>
      <c r="BI110" s="935"/>
      <c r="BJ110" s="935"/>
      <c r="BK110" s="935"/>
      <c r="BL110" s="935"/>
      <c r="BM110" s="935"/>
      <c r="BN110" s="935"/>
      <c r="BO110" s="935"/>
      <c r="BP110" s="936"/>
      <c r="BQ110" s="968">
        <v>8217363</v>
      </c>
      <c r="BR110" s="969"/>
      <c r="BS110" s="969"/>
      <c r="BT110" s="969"/>
      <c r="BU110" s="969"/>
      <c r="BV110" s="969">
        <v>7980092</v>
      </c>
      <c r="BW110" s="969"/>
      <c r="BX110" s="969"/>
      <c r="BY110" s="969"/>
      <c r="BZ110" s="969"/>
      <c r="CA110" s="969">
        <v>7653005</v>
      </c>
      <c r="CB110" s="969"/>
      <c r="CC110" s="969"/>
      <c r="CD110" s="969"/>
      <c r="CE110" s="969"/>
      <c r="CF110" s="982">
        <v>135.6</v>
      </c>
      <c r="CG110" s="983"/>
      <c r="CH110" s="983"/>
      <c r="CI110" s="983"/>
      <c r="CJ110" s="983"/>
      <c r="CK110" s="984" t="s">
        <v>418</v>
      </c>
      <c r="CL110" s="985"/>
      <c r="CM110" s="967" t="s">
        <v>419</v>
      </c>
      <c r="CN110" s="935"/>
      <c r="CO110" s="935"/>
      <c r="CP110" s="935"/>
      <c r="CQ110" s="935"/>
      <c r="CR110" s="935"/>
      <c r="CS110" s="935"/>
      <c r="CT110" s="935"/>
      <c r="CU110" s="935"/>
      <c r="CV110" s="935"/>
      <c r="CW110" s="935"/>
      <c r="CX110" s="935"/>
      <c r="CY110" s="935"/>
      <c r="CZ110" s="935"/>
      <c r="DA110" s="935"/>
      <c r="DB110" s="935"/>
      <c r="DC110" s="935"/>
      <c r="DD110" s="935"/>
      <c r="DE110" s="935"/>
      <c r="DF110" s="936"/>
      <c r="DG110" s="968" t="s">
        <v>122</v>
      </c>
      <c r="DH110" s="969"/>
      <c r="DI110" s="969"/>
      <c r="DJ110" s="969"/>
      <c r="DK110" s="969"/>
      <c r="DL110" s="969" t="s">
        <v>122</v>
      </c>
      <c r="DM110" s="969"/>
      <c r="DN110" s="969"/>
      <c r="DO110" s="969"/>
      <c r="DP110" s="969"/>
      <c r="DQ110" s="969" t="s">
        <v>122</v>
      </c>
      <c r="DR110" s="969"/>
      <c r="DS110" s="969"/>
      <c r="DT110" s="969"/>
      <c r="DU110" s="969"/>
      <c r="DV110" s="970" t="s">
        <v>122</v>
      </c>
      <c r="DW110" s="970"/>
      <c r="DX110" s="970"/>
      <c r="DY110" s="970"/>
      <c r="DZ110" s="971"/>
    </row>
    <row r="111" spans="1:131" s="218" customFormat="1" ht="26.25" customHeight="1" x14ac:dyDescent="0.2">
      <c r="A111" s="972" t="s">
        <v>420</v>
      </c>
      <c r="B111" s="973"/>
      <c r="C111" s="973"/>
      <c r="D111" s="973"/>
      <c r="E111" s="973"/>
      <c r="F111" s="973"/>
      <c r="G111" s="973"/>
      <c r="H111" s="973"/>
      <c r="I111" s="973"/>
      <c r="J111" s="973"/>
      <c r="K111" s="973"/>
      <c r="L111" s="973"/>
      <c r="M111" s="973"/>
      <c r="N111" s="973"/>
      <c r="O111" s="973"/>
      <c r="P111" s="973"/>
      <c r="Q111" s="973"/>
      <c r="R111" s="973"/>
      <c r="S111" s="973"/>
      <c r="T111" s="973"/>
      <c r="U111" s="973"/>
      <c r="V111" s="973"/>
      <c r="W111" s="973"/>
      <c r="X111" s="973"/>
      <c r="Y111" s="973"/>
      <c r="Z111" s="974"/>
      <c r="AA111" s="975" t="s">
        <v>122</v>
      </c>
      <c r="AB111" s="976"/>
      <c r="AC111" s="976"/>
      <c r="AD111" s="976"/>
      <c r="AE111" s="977"/>
      <c r="AF111" s="978" t="s">
        <v>122</v>
      </c>
      <c r="AG111" s="976"/>
      <c r="AH111" s="976"/>
      <c r="AI111" s="976"/>
      <c r="AJ111" s="977"/>
      <c r="AK111" s="978" t="s">
        <v>122</v>
      </c>
      <c r="AL111" s="976"/>
      <c r="AM111" s="976"/>
      <c r="AN111" s="976"/>
      <c r="AO111" s="977"/>
      <c r="AP111" s="979" t="s">
        <v>122</v>
      </c>
      <c r="AQ111" s="980"/>
      <c r="AR111" s="980"/>
      <c r="AS111" s="980"/>
      <c r="AT111" s="981"/>
      <c r="AU111" s="946"/>
      <c r="AV111" s="947"/>
      <c r="AW111" s="947"/>
      <c r="AX111" s="947"/>
      <c r="AY111" s="947"/>
      <c r="AZ111" s="960" t="s">
        <v>421</v>
      </c>
      <c r="BA111" s="961"/>
      <c r="BB111" s="961"/>
      <c r="BC111" s="961"/>
      <c r="BD111" s="961"/>
      <c r="BE111" s="961"/>
      <c r="BF111" s="961"/>
      <c r="BG111" s="961"/>
      <c r="BH111" s="961"/>
      <c r="BI111" s="961"/>
      <c r="BJ111" s="961"/>
      <c r="BK111" s="961"/>
      <c r="BL111" s="961"/>
      <c r="BM111" s="961"/>
      <c r="BN111" s="961"/>
      <c r="BO111" s="961"/>
      <c r="BP111" s="962"/>
      <c r="BQ111" s="963" t="s">
        <v>122</v>
      </c>
      <c r="BR111" s="964"/>
      <c r="BS111" s="964"/>
      <c r="BT111" s="964"/>
      <c r="BU111" s="964"/>
      <c r="BV111" s="964" t="s">
        <v>122</v>
      </c>
      <c r="BW111" s="964"/>
      <c r="BX111" s="964"/>
      <c r="BY111" s="964"/>
      <c r="BZ111" s="964"/>
      <c r="CA111" s="964" t="s">
        <v>122</v>
      </c>
      <c r="CB111" s="964"/>
      <c r="CC111" s="964"/>
      <c r="CD111" s="964"/>
      <c r="CE111" s="964"/>
      <c r="CF111" s="958" t="s">
        <v>122</v>
      </c>
      <c r="CG111" s="959"/>
      <c r="CH111" s="959"/>
      <c r="CI111" s="959"/>
      <c r="CJ111" s="959"/>
      <c r="CK111" s="986"/>
      <c r="CL111" s="987"/>
      <c r="CM111" s="960" t="s">
        <v>422</v>
      </c>
      <c r="CN111" s="961"/>
      <c r="CO111" s="961"/>
      <c r="CP111" s="961"/>
      <c r="CQ111" s="961"/>
      <c r="CR111" s="961"/>
      <c r="CS111" s="961"/>
      <c r="CT111" s="961"/>
      <c r="CU111" s="961"/>
      <c r="CV111" s="961"/>
      <c r="CW111" s="961"/>
      <c r="CX111" s="961"/>
      <c r="CY111" s="961"/>
      <c r="CZ111" s="961"/>
      <c r="DA111" s="961"/>
      <c r="DB111" s="961"/>
      <c r="DC111" s="961"/>
      <c r="DD111" s="961"/>
      <c r="DE111" s="961"/>
      <c r="DF111" s="962"/>
      <c r="DG111" s="963" t="s">
        <v>122</v>
      </c>
      <c r="DH111" s="964"/>
      <c r="DI111" s="964"/>
      <c r="DJ111" s="964"/>
      <c r="DK111" s="964"/>
      <c r="DL111" s="964" t="s">
        <v>122</v>
      </c>
      <c r="DM111" s="964"/>
      <c r="DN111" s="964"/>
      <c r="DO111" s="964"/>
      <c r="DP111" s="964"/>
      <c r="DQ111" s="964" t="s">
        <v>122</v>
      </c>
      <c r="DR111" s="964"/>
      <c r="DS111" s="964"/>
      <c r="DT111" s="964"/>
      <c r="DU111" s="964"/>
      <c r="DV111" s="965" t="s">
        <v>122</v>
      </c>
      <c r="DW111" s="965"/>
      <c r="DX111" s="965"/>
      <c r="DY111" s="965"/>
      <c r="DZ111" s="966"/>
    </row>
    <row r="112" spans="1:131" s="218" customFormat="1" ht="26.25" customHeight="1" x14ac:dyDescent="0.2">
      <c r="A112" s="990" t="s">
        <v>423</v>
      </c>
      <c r="B112" s="991"/>
      <c r="C112" s="961" t="s">
        <v>424</v>
      </c>
      <c r="D112" s="961"/>
      <c r="E112" s="961"/>
      <c r="F112" s="961"/>
      <c r="G112" s="961"/>
      <c r="H112" s="961"/>
      <c r="I112" s="961"/>
      <c r="J112" s="961"/>
      <c r="K112" s="961"/>
      <c r="L112" s="961"/>
      <c r="M112" s="961"/>
      <c r="N112" s="961"/>
      <c r="O112" s="961"/>
      <c r="P112" s="961"/>
      <c r="Q112" s="961"/>
      <c r="R112" s="961"/>
      <c r="S112" s="961"/>
      <c r="T112" s="961"/>
      <c r="U112" s="961"/>
      <c r="V112" s="961"/>
      <c r="W112" s="961"/>
      <c r="X112" s="961"/>
      <c r="Y112" s="961"/>
      <c r="Z112" s="962"/>
      <c r="AA112" s="996" t="s">
        <v>122</v>
      </c>
      <c r="AB112" s="997"/>
      <c r="AC112" s="997"/>
      <c r="AD112" s="997"/>
      <c r="AE112" s="998"/>
      <c r="AF112" s="999" t="s">
        <v>122</v>
      </c>
      <c r="AG112" s="997"/>
      <c r="AH112" s="997"/>
      <c r="AI112" s="997"/>
      <c r="AJ112" s="998"/>
      <c r="AK112" s="999" t="s">
        <v>122</v>
      </c>
      <c r="AL112" s="997"/>
      <c r="AM112" s="997"/>
      <c r="AN112" s="997"/>
      <c r="AO112" s="998"/>
      <c r="AP112" s="1000" t="s">
        <v>122</v>
      </c>
      <c r="AQ112" s="1001"/>
      <c r="AR112" s="1001"/>
      <c r="AS112" s="1001"/>
      <c r="AT112" s="1002"/>
      <c r="AU112" s="946"/>
      <c r="AV112" s="947"/>
      <c r="AW112" s="947"/>
      <c r="AX112" s="947"/>
      <c r="AY112" s="947"/>
      <c r="AZ112" s="960" t="s">
        <v>425</v>
      </c>
      <c r="BA112" s="961"/>
      <c r="BB112" s="961"/>
      <c r="BC112" s="961"/>
      <c r="BD112" s="961"/>
      <c r="BE112" s="961"/>
      <c r="BF112" s="961"/>
      <c r="BG112" s="961"/>
      <c r="BH112" s="961"/>
      <c r="BI112" s="961"/>
      <c r="BJ112" s="961"/>
      <c r="BK112" s="961"/>
      <c r="BL112" s="961"/>
      <c r="BM112" s="961"/>
      <c r="BN112" s="961"/>
      <c r="BO112" s="961"/>
      <c r="BP112" s="962"/>
      <c r="BQ112" s="963">
        <v>1478291</v>
      </c>
      <c r="BR112" s="964"/>
      <c r="BS112" s="964"/>
      <c r="BT112" s="964"/>
      <c r="BU112" s="964"/>
      <c r="BV112" s="964">
        <v>1297623</v>
      </c>
      <c r="BW112" s="964"/>
      <c r="BX112" s="964"/>
      <c r="BY112" s="964"/>
      <c r="BZ112" s="964"/>
      <c r="CA112" s="964">
        <v>1116991</v>
      </c>
      <c r="CB112" s="964"/>
      <c r="CC112" s="964"/>
      <c r="CD112" s="964"/>
      <c r="CE112" s="964"/>
      <c r="CF112" s="958">
        <v>19.8</v>
      </c>
      <c r="CG112" s="959"/>
      <c r="CH112" s="959"/>
      <c r="CI112" s="959"/>
      <c r="CJ112" s="959"/>
      <c r="CK112" s="986"/>
      <c r="CL112" s="987"/>
      <c r="CM112" s="960" t="s">
        <v>426</v>
      </c>
      <c r="CN112" s="961"/>
      <c r="CO112" s="961"/>
      <c r="CP112" s="961"/>
      <c r="CQ112" s="961"/>
      <c r="CR112" s="961"/>
      <c r="CS112" s="961"/>
      <c r="CT112" s="961"/>
      <c r="CU112" s="961"/>
      <c r="CV112" s="961"/>
      <c r="CW112" s="961"/>
      <c r="CX112" s="961"/>
      <c r="CY112" s="961"/>
      <c r="CZ112" s="961"/>
      <c r="DA112" s="961"/>
      <c r="DB112" s="961"/>
      <c r="DC112" s="961"/>
      <c r="DD112" s="961"/>
      <c r="DE112" s="961"/>
      <c r="DF112" s="962"/>
      <c r="DG112" s="963" t="s">
        <v>122</v>
      </c>
      <c r="DH112" s="964"/>
      <c r="DI112" s="964"/>
      <c r="DJ112" s="964"/>
      <c r="DK112" s="964"/>
      <c r="DL112" s="964" t="s">
        <v>122</v>
      </c>
      <c r="DM112" s="964"/>
      <c r="DN112" s="964"/>
      <c r="DO112" s="964"/>
      <c r="DP112" s="964"/>
      <c r="DQ112" s="964" t="s">
        <v>122</v>
      </c>
      <c r="DR112" s="964"/>
      <c r="DS112" s="964"/>
      <c r="DT112" s="964"/>
      <c r="DU112" s="964"/>
      <c r="DV112" s="965" t="s">
        <v>122</v>
      </c>
      <c r="DW112" s="965"/>
      <c r="DX112" s="965"/>
      <c r="DY112" s="965"/>
      <c r="DZ112" s="966"/>
    </row>
    <row r="113" spans="1:130" s="218" customFormat="1" ht="26.25" customHeight="1" x14ac:dyDescent="0.2">
      <c r="A113" s="992"/>
      <c r="B113" s="993"/>
      <c r="C113" s="961" t="s">
        <v>427</v>
      </c>
      <c r="D113" s="961"/>
      <c r="E113" s="961"/>
      <c r="F113" s="961"/>
      <c r="G113" s="961"/>
      <c r="H113" s="961"/>
      <c r="I113" s="961"/>
      <c r="J113" s="961"/>
      <c r="K113" s="961"/>
      <c r="L113" s="961"/>
      <c r="M113" s="961"/>
      <c r="N113" s="961"/>
      <c r="O113" s="961"/>
      <c r="P113" s="961"/>
      <c r="Q113" s="961"/>
      <c r="R113" s="961"/>
      <c r="S113" s="961"/>
      <c r="T113" s="961"/>
      <c r="U113" s="961"/>
      <c r="V113" s="961"/>
      <c r="W113" s="961"/>
      <c r="X113" s="961"/>
      <c r="Y113" s="961"/>
      <c r="Z113" s="962"/>
      <c r="AA113" s="975">
        <v>397818</v>
      </c>
      <c r="AB113" s="976"/>
      <c r="AC113" s="976"/>
      <c r="AD113" s="976"/>
      <c r="AE113" s="977"/>
      <c r="AF113" s="978">
        <v>347387</v>
      </c>
      <c r="AG113" s="976"/>
      <c r="AH113" s="976"/>
      <c r="AI113" s="976"/>
      <c r="AJ113" s="977"/>
      <c r="AK113" s="978">
        <v>310860</v>
      </c>
      <c r="AL113" s="976"/>
      <c r="AM113" s="976"/>
      <c r="AN113" s="976"/>
      <c r="AO113" s="977"/>
      <c r="AP113" s="979">
        <v>5.5</v>
      </c>
      <c r="AQ113" s="980"/>
      <c r="AR113" s="980"/>
      <c r="AS113" s="980"/>
      <c r="AT113" s="981"/>
      <c r="AU113" s="946"/>
      <c r="AV113" s="947"/>
      <c r="AW113" s="947"/>
      <c r="AX113" s="947"/>
      <c r="AY113" s="947"/>
      <c r="AZ113" s="960" t="s">
        <v>428</v>
      </c>
      <c r="BA113" s="961"/>
      <c r="BB113" s="961"/>
      <c r="BC113" s="961"/>
      <c r="BD113" s="961"/>
      <c r="BE113" s="961"/>
      <c r="BF113" s="961"/>
      <c r="BG113" s="961"/>
      <c r="BH113" s="961"/>
      <c r="BI113" s="961"/>
      <c r="BJ113" s="961"/>
      <c r="BK113" s="961"/>
      <c r="BL113" s="961"/>
      <c r="BM113" s="961"/>
      <c r="BN113" s="961"/>
      <c r="BO113" s="961"/>
      <c r="BP113" s="962"/>
      <c r="BQ113" s="963">
        <v>1235130</v>
      </c>
      <c r="BR113" s="964"/>
      <c r="BS113" s="964"/>
      <c r="BT113" s="964"/>
      <c r="BU113" s="964"/>
      <c r="BV113" s="964">
        <v>1161603</v>
      </c>
      <c r="BW113" s="964"/>
      <c r="BX113" s="964"/>
      <c r="BY113" s="964"/>
      <c r="BZ113" s="964"/>
      <c r="CA113" s="964">
        <v>1054512</v>
      </c>
      <c r="CB113" s="964"/>
      <c r="CC113" s="964"/>
      <c r="CD113" s="964"/>
      <c r="CE113" s="964"/>
      <c r="CF113" s="958">
        <v>18.7</v>
      </c>
      <c r="CG113" s="959"/>
      <c r="CH113" s="959"/>
      <c r="CI113" s="959"/>
      <c r="CJ113" s="959"/>
      <c r="CK113" s="986"/>
      <c r="CL113" s="987"/>
      <c r="CM113" s="960" t="s">
        <v>429</v>
      </c>
      <c r="CN113" s="961"/>
      <c r="CO113" s="961"/>
      <c r="CP113" s="961"/>
      <c r="CQ113" s="961"/>
      <c r="CR113" s="961"/>
      <c r="CS113" s="961"/>
      <c r="CT113" s="961"/>
      <c r="CU113" s="961"/>
      <c r="CV113" s="961"/>
      <c r="CW113" s="961"/>
      <c r="CX113" s="961"/>
      <c r="CY113" s="961"/>
      <c r="CZ113" s="961"/>
      <c r="DA113" s="961"/>
      <c r="DB113" s="961"/>
      <c r="DC113" s="961"/>
      <c r="DD113" s="961"/>
      <c r="DE113" s="961"/>
      <c r="DF113" s="962"/>
      <c r="DG113" s="996" t="s">
        <v>122</v>
      </c>
      <c r="DH113" s="997"/>
      <c r="DI113" s="997"/>
      <c r="DJ113" s="997"/>
      <c r="DK113" s="998"/>
      <c r="DL113" s="999" t="s">
        <v>122</v>
      </c>
      <c r="DM113" s="997"/>
      <c r="DN113" s="997"/>
      <c r="DO113" s="997"/>
      <c r="DP113" s="998"/>
      <c r="DQ113" s="999" t="s">
        <v>122</v>
      </c>
      <c r="DR113" s="997"/>
      <c r="DS113" s="997"/>
      <c r="DT113" s="997"/>
      <c r="DU113" s="998"/>
      <c r="DV113" s="1000" t="s">
        <v>122</v>
      </c>
      <c r="DW113" s="1001"/>
      <c r="DX113" s="1001"/>
      <c r="DY113" s="1001"/>
      <c r="DZ113" s="1002"/>
    </row>
    <row r="114" spans="1:130" s="218" customFormat="1" ht="26.25" customHeight="1" x14ac:dyDescent="0.2">
      <c r="A114" s="992"/>
      <c r="B114" s="993"/>
      <c r="C114" s="961" t="s">
        <v>430</v>
      </c>
      <c r="D114" s="961"/>
      <c r="E114" s="961"/>
      <c r="F114" s="961"/>
      <c r="G114" s="961"/>
      <c r="H114" s="961"/>
      <c r="I114" s="961"/>
      <c r="J114" s="961"/>
      <c r="K114" s="961"/>
      <c r="L114" s="961"/>
      <c r="M114" s="961"/>
      <c r="N114" s="961"/>
      <c r="O114" s="961"/>
      <c r="P114" s="961"/>
      <c r="Q114" s="961"/>
      <c r="R114" s="961"/>
      <c r="S114" s="961"/>
      <c r="T114" s="961"/>
      <c r="U114" s="961"/>
      <c r="V114" s="961"/>
      <c r="W114" s="961"/>
      <c r="X114" s="961"/>
      <c r="Y114" s="961"/>
      <c r="Z114" s="962"/>
      <c r="AA114" s="996">
        <v>116656</v>
      </c>
      <c r="AB114" s="997"/>
      <c r="AC114" s="997"/>
      <c r="AD114" s="997"/>
      <c r="AE114" s="998"/>
      <c r="AF114" s="999">
        <v>119035</v>
      </c>
      <c r="AG114" s="997"/>
      <c r="AH114" s="997"/>
      <c r="AI114" s="997"/>
      <c r="AJ114" s="998"/>
      <c r="AK114" s="999">
        <v>117932</v>
      </c>
      <c r="AL114" s="997"/>
      <c r="AM114" s="997"/>
      <c r="AN114" s="997"/>
      <c r="AO114" s="998"/>
      <c r="AP114" s="1000">
        <v>2.1</v>
      </c>
      <c r="AQ114" s="1001"/>
      <c r="AR114" s="1001"/>
      <c r="AS114" s="1001"/>
      <c r="AT114" s="1002"/>
      <c r="AU114" s="946"/>
      <c r="AV114" s="947"/>
      <c r="AW114" s="947"/>
      <c r="AX114" s="947"/>
      <c r="AY114" s="947"/>
      <c r="AZ114" s="960" t="s">
        <v>431</v>
      </c>
      <c r="BA114" s="961"/>
      <c r="BB114" s="961"/>
      <c r="BC114" s="961"/>
      <c r="BD114" s="961"/>
      <c r="BE114" s="961"/>
      <c r="BF114" s="961"/>
      <c r="BG114" s="961"/>
      <c r="BH114" s="961"/>
      <c r="BI114" s="961"/>
      <c r="BJ114" s="961"/>
      <c r="BK114" s="961"/>
      <c r="BL114" s="961"/>
      <c r="BM114" s="961"/>
      <c r="BN114" s="961"/>
      <c r="BO114" s="961"/>
      <c r="BP114" s="962"/>
      <c r="BQ114" s="963">
        <v>1796364</v>
      </c>
      <c r="BR114" s="964"/>
      <c r="BS114" s="964"/>
      <c r="BT114" s="964"/>
      <c r="BU114" s="964"/>
      <c r="BV114" s="964">
        <v>1734540</v>
      </c>
      <c r="BW114" s="964"/>
      <c r="BX114" s="964"/>
      <c r="BY114" s="964"/>
      <c r="BZ114" s="964"/>
      <c r="CA114" s="964">
        <v>1620798</v>
      </c>
      <c r="CB114" s="964"/>
      <c r="CC114" s="964"/>
      <c r="CD114" s="964"/>
      <c r="CE114" s="964"/>
      <c r="CF114" s="958">
        <v>28.7</v>
      </c>
      <c r="CG114" s="959"/>
      <c r="CH114" s="959"/>
      <c r="CI114" s="959"/>
      <c r="CJ114" s="959"/>
      <c r="CK114" s="986"/>
      <c r="CL114" s="987"/>
      <c r="CM114" s="960" t="s">
        <v>432</v>
      </c>
      <c r="CN114" s="961"/>
      <c r="CO114" s="961"/>
      <c r="CP114" s="961"/>
      <c r="CQ114" s="961"/>
      <c r="CR114" s="961"/>
      <c r="CS114" s="961"/>
      <c r="CT114" s="961"/>
      <c r="CU114" s="961"/>
      <c r="CV114" s="961"/>
      <c r="CW114" s="961"/>
      <c r="CX114" s="961"/>
      <c r="CY114" s="961"/>
      <c r="CZ114" s="961"/>
      <c r="DA114" s="961"/>
      <c r="DB114" s="961"/>
      <c r="DC114" s="961"/>
      <c r="DD114" s="961"/>
      <c r="DE114" s="961"/>
      <c r="DF114" s="962"/>
      <c r="DG114" s="996" t="s">
        <v>122</v>
      </c>
      <c r="DH114" s="997"/>
      <c r="DI114" s="997"/>
      <c r="DJ114" s="997"/>
      <c r="DK114" s="998"/>
      <c r="DL114" s="999" t="s">
        <v>122</v>
      </c>
      <c r="DM114" s="997"/>
      <c r="DN114" s="997"/>
      <c r="DO114" s="997"/>
      <c r="DP114" s="998"/>
      <c r="DQ114" s="999" t="s">
        <v>122</v>
      </c>
      <c r="DR114" s="997"/>
      <c r="DS114" s="997"/>
      <c r="DT114" s="997"/>
      <c r="DU114" s="998"/>
      <c r="DV114" s="1000" t="s">
        <v>122</v>
      </c>
      <c r="DW114" s="1001"/>
      <c r="DX114" s="1001"/>
      <c r="DY114" s="1001"/>
      <c r="DZ114" s="1002"/>
    </row>
    <row r="115" spans="1:130" s="218" customFormat="1" ht="26.25" customHeight="1" x14ac:dyDescent="0.2">
      <c r="A115" s="992"/>
      <c r="B115" s="993"/>
      <c r="C115" s="961" t="s">
        <v>433</v>
      </c>
      <c r="D115" s="961"/>
      <c r="E115" s="961"/>
      <c r="F115" s="961"/>
      <c r="G115" s="961"/>
      <c r="H115" s="961"/>
      <c r="I115" s="961"/>
      <c r="J115" s="961"/>
      <c r="K115" s="961"/>
      <c r="L115" s="961"/>
      <c r="M115" s="961"/>
      <c r="N115" s="961"/>
      <c r="O115" s="961"/>
      <c r="P115" s="961"/>
      <c r="Q115" s="961"/>
      <c r="R115" s="961"/>
      <c r="S115" s="961"/>
      <c r="T115" s="961"/>
      <c r="U115" s="961"/>
      <c r="V115" s="961"/>
      <c r="W115" s="961"/>
      <c r="X115" s="961"/>
      <c r="Y115" s="961"/>
      <c r="Z115" s="962"/>
      <c r="AA115" s="975" t="s">
        <v>122</v>
      </c>
      <c r="AB115" s="976"/>
      <c r="AC115" s="976"/>
      <c r="AD115" s="976"/>
      <c r="AE115" s="977"/>
      <c r="AF115" s="978" t="s">
        <v>122</v>
      </c>
      <c r="AG115" s="976"/>
      <c r="AH115" s="976"/>
      <c r="AI115" s="976"/>
      <c r="AJ115" s="977"/>
      <c r="AK115" s="978" t="s">
        <v>122</v>
      </c>
      <c r="AL115" s="976"/>
      <c r="AM115" s="976"/>
      <c r="AN115" s="976"/>
      <c r="AO115" s="977"/>
      <c r="AP115" s="979" t="s">
        <v>122</v>
      </c>
      <c r="AQ115" s="980"/>
      <c r="AR115" s="980"/>
      <c r="AS115" s="980"/>
      <c r="AT115" s="981"/>
      <c r="AU115" s="946"/>
      <c r="AV115" s="947"/>
      <c r="AW115" s="947"/>
      <c r="AX115" s="947"/>
      <c r="AY115" s="947"/>
      <c r="AZ115" s="960" t="s">
        <v>434</v>
      </c>
      <c r="BA115" s="961"/>
      <c r="BB115" s="961"/>
      <c r="BC115" s="961"/>
      <c r="BD115" s="961"/>
      <c r="BE115" s="961"/>
      <c r="BF115" s="961"/>
      <c r="BG115" s="961"/>
      <c r="BH115" s="961"/>
      <c r="BI115" s="961"/>
      <c r="BJ115" s="961"/>
      <c r="BK115" s="961"/>
      <c r="BL115" s="961"/>
      <c r="BM115" s="961"/>
      <c r="BN115" s="961"/>
      <c r="BO115" s="961"/>
      <c r="BP115" s="962"/>
      <c r="BQ115" s="963" t="s">
        <v>122</v>
      </c>
      <c r="BR115" s="964"/>
      <c r="BS115" s="964"/>
      <c r="BT115" s="964"/>
      <c r="BU115" s="964"/>
      <c r="BV115" s="964" t="s">
        <v>122</v>
      </c>
      <c r="BW115" s="964"/>
      <c r="BX115" s="964"/>
      <c r="BY115" s="964"/>
      <c r="BZ115" s="964"/>
      <c r="CA115" s="964" t="s">
        <v>122</v>
      </c>
      <c r="CB115" s="964"/>
      <c r="CC115" s="964"/>
      <c r="CD115" s="964"/>
      <c r="CE115" s="964"/>
      <c r="CF115" s="958" t="s">
        <v>122</v>
      </c>
      <c r="CG115" s="959"/>
      <c r="CH115" s="959"/>
      <c r="CI115" s="959"/>
      <c r="CJ115" s="959"/>
      <c r="CK115" s="986"/>
      <c r="CL115" s="987"/>
      <c r="CM115" s="960" t="s">
        <v>435</v>
      </c>
      <c r="CN115" s="961"/>
      <c r="CO115" s="961"/>
      <c r="CP115" s="961"/>
      <c r="CQ115" s="961"/>
      <c r="CR115" s="961"/>
      <c r="CS115" s="961"/>
      <c r="CT115" s="961"/>
      <c r="CU115" s="961"/>
      <c r="CV115" s="961"/>
      <c r="CW115" s="961"/>
      <c r="CX115" s="961"/>
      <c r="CY115" s="961"/>
      <c r="CZ115" s="961"/>
      <c r="DA115" s="961"/>
      <c r="DB115" s="961"/>
      <c r="DC115" s="961"/>
      <c r="DD115" s="961"/>
      <c r="DE115" s="961"/>
      <c r="DF115" s="962"/>
      <c r="DG115" s="996" t="s">
        <v>122</v>
      </c>
      <c r="DH115" s="997"/>
      <c r="DI115" s="997"/>
      <c r="DJ115" s="997"/>
      <c r="DK115" s="998"/>
      <c r="DL115" s="999" t="s">
        <v>122</v>
      </c>
      <c r="DM115" s="997"/>
      <c r="DN115" s="997"/>
      <c r="DO115" s="997"/>
      <c r="DP115" s="998"/>
      <c r="DQ115" s="999" t="s">
        <v>122</v>
      </c>
      <c r="DR115" s="997"/>
      <c r="DS115" s="997"/>
      <c r="DT115" s="997"/>
      <c r="DU115" s="998"/>
      <c r="DV115" s="1000" t="s">
        <v>122</v>
      </c>
      <c r="DW115" s="1001"/>
      <c r="DX115" s="1001"/>
      <c r="DY115" s="1001"/>
      <c r="DZ115" s="1002"/>
    </row>
    <row r="116" spans="1:130" s="218" customFormat="1" ht="26.25" customHeight="1" x14ac:dyDescent="0.2">
      <c r="A116" s="994"/>
      <c r="B116" s="995"/>
      <c r="C116" s="1003" t="s">
        <v>436</v>
      </c>
      <c r="D116" s="1003"/>
      <c r="E116" s="1003"/>
      <c r="F116" s="1003"/>
      <c r="G116" s="1003"/>
      <c r="H116" s="1003"/>
      <c r="I116" s="1003"/>
      <c r="J116" s="1003"/>
      <c r="K116" s="1003"/>
      <c r="L116" s="1003"/>
      <c r="M116" s="1003"/>
      <c r="N116" s="1003"/>
      <c r="O116" s="1003"/>
      <c r="P116" s="1003"/>
      <c r="Q116" s="1003"/>
      <c r="R116" s="1003"/>
      <c r="S116" s="1003"/>
      <c r="T116" s="1003"/>
      <c r="U116" s="1003"/>
      <c r="V116" s="1003"/>
      <c r="W116" s="1003"/>
      <c r="X116" s="1003"/>
      <c r="Y116" s="1003"/>
      <c r="Z116" s="1004"/>
      <c r="AA116" s="996" t="s">
        <v>122</v>
      </c>
      <c r="AB116" s="997"/>
      <c r="AC116" s="997"/>
      <c r="AD116" s="997"/>
      <c r="AE116" s="998"/>
      <c r="AF116" s="999" t="s">
        <v>122</v>
      </c>
      <c r="AG116" s="997"/>
      <c r="AH116" s="997"/>
      <c r="AI116" s="997"/>
      <c r="AJ116" s="998"/>
      <c r="AK116" s="999" t="s">
        <v>122</v>
      </c>
      <c r="AL116" s="997"/>
      <c r="AM116" s="997"/>
      <c r="AN116" s="997"/>
      <c r="AO116" s="998"/>
      <c r="AP116" s="1000" t="s">
        <v>122</v>
      </c>
      <c r="AQ116" s="1001"/>
      <c r="AR116" s="1001"/>
      <c r="AS116" s="1001"/>
      <c r="AT116" s="1002"/>
      <c r="AU116" s="946"/>
      <c r="AV116" s="947"/>
      <c r="AW116" s="947"/>
      <c r="AX116" s="947"/>
      <c r="AY116" s="947"/>
      <c r="AZ116" s="1005" t="s">
        <v>437</v>
      </c>
      <c r="BA116" s="1006"/>
      <c r="BB116" s="1006"/>
      <c r="BC116" s="1006"/>
      <c r="BD116" s="1006"/>
      <c r="BE116" s="1006"/>
      <c r="BF116" s="1006"/>
      <c r="BG116" s="1006"/>
      <c r="BH116" s="1006"/>
      <c r="BI116" s="1006"/>
      <c r="BJ116" s="1006"/>
      <c r="BK116" s="1006"/>
      <c r="BL116" s="1006"/>
      <c r="BM116" s="1006"/>
      <c r="BN116" s="1006"/>
      <c r="BO116" s="1006"/>
      <c r="BP116" s="1007"/>
      <c r="BQ116" s="963" t="s">
        <v>122</v>
      </c>
      <c r="BR116" s="964"/>
      <c r="BS116" s="964"/>
      <c r="BT116" s="964"/>
      <c r="BU116" s="964"/>
      <c r="BV116" s="964" t="s">
        <v>122</v>
      </c>
      <c r="BW116" s="964"/>
      <c r="BX116" s="964"/>
      <c r="BY116" s="964"/>
      <c r="BZ116" s="964"/>
      <c r="CA116" s="964" t="s">
        <v>122</v>
      </c>
      <c r="CB116" s="964"/>
      <c r="CC116" s="964"/>
      <c r="CD116" s="964"/>
      <c r="CE116" s="964"/>
      <c r="CF116" s="958" t="s">
        <v>122</v>
      </c>
      <c r="CG116" s="959"/>
      <c r="CH116" s="959"/>
      <c r="CI116" s="959"/>
      <c r="CJ116" s="959"/>
      <c r="CK116" s="986"/>
      <c r="CL116" s="987"/>
      <c r="CM116" s="960" t="s">
        <v>438</v>
      </c>
      <c r="CN116" s="961"/>
      <c r="CO116" s="961"/>
      <c r="CP116" s="961"/>
      <c r="CQ116" s="961"/>
      <c r="CR116" s="961"/>
      <c r="CS116" s="961"/>
      <c r="CT116" s="961"/>
      <c r="CU116" s="961"/>
      <c r="CV116" s="961"/>
      <c r="CW116" s="961"/>
      <c r="CX116" s="961"/>
      <c r="CY116" s="961"/>
      <c r="CZ116" s="961"/>
      <c r="DA116" s="961"/>
      <c r="DB116" s="961"/>
      <c r="DC116" s="961"/>
      <c r="DD116" s="961"/>
      <c r="DE116" s="961"/>
      <c r="DF116" s="962"/>
      <c r="DG116" s="996" t="s">
        <v>122</v>
      </c>
      <c r="DH116" s="997"/>
      <c r="DI116" s="997"/>
      <c r="DJ116" s="997"/>
      <c r="DK116" s="998"/>
      <c r="DL116" s="999" t="s">
        <v>122</v>
      </c>
      <c r="DM116" s="997"/>
      <c r="DN116" s="997"/>
      <c r="DO116" s="997"/>
      <c r="DP116" s="998"/>
      <c r="DQ116" s="999" t="s">
        <v>122</v>
      </c>
      <c r="DR116" s="997"/>
      <c r="DS116" s="997"/>
      <c r="DT116" s="997"/>
      <c r="DU116" s="998"/>
      <c r="DV116" s="1000" t="s">
        <v>122</v>
      </c>
      <c r="DW116" s="1001"/>
      <c r="DX116" s="1001"/>
      <c r="DY116" s="1001"/>
      <c r="DZ116" s="1002"/>
    </row>
    <row r="117" spans="1:130" s="218" customFormat="1" ht="26.25" customHeight="1" x14ac:dyDescent="0.2">
      <c r="A117" s="950" t="s">
        <v>178</v>
      </c>
      <c r="B117" s="931"/>
      <c r="C117" s="931"/>
      <c r="D117" s="931"/>
      <c r="E117" s="931"/>
      <c r="F117" s="931"/>
      <c r="G117" s="931"/>
      <c r="H117" s="931"/>
      <c r="I117" s="931"/>
      <c r="J117" s="931"/>
      <c r="K117" s="931"/>
      <c r="L117" s="931"/>
      <c r="M117" s="931"/>
      <c r="N117" s="931"/>
      <c r="O117" s="931"/>
      <c r="P117" s="931"/>
      <c r="Q117" s="931"/>
      <c r="R117" s="931"/>
      <c r="S117" s="931"/>
      <c r="T117" s="931"/>
      <c r="U117" s="931"/>
      <c r="V117" s="931"/>
      <c r="W117" s="931"/>
      <c r="X117" s="931"/>
      <c r="Y117" s="1015" t="s">
        <v>439</v>
      </c>
      <c r="Z117" s="932"/>
      <c r="AA117" s="1016">
        <v>1440979</v>
      </c>
      <c r="AB117" s="1017"/>
      <c r="AC117" s="1017"/>
      <c r="AD117" s="1017"/>
      <c r="AE117" s="1018"/>
      <c r="AF117" s="1019">
        <v>1361148</v>
      </c>
      <c r="AG117" s="1017"/>
      <c r="AH117" s="1017"/>
      <c r="AI117" s="1017"/>
      <c r="AJ117" s="1018"/>
      <c r="AK117" s="1019">
        <v>1331626</v>
      </c>
      <c r="AL117" s="1017"/>
      <c r="AM117" s="1017"/>
      <c r="AN117" s="1017"/>
      <c r="AO117" s="1018"/>
      <c r="AP117" s="1020"/>
      <c r="AQ117" s="1021"/>
      <c r="AR117" s="1021"/>
      <c r="AS117" s="1021"/>
      <c r="AT117" s="1022"/>
      <c r="AU117" s="946"/>
      <c r="AV117" s="947"/>
      <c r="AW117" s="947"/>
      <c r="AX117" s="947"/>
      <c r="AY117" s="947"/>
      <c r="AZ117" s="1012" t="s">
        <v>440</v>
      </c>
      <c r="BA117" s="1013"/>
      <c r="BB117" s="1013"/>
      <c r="BC117" s="1013"/>
      <c r="BD117" s="1013"/>
      <c r="BE117" s="1013"/>
      <c r="BF117" s="1013"/>
      <c r="BG117" s="1013"/>
      <c r="BH117" s="1013"/>
      <c r="BI117" s="1013"/>
      <c r="BJ117" s="1013"/>
      <c r="BK117" s="1013"/>
      <c r="BL117" s="1013"/>
      <c r="BM117" s="1013"/>
      <c r="BN117" s="1013"/>
      <c r="BO117" s="1013"/>
      <c r="BP117" s="1014"/>
      <c r="BQ117" s="963" t="s">
        <v>122</v>
      </c>
      <c r="BR117" s="964"/>
      <c r="BS117" s="964"/>
      <c r="BT117" s="964"/>
      <c r="BU117" s="964"/>
      <c r="BV117" s="964" t="s">
        <v>122</v>
      </c>
      <c r="BW117" s="964"/>
      <c r="BX117" s="964"/>
      <c r="BY117" s="964"/>
      <c r="BZ117" s="964"/>
      <c r="CA117" s="964" t="s">
        <v>122</v>
      </c>
      <c r="CB117" s="964"/>
      <c r="CC117" s="964"/>
      <c r="CD117" s="964"/>
      <c r="CE117" s="964"/>
      <c r="CF117" s="958" t="s">
        <v>122</v>
      </c>
      <c r="CG117" s="959"/>
      <c r="CH117" s="959"/>
      <c r="CI117" s="959"/>
      <c r="CJ117" s="959"/>
      <c r="CK117" s="986"/>
      <c r="CL117" s="987"/>
      <c r="CM117" s="960" t="s">
        <v>441</v>
      </c>
      <c r="CN117" s="961"/>
      <c r="CO117" s="961"/>
      <c r="CP117" s="961"/>
      <c r="CQ117" s="961"/>
      <c r="CR117" s="961"/>
      <c r="CS117" s="961"/>
      <c r="CT117" s="961"/>
      <c r="CU117" s="961"/>
      <c r="CV117" s="961"/>
      <c r="CW117" s="961"/>
      <c r="CX117" s="961"/>
      <c r="CY117" s="961"/>
      <c r="CZ117" s="961"/>
      <c r="DA117" s="961"/>
      <c r="DB117" s="961"/>
      <c r="DC117" s="961"/>
      <c r="DD117" s="961"/>
      <c r="DE117" s="961"/>
      <c r="DF117" s="962"/>
      <c r="DG117" s="996" t="s">
        <v>122</v>
      </c>
      <c r="DH117" s="997"/>
      <c r="DI117" s="997"/>
      <c r="DJ117" s="997"/>
      <c r="DK117" s="998"/>
      <c r="DL117" s="999" t="s">
        <v>122</v>
      </c>
      <c r="DM117" s="997"/>
      <c r="DN117" s="997"/>
      <c r="DO117" s="997"/>
      <c r="DP117" s="998"/>
      <c r="DQ117" s="999" t="s">
        <v>122</v>
      </c>
      <c r="DR117" s="997"/>
      <c r="DS117" s="997"/>
      <c r="DT117" s="997"/>
      <c r="DU117" s="998"/>
      <c r="DV117" s="1000" t="s">
        <v>122</v>
      </c>
      <c r="DW117" s="1001"/>
      <c r="DX117" s="1001"/>
      <c r="DY117" s="1001"/>
      <c r="DZ117" s="1002"/>
    </row>
    <row r="118" spans="1:130" s="218" customFormat="1" ht="26.25" customHeight="1" x14ac:dyDescent="0.2">
      <c r="A118" s="950" t="s">
        <v>415</v>
      </c>
      <c r="B118" s="931"/>
      <c r="C118" s="931"/>
      <c r="D118" s="931"/>
      <c r="E118" s="931"/>
      <c r="F118" s="931"/>
      <c r="G118" s="931"/>
      <c r="H118" s="931"/>
      <c r="I118" s="931"/>
      <c r="J118" s="931"/>
      <c r="K118" s="931"/>
      <c r="L118" s="931"/>
      <c r="M118" s="931"/>
      <c r="N118" s="931"/>
      <c r="O118" s="931"/>
      <c r="P118" s="931"/>
      <c r="Q118" s="931"/>
      <c r="R118" s="931"/>
      <c r="S118" s="931"/>
      <c r="T118" s="931"/>
      <c r="U118" s="931"/>
      <c r="V118" s="931"/>
      <c r="W118" s="931"/>
      <c r="X118" s="931"/>
      <c r="Y118" s="931"/>
      <c r="Z118" s="932"/>
      <c r="AA118" s="930" t="s">
        <v>412</v>
      </c>
      <c r="AB118" s="931"/>
      <c r="AC118" s="931"/>
      <c r="AD118" s="931"/>
      <c r="AE118" s="932"/>
      <c r="AF118" s="930" t="s">
        <v>413</v>
      </c>
      <c r="AG118" s="931"/>
      <c r="AH118" s="931"/>
      <c r="AI118" s="931"/>
      <c r="AJ118" s="932"/>
      <c r="AK118" s="930" t="s">
        <v>295</v>
      </c>
      <c r="AL118" s="931"/>
      <c r="AM118" s="931"/>
      <c r="AN118" s="931"/>
      <c r="AO118" s="932"/>
      <c r="AP118" s="1008" t="s">
        <v>414</v>
      </c>
      <c r="AQ118" s="1009"/>
      <c r="AR118" s="1009"/>
      <c r="AS118" s="1009"/>
      <c r="AT118" s="1010"/>
      <c r="AU118" s="946"/>
      <c r="AV118" s="947"/>
      <c r="AW118" s="947"/>
      <c r="AX118" s="947"/>
      <c r="AY118" s="947"/>
      <c r="AZ118" s="1011" t="s">
        <v>442</v>
      </c>
      <c r="BA118" s="1003"/>
      <c r="BB118" s="1003"/>
      <c r="BC118" s="1003"/>
      <c r="BD118" s="1003"/>
      <c r="BE118" s="1003"/>
      <c r="BF118" s="1003"/>
      <c r="BG118" s="1003"/>
      <c r="BH118" s="1003"/>
      <c r="BI118" s="1003"/>
      <c r="BJ118" s="1003"/>
      <c r="BK118" s="1003"/>
      <c r="BL118" s="1003"/>
      <c r="BM118" s="1003"/>
      <c r="BN118" s="1003"/>
      <c r="BO118" s="1003"/>
      <c r="BP118" s="1004"/>
      <c r="BQ118" s="1037" t="s">
        <v>122</v>
      </c>
      <c r="BR118" s="1038"/>
      <c r="BS118" s="1038"/>
      <c r="BT118" s="1038"/>
      <c r="BU118" s="1038"/>
      <c r="BV118" s="1038" t="s">
        <v>122</v>
      </c>
      <c r="BW118" s="1038"/>
      <c r="BX118" s="1038"/>
      <c r="BY118" s="1038"/>
      <c r="BZ118" s="1038"/>
      <c r="CA118" s="1038" t="s">
        <v>122</v>
      </c>
      <c r="CB118" s="1038"/>
      <c r="CC118" s="1038"/>
      <c r="CD118" s="1038"/>
      <c r="CE118" s="1038"/>
      <c r="CF118" s="958" t="s">
        <v>122</v>
      </c>
      <c r="CG118" s="959"/>
      <c r="CH118" s="959"/>
      <c r="CI118" s="959"/>
      <c r="CJ118" s="959"/>
      <c r="CK118" s="986"/>
      <c r="CL118" s="987"/>
      <c r="CM118" s="960" t="s">
        <v>443</v>
      </c>
      <c r="CN118" s="961"/>
      <c r="CO118" s="961"/>
      <c r="CP118" s="961"/>
      <c r="CQ118" s="961"/>
      <c r="CR118" s="961"/>
      <c r="CS118" s="961"/>
      <c r="CT118" s="961"/>
      <c r="CU118" s="961"/>
      <c r="CV118" s="961"/>
      <c r="CW118" s="961"/>
      <c r="CX118" s="961"/>
      <c r="CY118" s="961"/>
      <c r="CZ118" s="961"/>
      <c r="DA118" s="961"/>
      <c r="DB118" s="961"/>
      <c r="DC118" s="961"/>
      <c r="DD118" s="961"/>
      <c r="DE118" s="961"/>
      <c r="DF118" s="962"/>
      <c r="DG118" s="996" t="s">
        <v>122</v>
      </c>
      <c r="DH118" s="997"/>
      <c r="DI118" s="997"/>
      <c r="DJ118" s="997"/>
      <c r="DK118" s="998"/>
      <c r="DL118" s="999" t="s">
        <v>122</v>
      </c>
      <c r="DM118" s="997"/>
      <c r="DN118" s="997"/>
      <c r="DO118" s="997"/>
      <c r="DP118" s="998"/>
      <c r="DQ118" s="999" t="s">
        <v>122</v>
      </c>
      <c r="DR118" s="997"/>
      <c r="DS118" s="997"/>
      <c r="DT118" s="997"/>
      <c r="DU118" s="998"/>
      <c r="DV118" s="1000" t="s">
        <v>122</v>
      </c>
      <c r="DW118" s="1001"/>
      <c r="DX118" s="1001"/>
      <c r="DY118" s="1001"/>
      <c r="DZ118" s="1002"/>
    </row>
    <row r="119" spans="1:130" s="218" customFormat="1" ht="26.25" customHeight="1" x14ac:dyDescent="0.2">
      <c r="A119" s="1094" t="s">
        <v>418</v>
      </c>
      <c r="B119" s="985"/>
      <c r="C119" s="967" t="s">
        <v>419</v>
      </c>
      <c r="D119" s="935"/>
      <c r="E119" s="935"/>
      <c r="F119" s="935"/>
      <c r="G119" s="935"/>
      <c r="H119" s="935"/>
      <c r="I119" s="935"/>
      <c r="J119" s="935"/>
      <c r="K119" s="935"/>
      <c r="L119" s="935"/>
      <c r="M119" s="935"/>
      <c r="N119" s="935"/>
      <c r="O119" s="935"/>
      <c r="P119" s="935"/>
      <c r="Q119" s="935"/>
      <c r="R119" s="935"/>
      <c r="S119" s="935"/>
      <c r="T119" s="935"/>
      <c r="U119" s="935"/>
      <c r="V119" s="935"/>
      <c r="W119" s="935"/>
      <c r="X119" s="935"/>
      <c r="Y119" s="935"/>
      <c r="Z119" s="936"/>
      <c r="AA119" s="937" t="s">
        <v>122</v>
      </c>
      <c r="AB119" s="938"/>
      <c r="AC119" s="938"/>
      <c r="AD119" s="938"/>
      <c r="AE119" s="939"/>
      <c r="AF119" s="940" t="s">
        <v>122</v>
      </c>
      <c r="AG119" s="938"/>
      <c r="AH119" s="938"/>
      <c r="AI119" s="938"/>
      <c r="AJ119" s="939"/>
      <c r="AK119" s="940" t="s">
        <v>122</v>
      </c>
      <c r="AL119" s="938"/>
      <c r="AM119" s="938"/>
      <c r="AN119" s="938"/>
      <c r="AO119" s="939"/>
      <c r="AP119" s="941" t="s">
        <v>122</v>
      </c>
      <c r="AQ119" s="942"/>
      <c r="AR119" s="942"/>
      <c r="AS119" s="942"/>
      <c r="AT119" s="943"/>
      <c r="AU119" s="948"/>
      <c r="AV119" s="949"/>
      <c r="AW119" s="949"/>
      <c r="AX119" s="949"/>
      <c r="AY119" s="949"/>
      <c r="AZ119" s="239" t="s">
        <v>178</v>
      </c>
      <c r="BA119" s="239"/>
      <c r="BB119" s="239"/>
      <c r="BC119" s="239"/>
      <c r="BD119" s="239"/>
      <c r="BE119" s="239"/>
      <c r="BF119" s="239"/>
      <c r="BG119" s="239"/>
      <c r="BH119" s="239"/>
      <c r="BI119" s="239"/>
      <c r="BJ119" s="239"/>
      <c r="BK119" s="239"/>
      <c r="BL119" s="239"/>
      <c r="BM119" s="239"/>
      <c r="BN119" s="239"/>
      <c r="BO119" s="1015" t="s">
        <v>444</v>
      </c>
      <c r="BP119" s="1043"/>
      <c r="BQ119" s="1037">
        <v>12727148</v>
      </c>
      <c r="BR119" s="1038"/>
      <c r="BS119" s="1038"/>
      <c r="BT119" s="1038"/>
      <c r="BU119" s="1038"/>
      <c r="BV119" s="1038">
        <v>12173858</v>
      </c>
      <c r="BW119" s="1038"/>
      <c r="BX119" s="1038"/>
      <c r="BY119" s="1038"/>
      <c r="BZ119" s="1038"/>
      <c r="CA119" s="1038">
        <v>11445306</v>
      </c>
      <c r="CB119" s="1038"/>
      <c r="CC119" s="1038"/>
      <c r="CD119" s="1038"/>
      <c r="CE119" s="1038"/>
      <c r="CF119" s="1039"/>
      <c r="CG119" s="1040"/>
      <c r="CH119" s="1040"/>
      <c r="CI119" s="1040"/>
      <c r="CJ119" s="1041"/>
      <c r="CK119" s="988"/>
      <c r="CL119" s="989"/>
      <c r="CM119" s="1011" t="s">
        <v>445</v>
      </c>
      <c r="CN119" s="1003"/>
      <c r="CO119" s="1003"/>
      <c r="CP119" s="1003"/>
      <c r="CQ119" s="1003"/>
      <c r="CR119" s="1003"/>
      <c r="CS119" s="1003"/>
      <c r="CT119" s="1003"/>
      <c r="CU119" s="1003"/>
      <c r="CV119" s="1003"/>
      <c r="CW119" s="1003"/>
      <c r="CX119" s="1003"/>
      <c r="CY119" s="1003"/>
      <c r="CZ119" s="1003"/>
      <c r="DA119" s="1003"/>
      <c r="DB119" s="1003"/>
      <c r="DC119" s="1003"/>
      <c r="DD119" s="1003"/>
      <c r="DE119" s="1003"/>
      <c r="DF119" s="1004"/>
      <c r="DG119" s="1042" t="s">
        <v>122</v>
      </c>
      <c r="DH119" s="1024"/>
      <c r="DI119" s="1024"/>
      <c r="DJ119" s="1024"/>
      <c r="DK119" s="1025"/>
      <c r="DL119" s="1023" t="s">
        <v>122</v>
      </c>
      <c r="DM119" s="1024"/>
      <c r="DN119" s="1024"/>
      <c r="DO119" s="1024"/>
      <c r="DP119" s="1025"/>
      <c r="DQ119" s="1023" t="s">
        <v>122</v>
      </c>
      <c r="DR119" s="1024"/>
      <c r="DS119" s="1024"/>
      <c r="DT119" s="1024"/>
      <c r="DU119" s="1025"/>
      <c r="DV119" s="1026" t="s">
        <v>122</v>
      </c>
      <c r="DW119" s="1027"/>
      <c r="DX119" s="1027"/>
      <c r="DY119" s="1027"/>
      <c r="DZ119" s="1028"/>
    </row>
    <row r="120" spans="1:130" s="218" customFormat="1" ht="26.25" customHeight="1" x14ac:dyDescent="0.2">
      <c r="A120" s="1095"/>
      <c r="B120" s="987"/>
      <c r="C120" s="960" t="s">
        <v>422</v>
      </c>
      <c r="D120" s="961"/>
      <c r="E120" s="961"/>
      <c r="F120" s="961"/>
      <c r="G120" s="961"/>
      <c r="H120" s="961"/>
      <c r="I120" s="961"/>
      <c r="J120" s="961"/>
      <c r="K120" s="961"/>
      <c r="L120" s="961"/>
      <c r="M120" s="961"/>
      <c r="N120" s="961"/>
      <c r="O120" s="961"/>
      <c r="P120" s="961"/>
      <c r="Q120" s="961"/>
      <c r="R120" s="961"/>
      <c r="S120" s="961"/>
      <c r="T120" s="961"/>
      <c r="U120" s="961"/>
      <c r="V120" s="961"/>
      <c r="W120" s="961"/>
      <c r="X120" s="961"/>
      <c r="Y120" s="961"/>
      <c r="Z120" s="962"/>
      <c r="AA120" s="996" t="s">
        <v>122</v>
      </c>
      <c r="AB120" s="997"/>
      <c r="AC120" s="997"/>
      <c r="AD120" s="997"/>
      <c r="AE120" s="998"/>
      <c r="AF120" s="999" t="s">
        <v>122</v>
      </c>
      <c r="AG120" s="997"/>
      <c r="AH120" s="997"/>
      <c r="AI120" s="997"/>
      <c r="AJ120" s="998"/>
      <c r="AK120" s="999" t="s">
        <v>122</v>
      </c>
      <c r="AL120" s="997"/>
      <c r="AM120" s="997"/>
      <c r="AN120" s="997"/>
      <c r="AO120" s="998"/>
      <c r="AP120" s="1000" t="s">
        <v>122</v>
      </c>
      <c r="AQ120" s="1001"/>
      <c r="AR120" s="1001"/>
      <c r="AS120" s="1001"/>
      <c r="AT120" s="1002"/>
      <c r="AU120" s="1029" t="s">
        <v>446</v>
      </c>
      <c r="AV120" s="1030"/>
      <c r="AW120" s="1030"/>
      <c r="AX120" s="1030"/>
      <c r="AY120" s="1031"/>
      <c r="AZ120" s="967" t="s">
        <v>447</v>
      </c>
      <c r="BA120" s="935"/>
      <c r="BB120" s="935"/>
      <c r="BC120" s="935"/>
      <c r="BD120" s="935"/>
      <c r="BE120" s="935"/>
      <c r="BF120" s="935"/>
      <c r="BG120" s="935"/>
      <c r="BH120" s="935"/>
      <c r="BI120" s="935"/>
      <c r="BJ120" s="935"/>
      <c r="BK120" s="935"/>
      <c r="BL120" s="935"/>
      <c r="BM120" s="935"/>
      <c r="BN120" s="935"/>
      <c r="BO120" s="935"/>
      <c r="BP120" s="936"/>
      <c r="BQ120" s="968">
        <v>5013580</v>
      </c>
      <c r="BR120" s="969"/>
      <c r="BS120" s="969"/>
      <c r="BT120" s="969"/>
      <c r="BU120" s="969"/>
      <c r="BV120" s="969">
        <v>5004268</v>
      </c>
      <c r="BW120" s="969"/>
      <c r="BX120" s="969"/>
      <c r="BY120" s="969"/>
      <c r="BZ120" s="969"/>
      <c r="CA120" s="969">
        <v>5229695</v>
      </c>
      <c r="CB120" s="969"/>
      <c r="CC120" s="969"/>
      <c r="CD120" s="969"/>
      <c r="CE120" s="969"/>
      <c r="CF120" s="982">
        <v>92.7</v>
      </c>
      <c r="CG120" s="983"/>
      <c r="CH120" s="983"/>
      <c r="CI120" s="983"/>
      <c r="CJ120" s="983"/>
      <c r="CK120" s="1044" t="s">
        <v>448</v>
      </c>
      <c r="CL120" s="1045"/>
      <c r="CM120" s="1045"/>
      <c r="CN120" s="1045"/>
      <c r="CO120" s="1046"/>
      <c r="CP120" s="1052" t="s">
        <v>395</v>
      </c>
      <c r="CQ120" s="1053"/>
      <c r="CR120" s="1053"/>
      <c r="CS120" s="1053"/>
      <c r="CT120" s="1053"/>
      <c r="CU120" s="1053"/>
      <c r="CV120" s="1053"/>
      <c r="CW120" s="1053"/>
      <c r="CX120" s="1053"/>
      <c r="CY120" s="1053"/>
      <c r="CZ120" s="1053"/>
      <c r="DA120" s="1053"/>
      <c r="DB120" s="1053"/>
      <c r="DC120" s="1053"/>
      <c r="DD120" s="1053"/>
      <c r="DE120" s="1053"/>
      <c r="DF120" s="1054"/>
      <c r="DG120" s="968" t="s">
        <v>122</v>
      </c>
      <c r="DH120" s="969"/>
      <c r="DI120" s="969"/>
      <c r="DJ120" s="969"/>
      <c r="DK120" s="969"/>
      <c r="DL120" s="969" t="s">
        <v>122</v>
      </c>
      <c r="DM120" s="969"/>
      <c r="DN120" s="969"/>
      <c r="DO120" s="969"/>
      <c r="DP120" s="969"/>
      <c r="DQ120" s="969">
        <v>904677</v>
      </c>
      <c r="DR120" s="969"/>
      <c r="DS120" s="969"/>
      <c r="DT120" s="969"/>
      <c r="DU120" s="969"/>
      <c r="DV120" s="970">
        <v>16</v>
      </c>
      <c r="DW120" s="970"/>
      <c r="DX120" s="970"/>
      <c r="DY120" s="970"/>
      <c r="DZ120" s="971"/>
    </row>
    <row r="121" spans="1:130" s="218" customFormat="1" ht="26.25" customHeight="1" x14ac:dyDescent="0.2">
      <c r="A121" s="1095"/>
      <c r="B121" s="987"/>
      <c r="C121" s="1012" t="s">
        <v>449</v>
      </c>
      <c r="D121" s="1013"/>
      <c r="E121" s="1013"/>
      <c r="F121" s="1013"/>
      <c r="G121" s="1013"/>
      <c r="H121" s="1013"/>
      <c r="I121" s="1013"/>
      <c r="J121" s="1013"/>
      <c r="K121" s="1013"/>
      <c r="L121" s="1013"/>
      <c r="M121" s="1013"/>
      <c r="N121" s="1013"/>
      <c r="O121" s="1013"/>
      <c r="P121" s="1013"/>
      <c r="Q121" s="1013"/>
      <c r="R121" s="1013"/>
      <c r="S121" s="1013"/>
      <c r="T121" s="1013"/>
      <c r="U121" s="1013"/>
      <c r="V121" s="1013"/>
      <c r="W121" s="1013"/>
      <c r="X121" s="1013"/>
      <c r="Y121" s="1013"/>
      <c r="Z121" s="1014"/>
      <c r="AA121" s="996" t="s">
        <v>122</v>
      </c>
      <c r="AB121" s="997"/>
      <c r="AC121" s="997"/>
      <c r="AD121" s="997"/>
      <c r="AE121" s="998"/>
      <c r="AF121" s="999" t="s">
        <v>122</v>
      </c>
      <c r="AG121" s="997"/>
      <c r="AH121" s="997"/>
      <c r="AI121" s="997"/>
      <c r="AJ121" s="998"/>
      <c r="AK121" s="999" t="s">
        <v>122</v>
      </c>
      <c r="AL121" s="997"/>
      <c r="AM121" s="997"/>
      <c r="AN121" s="997"/>
      <c r="AO121" s="998"/>
      <c r="AP121" s="1000" t="s">
        <v>122</v>
      </c>
      <c r="AQ121" s="1001"/>
      <c r="AR121" s="1001"/>
      <c r="AS121" s="1001"/>
      <c r="AT121" s="1002"/>
      <c r="AU121" s="1032"/>
      <c r="AV121" s="1033"/>
      <c r="AW121" s="1033"/>
      <c r="AX121" s="1033"/>
      <c r="AY121" s="1034"/>
      <c r="AZ121" s="960" t="s">
        <v>450</v>
      </c>
      <c r="BA121" s="961"/>
      <c r="BB121" s="961"/>
      <c r="BC121" s="961"/>
      <c r="BD121" s="961"/>
      <c r="BE121" s="961"/>
      <c r="BF121" s="961"/>
      <c r="BG121" s="961"/>
      <c r="BH121" s="961"/>
      <c r="BI121" s="961"/>
      <c r="BJ121" s="961"/>
      <c r="BK121" s="961"/>
      <c r="BL121" s="961"/>
      <c r="BM121" s="961"/>
      <c r="BN121" s="961"/>
      <c r="BO121" s="961"/>
      <c r="BP121" s="962"/>
      <c r="BQ121" s="963">
        <v>47690</v>
      </c>
      <c r="BR121" s="964"/>
      <c r="BS121" s="964"/>
      <c r="BT121" s="964"/>
      <c r="BU121" s="964"/>
      <c r="BV121" s="964">
        <v>28486</v>
      </c>
      <c r="BW121" s="964"/>
      <c r="BX121" s="964"/>
      <c r="BY121" s="964"/>
      <c r="BZ121" s="964"/>
      <c r="CA121" s="964">
        <v>16403</v>
      </c>
      <c r="CB121" s="964"/>
      <c r="CC121" s="964"/>
      <c r="CD121" s="964"/>
      <c r="CE121" s="964"/>
      <c r="CF121" s="958">
        <v>0.3</v>
      </c>
      <c r="CG121" s="959"/>
      <c r="CH121" s="959"/>
      <c r="CI121" s="959"/>
      <c r="CJ121" s="959"/>
      <c r="CK121" s="1047"/>
      <c r="CL121" s="1048"/>
      <c r="CM121" s="1048"/>
      <c r="CN121" s="1048"/>
      <c r="CO121" s="1049"/>
      <c r="CP121" s="1057" t="s">
        <v>393</v>
      </c>
      <c r="CQ121" s="1058"/>
      <c r="CR121" s="1058"/>
      <c r="CS121" s="1058"/>
      <c r="CT121" s="1058"/>
      <c r="CU121" s="1058"/>
      <c r="CV121" s="1058"/>
      <c r="CW121" s="1058"/>
      <c r="CX121" s="1058"/>
      <c r="CY121" s="1058"/>
      <c r="CZ121" s="1058"/>
      <c r="DA121" s="1058"/>
      <c r="DB121" s="1058"/>
      <c r="DC121" s="1058"/>
      <c r="DD121" s="1058"/>
      <c r="DE121" s="1058"/>
      <c r="DF121" s="1059"/>
      <c r="DG121" s="963">
        <v>216689</v>
      </c>
      <c r="DH121" s="964"/>
      <c r="DI121" s="964"/>
      <c r="DJ121" s="964"/>
      <c r="DK121" s="964"/>
      <c r="DL121" s="964">
        <v>218812</v>
      </c>
      <c r="DM121" s="964"/>
      <c r="DN121" s="964"/>
      <c r="DO121" s="964"/>
      <c r="DP121" s="964"/>
      <c r="DQ121" s="964">
        <v>212314</v>
      </c>
      <c r="DR121" s="964"/>
      <c r="DS121" s="964"/>
      <c r="DT121" s="964"/>
      <c r="DU121" s="964"/>
      <c r="DV121" s="965">
        <v>3.8</v>
      </c>
      <c r="DW121" s="965"/>
      <c r="DX121" s="965"/>
      <c r="DY121" s="965"/>
      <c r="DZ121" s="966"/>
    </row>
    <row r="122" spans="1:130" s="218" customFormat="1" ht="26.25" customHeight="1" x14ac:dyDescent="0.2">
      <c r="A122" s="1095"/>
      <c r="B122" s="987"/>
      <c r="C122" s="960" t="s">
        <v>432</v>
      </c>
      <c r="D122" s="961"/>
      <c r="E122" s="961"/>
      <c r="F122" s="961"/>
      <c r="G122" s="961"/>
      <c r="H122" s="961"/>
      <c r="I122" s="961"/>
      <c r="J122" s="961"/>
      <c r="K122" s="961"/>
      <c r="L122" s="961"/>
      <c r="M122" s="961"/>
      <c r="N122" s="961"/>
      <c r="O122" s="961"/>
      <c r="P122" s="961"/>
      <c r="Q122" s="961"/>
      <c r="R122" s="961"/>
      <c r="S122" s="961"/>
      <c r="T122" s="961"/>
      <c r="U122" s="961"/>
      <c r="V122" s="961"/>
      <c r="W122" s="961"/>
      <c r="X122" s="961"/>
      <c r="Y122" s="961"/>
      <c r="Z122" s="962"/>
      <c r="AA122" s="996" t="s">
        <v>122</v>
      </c>
      <c r="AB122" s="997"/>
      <c r="AC122" s="997"/>
      <c r="AD122" s="997"/>
      <c r="AE122" s="998"/>
      <c r="AF122" s="999" t="s">
        <v>122</v>
      </c>
      <c r="AG122" s="997"/>
      <c r="AH122" s="997"/>
      <c r="AI122" s="997"/>
      <c r="AJ122" s="998"/>
      <c r="AK122" s="999" t="s">
        <v>122</v>
      </c>
      <c r="AL122" s="997"/>
      <c r="AM122" s="997"/>
      <c r="AN122" s="997"/>
      <c r="AO122" s="998"/>
      <c r="AP122" s="1000" t="s">
        <v>122</v>
      </c>
      <c r="AQ122" s="1001"/>
      <c r="AR122" s="1001"/>
      <c r="AS122" s="1001"/>
      <c r="AT122" s="1002"/>
      <c r="AU122" s="1032"/>
      <c r="AV122" s="1033"/>
      <c r="AW122" s="1033"/>
      <c r="AX122" s="1033"/>
      <c r="AY122" s="1034"/>
      <c r="AZ122" s="1011" t="s">
        <v>451</v>
      </c>
      <c r="BA122" s="1003"/>
      <c r="BB122" s="1003"/>
      <c r="BC122" s="1003"/>
      <c r="BD122" s="1003"/>
      <c r="BE122" s="1003"/>
      <c r="BF122" s="1003"/>
      <c r="BG122" s="1003"/>
      <c r="BH122" s="1003"/>
      <c r="BI122" s="1003"/>
      <c r="BJ122" s="1003"/>
      <c r="BK122" s="1003"/>
      <c r="BL122" s="1003"/>
      <c r="BM122" s="1003"/>
      <c r="BN122" s="1003"/>
      <c r="BO122" s="1003"/>
      <c r="BP122" s="1004"/>
      <c r="BQ122" s="1037">
        <v>8866693</v>
      </c>
      <c r="BR122" s="1038"/>
      <c r="BS122" s="1038"/>
      <c r="BT122" s="1038"/>
      <c r="BU122" s="1038"/>
      <c r="BV122" s="1038">
        <v>8447257</v>
      </c>
      <c r="BW122" s="1038"/>
      <c r="BX122" s="1038"/>
      <c r="BY122" s="1038"/>
      <c r="BZ122" s="1038"/>
      <c r="CA122" s="1038">
        <v>7917478</v>
      </c>
      <c r="CB122" s="1038"/>
      <c r="CC122" s="1038"/>
      <c r="CD122" s="1038"/>
      <c r="CE122" s="1038"/>
      <c r="CF122" s="1055">
        <v>140.30000000000001</v>
      </c>
      <c r="CG122" s="1056"/>
      <c r="CH122" s="1056"/>
      <c r="CI122" s="1056"/>
      <c r="CJ122" s="1056"/>
      <c r="CK122" s="1047"/>
      <c r="CL122" s="1048"/>
      <c r="CM122" s="1048"/>
      <c r="CN122" s="1048"/>
      <c r="CO122" s="1049"/>
      <c r="CP122" s="1057" t="s">
        <v>396</v>
      </c>
      <c r="CQ122" s="1058"/>
      <c r="CR122" s="1058"/>
      <c r="CS122" s="1058"/>
      <c r="CT122" s="1058"/>
      <c r="CU122" s="1058"/>
      <c r="CV122" s="1058"/>
      <c r="CW122" s="1058"/>
      <c r="CX122" s="1058"/>
      <c r="CY122" s="1058"/>
      <c r="CZ122" s="1058"/>
      <c r="DA122" s="1058"/>
      <c r="DB122" s="1058"/>
      <c r="DC122" s="1058"/>
      <c r="DD122" s="1058"/>
      <c r="DE122" s="1058"/>
      <c r="DF122" s="1059"/>
      <c r="DG122" s="963" t="s">
        <v>122</v>
      </c>
      <c r="DH122" s="964"/>
      <c r="DI122" s="964"/>
      <c r="DJ122" s="964"/>
      <c r="DK122" s="964"/>
      <c r="DL122" s="964" t="s">
        <v>122</v>
      </c>
      <c r="DM122" s="964"/>
      <c r="DN122" s="964"/>
      <c r="DO122" s="964"/>
      <c r="DP122" s="964"/>
      <c r="DQ122" s="964" t="s">
        <v>122</v>
      </c>
      <c r="DR122" s="964"/>
      <c r="DS122" s="964"/>
      <c r="DT122" s="964"/>
      <c r="DU122" s="964"/>
      <c r="DV122" s="965" t="s">
        <v>122</v>
      </c>
      <c r="DW122" s="965"/>
      <c r="DX122" s="965"/>
      <c r="DY122" s="965"/>
      <c r="DZ122" s="966"/>
    </row>
    <row r="123" spans="1:130" s="218" customFormat="1" ht="26.25" customHeight="1" x14ac:dyDescent="0.2">
      <c r="A123" s="1095"/>
      <c r="B123" s="987"/>
      <c r="C123" s="960" t="s">
        <v>438</v>
      </c>
      <c r="D123" s="961"/>
      <c r="E123" s="961"/>
      <c r="F123" s="961"/>
      <c r="G123" s="961"/>
      <c r="H123" s="961"/>
      <c r="I123" s="961"/>
      <c r="J123" s="961"/>
      <c r="K123" s="961"/>
      <c r="L123" s="961"/>
      <c r="M123" s="961"/>
      <c r="N123" s="961"/>
      <c r="O123" s="961"/>
      <c r="P123" s="961"/>
      <c r="Q123" s="961"/>
      <c r="R123" s="961"/>
      <c r="S123" s="961"/>
      <c r="T123" s="961"/>
      <c r="U123" s="961"/>
      <c r="V123" s="961"/>
      <c r="W123" s="961"/>
      <c r="X123" s="961"/>
      <c r="Y123" s="961"/>
      <c r="Z123" s="962"/>
      <c r="AA123" s="996" t="s">
        <v>122</v>
      </c>
      <c r="AB123" s="997"/>
      <c r="AC123" s="997"/>
      <c r="AD123" s="997"/>
      <c r="AE123" s="998"/>
      <c r="AF123" s="999" t="s">
        <v>122</v>
      </c>
      <c r="AG123" s="997"/>
      <c r="AH123" s="997"/>
      <c r="AI123" s="997"/>
      <c r="AJ123" s="998"/>
      <c r="AK123" s="999" t="s">
        <v>122</v>
      </c>
      <c r="AL123" s="997"/>
      <c r="AM123" s="997"/>
      <c r="AN123" s="997"/>
      <c r="AO123" s="998"/>
      <c r="AP123" s="1000" t="s">
        <v>122</v>
      </c>
      <c r="AQ123" s="1001"/>
      <c r="AR123" s="1001"/>
      <c r="AS123" s="1001"/>
      <c r="AT123" s="1002"/>
      <c r="AU123" s="1035"/>
      <c r="AV123" s="1036"/>
      <c r="AW123" s="1036"/>
      <c r="AX123" s="1036"/>
      <c r="AY123" s="1036"/>
      <c r="AZ123" s="239" t="s">
        <v>178</v>
      </c>
      <c r="BA123" s="239"/>
      <c r="BB123" s="239"/>
      <c r="BC123" s="239"/>
      <c r="BD123" s="239"/>
      <c r="BE123" s="239"/>
      <c r="BF123" s="239"/>
      <c r="BG123" s="239"/>
      <c r="BH123" s="239"/>
      <c r="BI123" s="239"/>
      <c r="BJ123" s="239"/>
      <c r="BK123" s="239"/>
      <c r="BL123" s="239"/>
      <c r="BM123" s="239"/>
      <c r="BN123" s="239"/>
      <c r="BO123" s="1015" t="s">
        <v>452</v>
      </c>
      <c r="BP123" s="1043"/>
      <c r="BQ123" s="1101">
        <v>13927963</v>
      </c>
      <c r="BR123" s="1102"/>
      <c r="BS123" s="1102"/>
      <c r="BT123" s="1102"/>
      <c r="BU123" s="1102"/>
      <c r="BV123" s="1102">
        <v>13480011</v>
      </c>
      <c r="BW123" s="1102"/>
      <c r="BX123" s="1102"/>
      <c r="BY123" s="1102"/>
      <c r="BZ123" s="1102"/>
      <c r="CA123" s="1102">
        <v>13163576</v>
      </c>
      <c r="CB123" s="1102"/>
      <c r="CC123" s="1102"/>
      <c r="CD123" s="1102"/>
      <c r="CE123" s="1102"/>
      <c r="CF123" s="1039"/>
      <c r="CG123" s="1040"/>
      <c r="CH123" s="1040"/>
      <c r="CI123" s="1040"/>
      <c r="CJ123" s="1041"/>
      <c r="CK123" s="1047"/>
      <c r="CL123" s="1048"/>
      <c r="CM123" s="1048"/>
      <c r="CN123" s="1048"/>
      <c r="CO123" s="1049"/>
      <c r="CP123" s="1057"/>
      <c r="CQ123" s="1058"/>
      <c r="CR123" s="1058"/>
      <c r="CS123" s="1058"/>
      <c r="CT123" s="1058"/>
      <c r="CU123" s="1058"/>
      <c r="CV123" s="1058"/>
      <c r="CW123" s="1058"/>
      <c r="CX123" s="1058"/>
      <c r="CY123" s="1058"/>
      <c r="CZ123" s="1058"/>
      <c r="DA123" s="1058"/>
      <c r="DB123" s="1058"/>
      <c r="DC123" s="1058"/>
      <c r="DD123" s="1058"/>
      <c r="DE123" s="1058"/>
      <c r="DF123" s="1059"/>
      <c r="DG123" s="996"/>
      <c r="DH123" s="997"/>
      <c r="DI123" s="997"/>
      <c r="DJ123" s="997"/>
      <c r="DK123" s="998"/>
      <c r="DL123" s="999"/>
      <c r="DM123" s="997"/>
      <c r="DN123" s="997"/>
      <c r="DO123" s="997"/>
      <c r="DP123" s="998"/>
      <c r="DQ123" s="999"/>
      <c r="DR123" s="997"/>
      <c r="DS123" s="997"/>
      <c r="DT123" s="997"/>
      <c r="DU123" s="998"/>
      <c r="DV123" s="1000"/>
      <c r="DW123" s="1001"/>
      <c r="DX123" s="1001"/>
      <c r="DY123" s="1001"/>
      <c r="DZ123" s="1002"/>
    </row>
    <row r="124" spans="1:130" s="218" customFormat="1" ht="26.25" customHeight="1" thickBot="1" x14ac:dyDescent="0.25">
      <c r="A124" s="1095"/>
      <c r="B124" s="987"/>
      <c r="C124" s="960" t="s">
        <v>441</v>
      </c>
      <c r="D124" s="961"/>
      <c r="E124" s="961"/>
      <c r="F124" s="961"/>
      <c r="G124" s="961"/>
      <c r="H124" s="961"/>
      <c r="I124" s="961"/>
      <c r="J124" s="961"/>
      <c r="K124" s="961"/>
      <c r="L124" s="961"/>
      <c r="M124" s="961"/>
      <c r="N124" s="961"/>
      <c r="O124" s="961"/>
      <c r="P124" s="961"/>
      <c r="Q124" s="961"/>
      <c r="R124" s="961"/>
      <c r="S124" s="961"/>
      <c r="T124" s="961"/>
      <c r="U124" s="961"/>
      <c r="V124" s="961"/>
      <c r="W124" s="961"/>
      <c r="X124" s="961"/>
      <c r="Y124" s="961"/>
      <c r="Z124" s="962"/>
      <c r="AA124" s="996" t="s">
        <v>122</v>
      </c>
      <c r="AB124" s="997"/>
      <c r="AC124" s="997"/>
      <c r="AD124" s="997"/>
      <c r="AE124" s="998"/>
      <c r="AF124" s="999" t="s">
        <v>122</v>
      </c>
      <c r="AG124" s="997"/>
      <c r="AH124" s="997"/>
      <c r="AI124" s="997"/>
      <c r="AJ124" s="998"/>
      <c r="AK124" s="999" t="s">
        <v>122</v>
      </c>
      <c r="AL124" s="997"/>
      <c r="AM124" s="997"/>
      <c r="AN124" s="997"/>
      <c r="AO124" s="998"/>
      <c r="AP124" s="1000" t="s">
        <v>122</v>
      </c>
      <c r="AQ124" s="1001"/>
      <c r="AR124" s="1001"/>
      <c r="AS124" s="1001"/>
      <c r="AT124" s="1002"/>
      <c r="AU124" s="1097" t="s">
        <v>453</v>
      </c>
      <c r="AV124" s="1098"/>
      <c r="AW124" s="1098"/>
      <c r="AX124" s="1098"/>
      <c r="AY124" s="1098"/>
      <c r="AZ124" s="1098"/>
      <c r="BA124" s="1098"/>
      <c r="BB124" s="1098"/>
      <c r="BC124" s="1098"/>
      <c r="BD124" s="1098"/>
      <c r="BE124" s="1098"/>
      <c r="BF124" s="1098"/>
      <c r="BG124" s="1098"/>
      <c r="BH124" s="1098"/>
      <c r="BI124" s="1098"/>
      <c r="BJ124" s="1098"/>
      <c r="BK124" s="1098"/>
      <c r="BL124" s="1098"/>
      <c r="BM124" s="1098"/>
      <c r="BN124" s="1098"/>
      <c r="BO124" s="1098"/>
      <c r="BP124" s="1099"/>
      <c r="BQ124" s="1100" t="s">
        <v>122</v>
      </c>
      <c r="BR124" s="1065"/>
      <c r="BS124" s="1065"/>
      <c r="BT124" s="1065"/>
      <c r="BU124" s="1065"/>
      <c r="BV124" s="1065" t="s">
        <v>122</v>
      </c>
      <c r="BW124" s="1065"/>
      <c r="BX124" s="1065"/>
      <c r="BY124" s="1065"/>
      <c r="BZ124" s="1065"/>
      <c r="CA124" s="1065" t="s">
        <v>122</v>
      </c>
      <c r="CB124" s="1065"/>
      <c r="CC124" s="1065"/>
      <c r="CD124" s="1065"/>
      <c r="CE124" s="1065"/>
      <c r="CF124" s="1066"/>
      <c r="CG124" s="1067"/>
      <c r="CH124" s="1067"/>
      <c r="CI124" s="1067"/>
      <c r="CJ124" s="1068"/>
      <c r="CK124" s="1050"/>
      <c r="CL124" s="1050"/>
      <c r="CM124" s="1050"/>
      <c r="CN124" s="1050"/>
      <c r="CO124" s="1051"/>
      <c r="CP124" s="1057" t="s">
        <v>454</v>
      </c>
      <c r="CQ124" s="1058"/>
      <c r="CR124" s="1058"/>
      <c r="CS124" s="1058"/>
      <c r="CT124" s="1058"/>
      <c r="CU124" s="1058"/>
      <c r="CV124" s="1058"/>
      <c r="CW124" s="1058"/>
      <c r="CX124" s="1058"/>
      <c r="CY124" s="1058"/>
      <c r="CZ124" s="1058"/>
      <c r="DA124" s="1058"/>
      <c r="DB124" s="1058"/>
      <c r="DC124" s="1058"/>
      <c r="DD124" s="1058"/>
      <c r="DE124" s="1058"/>
      <c r="DF124" s="1059"/>
      <c r="DG124" s="1042">
        <v>1261602</v>
      </c>
      <c r="DH124" s="1024"/>
      <c r="DI124" s="1024"/>
      <c r="DJ124" s="1024"/>
      <c r="DK124" s="1025"/>
      <c r="DL124" s="1023">
        <v>1078811</v>
      </c>
      <c r="DM124" s="1024"/>
      <c r="DN124" s="1024"/>
      <c r="DO124" s="1024"/>
      <c r="DP124" s="1025"/>
      <c r="DQ124" s="1023" t="s">
        <v>122</v>
      </c>
      <c r="DR124" s="1024"/>
      <c r="DS124" s="1024"/>
      <c r="DT124" s="1024"/>
      <c r="DU124" s="1025"/>
      <c r="DV124" s="1026" t="s">
        <v>122</v>
      </c>
      <c r="DW124" s="1027"/>
      <c r="DX124" s="1027"/>
      <c r="DY124" s="1027"/>
      <c r="DZ124" s="1028"/>
    </row>
    <row r="125" spans="1:130" s="218" customFormat="1" ht="26.25" customHeight="1" x14ac:dyDescent="0.2">
      <c r="A125" s="1095"/>
      <c r="B125" s="987"/>
      <c r="C125" s="960" t="s">
        <v>443</v>
      </c>
      <c r="D125" s="961"/>
      <c r="E125" s="961"/>
      <c r="F125" s="961"/>
      <c r="G125" s="961"/>
      <c r="H125" s="961"/>
      <c r="I125" s="961"/>
      <c r="J125" s="961"/>
      <c r="K125" s="961"/>
      <c r="L125" s="961"/>
      <c r="M125" s="961"/>
      <c r="N125" s="961"/>
      <c r="O125" s="961"/>
      <c r="P125" s="961"/>
      <c r="Q125" s="961"/>
      <c r="R125" s="961"/>
      <c r="S125" s="961"/>
      <c r="T125" s="961"/>
      <c r="U125" s="961"/>
      <c r="V125" s="961"/>
      <c r="W125" s="961"/>
      <c r="X125" s="961"/>
      <c r="Y125" s="961"/>
      <c r="Z125" s="962"/>
      <c r="AA125" s="996" t="s">
        <v>122</v>
      </c>
      <c r="AB125" s="997"/>
      <c r="AC125" s="997"/>
      <c r="AD125" s="997"/>
      <c r="AE125" s="998"/>
      <c r="AF125" s="999" t="s">
        <v>122</v>
      </c>
      <c r="AG125" s="997"/>
      <c r="AH125" s="997"/>
      <c r="AI125" s="997"/>
      <c r="AJ125" s="998"/>
      <c r="AK125" s="999" t="s">
        <v>122</v>
      </c>
      <c r="AL125" s="997"/>
      <c r="AM125" s="997"/>
      <c r="AN125" s="997"/>
      <c r="AO125" s="998"/>
      <c r="AP125" s="1000" t="s">
        <v>122</v>
      </c>
      <c r="AQ125" s="1001"/>
      <c r="AR125" s="1001"/>
      <c r="AS125" s="1001"/>
      <c r="AT125" s="100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60" t="s">
        <v>455</v>
      </c>
      <c r="CL125" s="1045"/>
      <c r="CM125" s="1045"/>
      <c r="CN125" s="1045"/>
      <c r="CO125" s="1046"/>
      <c r="CP125" s="967" t="s">
        <v>456</v>
      </c>
      <c r="CQ125" s="935"/>
      <c r="CR125" s="935"/>
      <c r="CS125" s="935"/>
      <c r="CT125" s="935"/>
      <c r="CU125" s="935"/>
      <c r="CV125" s="935"/>
      <c r="CW125" s="935"/>
      <c r="CX125" s="935"/>
      <c r="CY125" s="935"/>
      <c r="CZ125" s="935"/>
      <c r="DA125" s="935"/>
      <c r="DB125" s="935"/>
      <c r="DC125" s="935"/>
      <c r="DD125" s="935"/>
      <c r="DE125" s="935"/>
      <c r="DF125" s="936"/>
      <c r="DG125" s="968" t="s">
        <v>122</v>
      </c>
      <c r="DH125" s="969"/>
      <c r="DI125" s="969"/>
      <c r="DJ125" s="969"/>
      <c r="DK125" s="969"/>
      <c r="DL125" s="969" t="s">
        <v>122</v>
      </c>
      <c r="DM125" s="969"/>
      <c r="DN125" s="969"/>
      <c r="DO125" s="969"/>
      <c r="DP125" s="969"/>
      <c r="DQ125" s="969" t="s">
        <v>122</v>
      </c>
      <c r="DR125" s="969"/>
      <c r="DS125" s="969"/>
      <c r="DT125" s="969"/>
      <c r="DU125" s="969"/>
      <c r="DV125" s="970" t="s">
        <v>122</v>
      </c>
      <c r="DW125" s="970"/>
      <c r="DX125" s="970"/>
      <c r="DY125" s="970"/>
      <c r="DZ125" s="971"/>
    </row>
    <row r="126" spans="1:130" s="218" customFormat="1" ht="26.25" customHeight="1" thickBot="1" x14ac:dyDescent="0.25">
      <c r="A126" s="1095"/>
      <c r="B126" s="987"/>
      <c r="C126" s="960" t="s">
        <v>445</v>
      </c>
      <c r="D126" s="961"/>
      <c r="E126" s="961"/>
      <c r="F126" s="961"/>
      <c r="G126" s="961"/>
      <c r="H126" s="961"/>
      <c r="I126" s="961"/>
      <c r="J126" s="961"/>
      <c r="K126" s="961"/>
      <c r="L126" s="961"/>
      <c r="M126" s="961"/>
      <c r="N126" s="961"/>
      <c r="O126" s="961"/>
      <c r="P126" s="961"/>
      <c r="Q126" s="961"/>
      <c r="R126" s="961"/>
      <c r="S126" s="961"/>
      <c r="T126" s="961"/>
      <c r="U126" s="961"/>
      <c r="V126" s="961"/>
      <c r="W126" s="961"/>
      <c r="X126" s="961"/>
      <c r="Y126" s="961"/>
      <c r="Z126" s="962"/>
      <c r="AA126" s="996" t="s">
        <v>122</v>
      </c>
      <c r="AB126" s="997"/>
      <c r="AC126" s="997"/>
      <c r="AD126" s="997"/>
      <c r="AE126" s="998"/>
      <c r="AF126" s="999" t="s">
        <v>122</v>
      </c>
      <c r="AG126" s="997"/>
      <c r="AH126" s="997"/>
      <c r="AI126" s="997"/>
      <c r="AJ126" s="998"/>
      <c r="AK126" s="999" t="s">
        <v>122</v>
      </c>
      <c r="AL126" s="997"/>
      <c r="AM126" s="997"/>
      <c r="AN126" s="997"/>
      <c r="AO126" s="998"/>
      <c r="AP126" s="1000" t="s">
        <v>122</v>
      </c>
      <c r="AQ126" s="1001"/>
      <c r="AR126" s="1001"/>
      <c r="AS126" s="1001"/>
      <c r="AT126" s="100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61"/>
      <c r="CL126" s="1048"/>
      <c r="CM126" s="1048"/>
      <c r="CN126" s="1048"/>
      <c r="CO126" s="1049"/>
      <c r="CP126" s="960" t="s">
        <v>457</v>
      </c>
      <c r="CQ126" s="961"/>
      <c r="CR126" s="961"/>
      <c r="CS126" s="961"/>
      <c r="CT126" s="961"/>
      <c r="CU126" s="961"/>
      <c r="CV126" s="961"/>
      <c r="CW126" s="961"/>
      <c r="CX126" s="961"/>
      <c r="CY126" s="961"/>
      <c r="CZ126" s="961"/>
      <c r="DA126" s="961"/>
      <c r="DB126" s="961"/>
      <c r="DC126" s="961"/>
      <c r="DD126" s="961"/>
      <c r="DE126" s="961"/>
      <c r="DF126" s="962"/>
      <c r="DG126" s="963" t="s">
        <v>122</v>
      </c>
      <c r="DH126" s="964"/>
      <c r="DI126" s="964"/>
      <c r="DJ126" s="964"/>
      <c r="DK126" s="964"/>
      <c r="DL126" s="964" t="s">
        <v>122</v>
      </c>
      <c r="DM126" s="964"/>
      <c r="DN126" s="964"/>
      <c r="DO126" s="964"/>
      <c r="DP126" s="964"/>
      <c r="DQ126" s="964" t="s">
        <v>122</v>
      </c>
      <c r="DR126" s="964"/>
      <c r="DS126" s="964"/>
      <c r="DT126" s="964"/>
      <c r="DU126" s="964"/>
      <c r="DV126" s="965" t="s">
        <v>122</v>
      </c>
      <c r="DW126" s="965"/>
      <c r="DX126" s="965"/>
      <c r="DY126" s="965"/>
      <c r="DZ126" s="966"/>
    </row>
    <row r="127" spans="1:130" s="218" customFormat="1" ht="26.25" customHeight="1" x14ac:dyDescent="0.2">
      <c r="A127" s="1096"/>
      <c r="B127" s="989"/>
      <c r="C127" s="1011" t="s">
        <v>458</v>
      </c>
      <c r="D127" s="1003"/>
      <c r="E127" s="1003"/>
      <c r="F127" s="1003"/>
      <c r="G127" s="1003"/>
      <c r="H127" s="1003"/>
      <c r="I127" s="1003"/>
      <c r="J127" s="1003"/>
      <c r="K127" s="1003"/>
      <c r="L127" s="1003"/>
      <c r="M127" s="1003"/>
      <c r="N127" s="1003"/>
      <c r="O127" s="1003"/>
      <c r="P127" s="1003"/>
      <c r="Q127" s="1003"/>
      <c r="R127" s="1003"/>
      <c r="S127" s="1003"/>
      <c r="T127" s="1003"/>
      <c r="U127" s="1003"/>
      <c r="V127" s="1003"/>
      <c r="W127" s="1003"/>
      <c r="X127" s="1003"/>
      <c r="Y127" s="1003"/>
      <c r="Z127" s="1004"/>
      <c r="AA127" s="996" t="s">
        <v>122</v>
      </c>
      <c r="AB127" s="997"/>
      <c r="AC127" s="997"/>
      <c r="AD127" s="997"/>
      <c r="AE127" s="998"/>
      <c r="AF127" s="999" t="s">
        <v>122</v>
      </c>
      <c r="AG127" s="997"/>
      <c r="AH127" s="997"/>
      <c r="AI127" s="997"/>
      <c r="AJ127" s="998"/>
      <c r="AK127" s="999" t="s">
        <v>122</v>
      </c>
      <c r="AL127" s="997"/>
      <c r="AM127" s="997"/>
      <c r="AN127" s="997"/>
      <c r="AO127" s="998"/>
      <c r="AP127" s="1000" t="s">
        <v>122</v>
      </c>
      <c r="AQ127" s="1001"/>
      <c r="AR127" s="1001"/>
      <c r="AS127" s="1001"/>
      <c r="AT127" s="1002"/>
      <c r="AU127" s="220"/>
      <c r="AV127" s="220"/>
      <c r="AW127" s="220"/>
      <c r="AX127" s="1069" t="s">
        <v>459</v>
      </c>
      <c r="AY127" s="1070"/>
      <c r="AZ127" s="1070"/>
      <c r="BA127" s="1070"/>
      <c r="BB127" s="1070"/>
      <c r="BC127" s="1070"/>
      <c r="BD127" s="1070"/>
      <c r="BE127" s="1071"/>
      <c r="BF127" s="1072" t="s">
        <v>460</v>
      </c>
      <c r="BG127" s="1070"/>
      <c r="BH127" s="1070"/>
      <c r="BI127" s="1070"/>
      <c r="BJ127" s="1070"/>
      <c r="BK127" s="1070"/>
      <c r="BL127" s="1071"/>
      <c r="BM127" s="1072" t="s">
        <v>461</v>
      </c>
      <c r="BN127" s="1070"/>
      <c r="BO127" s="1070"/>
      <c r="BP127" s="1070"/>
      <c r="BQ127" s="1070"/>
      <c r="BR127" s="1070"/>
      <c r="BS127" s="1071"/>
      <c r="BT127" s="1072" t="s">
        <v>462</v>
      </c>
      <c r="BU127" s="1070"/>
      <c r="BV127" s="1070"/>
      <c r="BW127" s="1070"/>
      <c r="BX127" s="1070"/>
      <c r="BY127" s="1070"/>
      <c r="BZ127" s="1093"/>
      <c r="CA127" s="220"/>
      <c r="CB127" s="220"/>
      <c r="CC127" s="220"/>
      <c r="CD127" s="243"/>
      <c r="CE127" s="243"/>
      <c r="CF127" s="243"/>
      <c r="CG127" s="220"/>
      <c r="CH127" s="220"/>
      <c r="CI127" s="220"/>
      <c r="CJ127" s="242"/>
      <c r="CK127" s="1061"/>
      <c r="CL127" s="1048"/>
      <c r="CM127" s="1048"/>
      <c r="CN127" s="1048"/>
      <c r="CO127" s="1049"/>
      <c r="CP127" s="960" t="s">
        <v>463</v>
      </c>
      <c r="CQ127" s="961"/>
      <c r="CR127" s="961"/>
      <c r="CS127" s="961"/>
      <c r="CT127" s="961"/>
      <c r="CU127" s="961"/>
      <c r="CV127" s="961"/>
      <c r="CW127" s="961"/>
      <c r="CX127" s="961"/>
      <c r="CY127" s="961"/>
      <c r="CZ127" s="961"/>
      <c r="DA127" s="961"/>
      <c r="DB127" s="961"/>
      <c r="DC127" s="961"/>
      <c r="DD127" s="961"/>
      <c r="DE127" s="961"/>
      <c r="DF127" s="962"/>
      <c r="DG127" s="963" t="s">
        <v>122</v>
      </c>
      <c r="DH127" s="964"/>
      <c r="DI127" s="964"/>
      <c r="DJ127" s="964"/>
      <c r="DK127" s="964"/>
      <c r="DL127" s="964" t="s">
        <v>122</v>
      </c>
      <c r="DM127" s="964"/>
      <c r="DN127" s="964"/>
      <c r="DO127" s="964"/>
      <c r="DP127" s="964"/>
      <c r="DQ127" s="964" t="s">
        <v>122</v>
      </c>
      <c r="DR127" s="964"/>
      <c r="DS127" s="964"/>
      <c r="DT127" s="964"/>
      <c r="DU127" s="964"/>
      <c r="DV127" s="965" t="s">
        <v>122</v>
      </c>
      <c r="DW127" s="965"/>
      <c r="DX127" s="965"/>
      <c r="DY127" s="965"/>
      <c r="DZ127" s="966"/>
    </row>
    <row r="128" spans="1:130" s="218" customFormat="1" ht="26.25" customHeight="1" thickBot="1" x14ac:dyDescent="0.25">
      <c r="A128" s="1079" t="s">
        <v>464</v>
      </c>
      <c r="B128" s="1080"/>
      <c r="C128" s="1080"/>
      <c r="D128" s="1080"/>
      <c r="E128" s="1080"/>
      <c r="F128" s="1080"/>
      <c r="G128" s="1080"/>
      <c r="H128" s="1080"/>
      <c r="I128" s="1080"/>
      <c r="J128" s="1080"/>
      <c r="K128" s="1080"/>
      <c r="L128" s="1080"/>
      <c r="M128" s="1080"/>
      <c r="N128" s="1080"/>
      <c r="O128" s="1080"/>
      <c r="P128" s="1080"/>
      <c r="Q128" s="1080"/>
      <c r="R128" s="1080"/>
      <c r="S128" s="1080"/>
      <c r="T128" s="1080"/>
      <c r="U128" s="1080"/>
      <c r="V128" s="1080"/>
      <c r="W128" s="1081" t="s">
        <v>465</v>
      </c>
      <c r="X128" s="1081"/>
      <c r="Y128" s="1081"/>
      <c r="Z128" s="1082"/>
      <c r="AA128" s="1083">
        <v>9390</v>
      </c>
      <c r="AB128" s="1084"/>
      <c r="AC128" s="1084"/>
      <c r="AD128" s="1084"/>
      <c r="AE128" s="1085"/>
      <c r="AF128" s="1086">
        <v>13307</v>
      </c>
      <c r="AG128" s="1084"/>
      <c r="AH128" s="1084"/>
      <c r="AI128" s="1084"/>
      <c r="AJ128" s="1085"/>
      <c r="AK128" s="1086">
        <v>9283</v>
      </c>
      <c r="AL128" s="1084"/>
      <c r="AM128" s="1084"/>
      <c r="AN128" s="1084"/>
      <c r="AO128" s="1085"/>
      <c r="AP128" s="1087"/>
      <c r="AQ128" s="1088"/>
      <c r="AR128" s="1088"/>
      <c r="AS128" s="1088"/>
      <c r="AT128" s="1089"/>
      <c r="AU128" s="220"/>
      <c r="AV128" s="220"/>
      <c r="AW128" s="220"/>
      <c r="AX128" s="934" t="s">
        <v>466</v>
      </c>
      <c r="AY128" s="935"/>
      <c r="AZ128" s="935"/>
      <c r="BA128" s="935"/>
      <c r="BB128" s="935"/>
      <c r="BC128" s="935"/>
      <c r="BD128" s="935"/>
      <c r="BE128" s="936"/>
      <c r="BF128" s="1090" t="s">
        <v>122</v>
      </c>
      <c r="BG128" s="1091"/>
      <c r="BH128" s="1091"/>
      <c r="BI128" s="1091"/>
      <c r="BJ128" s="1091"/>
      <c r="BK128" s="1091"/>
      <c r="BL128" s="1092"/>
      <c r="BM128" s="1090">
        <v>14.2</v>
      </c>
      <c r="BN128" s="1091"/>
      <c r="BO128" s="1091"/>
      <c r="BP128" s="1091"/>
      <c r="BQ128" s="1091"/>
      <c r="BR128" s="1091"/>
      <c r="BS128" s="1092"/>
      <c r="BT128" s="1090">
        <v>20</v>
      </c>
      <c r="BU128" s="1091"/>
      <c r="BV128" s="1091"/>
      <c r="BW128" s="1091"/>
      <c r="BX128" s="1091"/>
      <c r="BY128" s="1091"/>
      <c r="BZ128" s="1114"/>
      <c r="CA128" s="243"/>
      <c r="CB128" s="243"/>
      <c r="CC128" s="243"/>
      <c r="CD128" s="243"/>
      <c r="CE128" s="243"/>
      <c r="CF128" s="243"/>
      <c r="CG128" s="220"/>
      <c r="CH128" s="220"/>
      <c r="CI128" s="220"/>
      <c r="CJ128" s="242"/>
      <c r="CK128" s="1062"/>
      <c r="CL128" s="1063"/>
      <c r="CM128" s="1063"/>
      <c r="CN128" s="1063"/>
      <c r="CO128" s="1064"/>
      <c r="CP128" s="1073" t="s">
        <v>467</v>
      </c>
      <c r="CQ128" s="762"/>
      <c r="CR128" s="762"/>
      <c r="CS128" s="762"/>
      <c r="CT128" s="762"/>
      <c r="CU128" s="762"/>
      <c r="CV128" s="762"/>
      <c r="CW128" s="762"/>
      <c r="CX128" s="762"/>
      <c r="CY128" s="762"/>
      <c r="CZ128" s="762"/>
      <c r="DA128" s="762"/>
      <c r="DB128" s="762"/>
      <c r="DC128" s="762"/>
      <c r="DD128" s="762"/>
      <c r="DE128" s="762"/>
      <c r="DF128" s="1074"/>
      <c r="DG128" s="1075" t="s">
        <v>122</v>
      </c>
      <c r="DH128" s="1076"/>
      <c r="DI128" s="1076"/>
      <c r="DJ128" s="1076"/>
      <c r="DK128" s="1076"/>
      <c r="DL128" s="1076" t="s">
        <v>122</v>
      </c>
      <c r="DM128" s="1076"/>
      <c r="DN128" s="1076"/>
      <c r="DO128" s="1076"/>
      <c r="DP128" s="1076"/>
      <c r="DQ128" s="1076" t="s">
        <v>122</v>
      </c>
      <c r="DR128" s="1076"/>
      <c r="DS128" s="1076"/>
      <c r="DT128" s="1076"/>
      <c r="DU128" s="1076"/>
      <c r="DV128" s="1077" t="s">
        <v>122</v>
      </c>
      <c r="DW128" s="1077"/>
      <c r="DX128" s="1077"/>
      <c r="DY128" s="1077"/>
      <c r="DZ128" s="1078"/>
    </row>
    <row r="129" spans="1:131" s="218" customFormat="1" ht="26.25" customHeight="1" x14ac:dyDescent="0.2">
      <c r="A129" s="972" t="s">
        <v>102</v>
      </c>
      <c r="B129" s="973"/>
      <c r="C129" s="973"/>
      <c r="D129" s="973"/>
      <c r="E129" s="973"/>
      <c r="F129" s="973"/>
      <c r="G129" s="973"/>
      <c r="H129" s="973"/>
      <c r="I129" s="973"/>
      <c r="J129" s="973"/>
      <c r="K129" s="973"/>
      <c r="L129" s="973"/>
      <c r="M129" s="973"/>
      <c r="N129" s="973"/>
      <c r="O129" s="973"/>
      <c r="P129" s="973"/>
      <c r="Q129" s="973"/>
      <c r="R129" s="973"/>
      <c r="S129" s="973"/>
      <c r="T129" s="973"/>
      <c r="U129" s="973"/>
      <c r="V129" s="973"/>
      <c r="W129" s="1108" t="s">
        <v>468</v>
      </c>
      <c r="X129" s="1109"/>
      <c r="Y129" s="1109"/>
      <c r="Z129" s="1110"/>
      <c r="AA129" s="996">
        <v>6466034</v>
      </c>
      <c r="AB129" s="997"/>
      <c r="AC129" s="997"/>
      <c r="AD129" s="997"/>
      <c r="AE129" s="998"/>
      <c r="AF129" s="999">
        <v>6394826</v>
      </c>
      <c r="AG129" s="997"/>
      <c r="AH129" s="997"/>
      <c r="AI129" s="997"/>
      <c r="AJ129" s="998"/>
      <c r="AK129" s="999">
        <v>6568074</v>
      </c>
      <c r="AL129" s="997"/>
      <c r="AM129" s="997"/>
      <c r="AN129" s="997"/>
      <c r="AO129" s="998"/>
      <c r="AP129" s="1111"/>
      <c r="AQ129" s="1112"/>
      <c r="AR129" s="1112"/>
      <c r="AS129" s="1112"/>
      <c r="AT129" s="1113"/>
      <c r="AU129" s="221"/>
      <c r="AV129" s="221"/>
      <c r="AW129" s="221"/>
      <c r="AX129" s="1103" t="s">
        <v>469</v>
      </c>
      <c r="AY129" s="961"/>
      <c r="AZ129" s="961"/>
      <c r="BA129" s="961"/>
      <c r="BB129" s="961"/>
      <c r="BC129" s="961"/>
      <c r="BD129" s="961"/>
      <c r="BE129" s="962"/>
      <c r="BF129" s="1104" t="s">
        <v>122</v>
      </c>
      <c r="BG129" s="1105"/>
      <c r="BH129" s="1105"/>
      <c r="BI129" s="1105"/>
      <c r="BJ129" s="1105"/>
      <c r="BK129" s="1105"/>
      <c r="BL129" s="1106"/>
      <c r="BM129" s="1104">
        <v>19.2</v>
      </c>
      <c r="BN129" s="1105"/>
      <c r="BO129" s="1105"/>
      <c r="BP129" s="1105"/>
      <c r="BQ129" s="1105"/>
      <c r="BR129" s="1105"/>
      <c r="BS129" s="1106"/>
      <c r="BT129" s="1104">
        <v>30</v>
      </c>
      <c r="BU129" s="1105"/>
      <c r="BV129" s="1105"/>
      <c r="BW129" s="1105"/>
      <c r="BX129" s="1105"/>
      <c r="BY129" s="1105"/>
      <c r="BZ129" s="1107"/>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972" t="s">
        <v>470</v>
      </c>
      <c r="B130" s="973"/>
      <c r="C130" s="973"/>
      <c r="D130" s="973"/>
      <c r="E130" s="973"/>
      <c r="F130" s="973"/>
      <c r="G130" s="973"/>
      <c r="H130" s="973"/>
      <c r="I130" s="973"/>
      <c r="J130" s="973"/>
      <c r="K130" s="973"/>
      <c r="L130" s="973"/>
      <c r="M130" s="973"/>
      <c r="N130" s="973"/>
      <c r="O130" s="973"/>
      <c r="P130" s="973"/>
      <c r="Q130" s="973"/>
      <c r="R130" s="973"/>
      <c r="S130" s="973"/>
      <c r="T130" s="973"/>
      <c r="U130" s="973"/>
      <c r="V130" s="973"/>
      <c r="W130" s="1108" t="s">
        <v>471</v>
      </c>
      <c r="X130" s="1109"/>
      <c r="Y130" s="1109"/>
      <c r="Z130" s="1110"/>
      <c r="AA130" s="996">
        <v>1014165</v>
      </c>
      <c r="AB130" s="997"/>
      <c r="AC130" s="997"/>
      <c r="AD130" s="997"/>
      <c r="AE130" s="998"/>
      <c r="AF130" s="999">
        <v>958393</v>
      </c>
      <c r="AG130" s="997"/>
      <c r="AH130" s="997"/>
      <c r="AI130" s="997"/>
      <c r="AJ130" s="998"/>
      <c r="AK130" s="999">
        <v>925803</v>
      </c>
      <c r="AL130" s="997"/>
      <c r="AM130" s="997"/>
      <c r="AN130" s="997"/>
      <c r="AO130" s="998"/>
      <c r="AP130" s="1111"/>
      <c r="AQ130" s="1112"/>
      <c r="AR130" s="1112"/>
      <c r="AS130" s="1112"/>
      <c r="AT130" s="1113"/>
      <c r="AU130" s="221"/>
      <c r="AV130" s="221"/>
      <c r="AW130" s="221"/>
      <c r="AX130" s="1103" t="s">
        <v>472</v>
      </c>
      <c r="AY130" s="961"/>
      <c r="AZ130" s="961"/>
      <c r="BA130" s="961"/>
      <c r="BB130" s="961"/>
      <c r="BC130" s="961"/>
      <c r="BD130" s="961"/>
      <c r="BE130" s="962"/>
      <c r="BF130" s="1139">
        <v>7.2</v>
      </c>
      <c r="BG130" s="1140"/>
      <c r="BH130" s="1140"/>
      <c r="BI130" s="1140"/>
      <c r="BJ130" s="1140"/>
      <c r="BK130" s="1140"/>
      <c r="BL130" s="1141"/>
      <c r="BM130" s="1139">
        <v>25</v>
      </c>
      <c r="BN130" s="1140"/>
      <c r="BO130" s="1140"/>
      <c r="BP130" s="1140"/>
      <c r="BQ130" s="1140"/>
      <c r="BR130" s="1140"/>
      <c r="BS130" s="1141"/>
      <c r="BT130" s="1139">
        <v>35</v>
      </c>
      <c r="BU130" s="1140"/>
      <c r="BV130" s="1140"/>
      <c r="BW130" s="1140"/>
      <c r="BX130" s="1140"/>
      <c r="BY130" s="1140"/>
      <c r="BZ130" s="1142"/>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1143"/>
      <c r="B131" s="1144"/>
      <c r="C131" s="1144"/>
      <c r="D131" s="1144"/>
      <c r="E131" s="1144"/>
      <c r="F131" s="1144"/>
      <c r="G131" s="1144"/>
      <c r="H131" s="1144"/>
      <c r="I131" s="1144"/>
      <c r="J131" s="1144"/>
      <c r="K131" s="1144"/>
      <c r="L131" s="1144"/>
      <c r="M131" s="1144"/>
      <c r="N131" s="1144"/>
      <c r="O131" s="1144"/>
      <c r="P131" s="1144"/>
      <c r="Q131" s="1144"/>
      <c r="R131" s="1144"/>
      <c r="S131" s="1144"/>
      <c r="T131" s="1144"/>
      <c r="U131" s="1144"/>
      <c r="V131" s="1144"/>
      <c r="W131" s="1145" t="s">
        <v>473</v>
      </c>
      <c r="X131" s="1146"/>
      <c r="Y131" s="1146"/>
      <c r="Z131" s="1147"/>
      <c r="AA131" s="1042">
        <v>5451869</v>
      </c>
      <c r="AB131" s="1024"/>
      <c r="AC131" s="1024"/>
      <c r="AD131" s="1024"/>
      <c r="AE131" s="1025"/>
      <c r="AF131" s="1023">
        <v>5436433</v>
      </c>
      <c r="AG131" s="1024"/>
      <c r="AH131" s="1024"/>
      <c r="AI131" s="1024"/>
      <c r="AJ131" s="1025"/>
      <c r="AK131" s="1023">
        <v>5642271</v>
      </c>
      <c r="AL131" s="1024"/>
      <c r="AM131" s="1024"/>
      <c r="AN131" s="1024"/>
      <c r="AO131" s="1025"/>
      <c r="AP131" s="1148"/>
      <c r="AQ131" s="1149"/>
      <c r="AR131" s="1149"/>
      <c r="AS131" s="1149"/>
      <c r="AT131" s="1150"/>
      <c r="AU131" s="221"/>
      <c r="AV131" s="221"/>
      <c r="AW131" s="221"/>
      <c r="AX131" s="1121" t="s">
        <v>474</v>
      </c>
      <c r="AY131" s="762"/>
      <c r="AZ131" s="762"/>
      <c r="BA131" s="762"/>
      <c r="BB131" s="762"/>
      <c r="BC131" s="762"/>
      <c r="BD131" s="762"/>
      <c r="BE131" s="1074"/>
      <c r="BF131" s="1122" t="s">
        <v>122</v>
      </c>
      <c r="BG131" s="1123"/>
      <c r="BH131" s="1123"/>
      <c r="BI131" s="1123"/>
      <c r="BJ131" s="1123"/>
      <c r="BK131" s="1123"/>
      <c r="BL131" s="1124"/>
      <c r="BM131" s="1122">
        <v>350</v>
      </c>
      <c r="BN131" s="1123"/>
      <c r="BO131" s="1123"/>
      <c r="BP131" s="1123"/>
      <c r="BQ131" s="1123"/>
      <c r="BR131" s="1123"/>
      <c r="BS131" s="1124"/>
      <c r="BT131" s="1125"/>
      <c r="BU131" s="1126"/>
      <c r="BV131" s="1126"/>
      <c r="BW131" s="1126"/>
      <c r="BX131" s="1126"/>
      <c r="BY131" s="1126"/>
      <c r="BZ131" s="112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1128" t="s">
        <v>475</v>
      </c>
      <c r="B132" s="1129"/>
      <c r="C132" s="1129"/>
      <c r="D132" s="1129"/>
      <c r="E132" s="1129"/>
      <c r="F132" s="1129"/>
      <c r="G132" s="1129"/>
      <c r="H132" s="1129"/>
      <c r="I132" s="1129"/>
      <c r="J132" s="1129"/>
      <c r="K132" s="1129"/>
      <c r="L132" s="1129"/>
      <c r="M132" s="1129"/>
      <c r="N132" s="1129"/>
      <c r="O132" s="1129"/>
      <c r="P132" s="1129"/>
      <c r="Q132" s="1129"/>
      <c r="R132" s="1129"/>
      <c r="S132" s="1129"/>
      <c r="T132" s="1129"/>
      <c r="U132" s="1129"/>
      <c r="V132" s="1132" t="s">
        <v>476</v>
      </c>
      <c r="W132" s="1132"/>
      <c r="X132" s="1132"/>
      <c r="Y132" s="1132"/>
      <c r="Z132" s="1133"/>
      <c r="AA132" s="1134">
        <v>7.6565302649999998</v>
      </c>
      <c r="AB132" s="1135"/>
      <c r="AC132" s="1135"/>
      <c r="AD132" s="1135"/>
      <c r="AE132" s="1136"/>
      <c r="AF132" s="1137">
        <v>7.1636677950000003</v>
      </c>
      <c r="AG132" s="1135"/>
      <c r="AH132" s="1135"/>
      <c r="AI132" s="1135"/>
      <c r="AJ132" s="1136"/>
      <c r="AK132" s="1137">
        <v>7.0280237559999996</v>
      </c>
      <c r="AL132" s="1135"/>
      <c r="AM132" s="1135"/>
      <c r="AN132" s="1135"/>
      <c r="AO132" s="1136"/>
      <c r="AP132" s="1039"/>
      <c r="AQ132" s="1040"/>
      <c r="AR132" s="1040"/>
      <c r="AS132" s="1040"/>
      <c r="AT132" s="1138"/>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1130"/>
      <c r="B133" s="1131"/>
      <c r="C133" s="1131"/>
      <c r="D133" s="1131"/>
      <c r="E133" s="1131"/>
      <c r="F133" s="1131"/>
      <c r="G133" s="1131"/>
      <c r="H133" s="1131"/>
      <c r="I133" s="1131"/>
      <c r="J133" s="1131"/>
      <c r="K133" s="1131"/>
      <c r="L133" s="1131"/>
      <c r="M133" s="1131"/>
      <c r="N133" s="1131"/>
      <c r="O133" s="1131"/>
      <c r="P133" s="1131"/>
      <c r="Q133" s="1131"/>
      <c r="R133" s="1131"/>
      <c r="S133" s="1131"/>
      <c r="T133" s="1131"/>
      <c r="U133" s="1131"/>
      <c r="V133" s="1115" t="s">
        <v>477</v>
      </c>
      <c r="W133" s="1115"/>
      <c r="X133" s="1115"/>
      <c r="Y133" s="1115"/>
      <c r="Z133" s="1116"/>
      <c r="AA133" s="1117">
        <v>7.9</v>
      </c>
      <c r="AB133" s="1118"/>
      <c r="AC133" s="1118"/>
      <c r="AD133" s="1118"/>
      <c r="AE133" s="1119"/>
      <c r="AF133" s="1117">
        <v>7.5</v>
      </c>
      <c r="AG133" s="1118"/>
      <c r="AH133" s="1118"/>
      <c r="AI133" s="1118"/>
      <c r="AJ133" s="1119"/>
      <c r="AK133" s="1117">
        <v>7.2</v>
      </c>
      <c r="AL133" s="1118"/>
      <c r="AM133" s="1118"/>
      <c r="AN133" s="1118"/>
      <c r="AO133" s="1119"/>
      <c r="AP133" s="1066"/>
      <c r="AQ133" s="1067"/>
      <c r="AR133" s="1067"/>
      <c r="AS133" s="1067"/>
      <c r="AT133" s="1120"/>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cPeidLF55t5AtH2J0AS7E7l7tUYHxN1802cfLewr9H/yT04ICrEmbnh8v09yGqBlbHrYgedv1gPeWm5dFEvKTw==" saltValue="IjsY5RrPZ/1D4IGtyH0sv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8" customWidth="1"/>
    <col min="121" max="121" width="0" style="247" hidden="1" customWidth="1"/>
    <col min="122" max="16384" width="9" style="247" hidden="1"/>
  </cols>
  <sheetData>
    <row r="1" spans="1:120" ht="13.2"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7"/>
    </row>
    <row r="17" spans="119:120" ht="13.2" x14ac:dyDescent="0.2">
      <c r="DP17" s="247"/>
    </row>
    <row r="18" spans="119:120" ht="13.2" x14ac:dyDescent="0.2"/>
    <row r="19" spans="119:120" ht="13.2" x14ac:dyDescent="0.2"/>
    <row r="20" spans="119:120" ht="13.2" x14ac:dyDescent="0.2">
      <c r="DO20" s="247"/>
      <c r="DP20" s="247"/>
    </row>
    <row r="21" spans="119:120" ht="13.2" x14ac:dyDescent="0.2">
      <c r="DP21" s="247"/>
    </row>
    <row r="22" spans="119:120" ht="13.2" x14ac:dyDescent="0.2"/>
    <row r="23" spans="119:120" ht="13.2" x14ac:dyDescent="0.2">
      <c r="DO23" s="247"/>
      <c r="DP23" s="247"/>
    </row>
    <row r="24" spans="119:120" ht="13.2" x14ac:dyDescent="0.2">
      <c r="DP24" s="247"/>
    </row>
    <row r="25" spans="119:120" ht="13.2" x14ac:dyDescent="0.2">
      <c r="DP25" s="247"/>
    </row>
    <row r="26" spans="119:120" ht="13.2" x14ac:dyDescent="0.2">
      <c r="DO26" s="247"/>
      <c r="DP26" s="247"/>
    </row>
    <row r="27" spans="119:120" ht="13.2" x14ac:dyDescent="0.2"/>
    <row r="28" spans="119:120" ht="13.2" x14ac:dyDescent="0.2">
      <c r="DO28" s="247"/>
      <c r="DP28" s="247"/>
    </row>
    <row r="29" spans="119:120" ht="13.2" x14ac:dyDescent="0.2">
      <c r="DP29" s="247"/>
    </row>
    <row r="30" spans="119:120" ht="13.2" x14ac:dyDescent="0.2"/>
    <row r="31" spans="119:120" ht="13.2" x14ac:dyDescent="0.2">
      <c r="DO31" s="247"/>
      <c r="DP31" s="247"/>
    </row>
    <row r="32" spans="119:120" ht="13.2" x14ac:dyDescent="0.2"/>
    <row r="33" spans="98:120" ht="13.2" x14ac:dyDescent="0.2">
      <c r="DO33" s="247"/>
      <c r="DP33" s="247"/>
    </row>
    <row r="34" spans="98:120" ht="13.2" x14ac:dyDescent="0.2">
      <c r="DM34" s="247"/>
    </row>
    <row r="35" spans="98:120" ht="13.2" x14ac:dyDescent="0.2">
      <c r="CT35" s="247"/>
      <c r="CU35" s="247"/>
      <c r="CV35" s="247"/>
      <c r="CY35" s="247"/>
      <c r="CZ35" s="247"/>
      <c r="DA35" s="247"/>
      <c r="DD35" s="247"/>
      <c r="DE35" s="247"/>
      <c r="DF35" s="247"/>
      <c r="DI35" s="247"/>
      <c r="DJ35" s="247"/>
      <c r="DK35" s="247"/>
      <c r="DM35" s="247"/>
      <c r="DN35" s="247"/>
      <c r="DO35" s="247"/>
      <c r="DP35" s="247"/>
    </row>
    <row r="36" spans="98:120" ht="13.2" x14ac:dyDescent="0.2"/>
    <row r="37" spans="98:120" ht="13.2" x14ac:dyDescent="0.2">
      <c r="CW37" s="247"/>
      <c r="DB37" s="247"/>
      <c r="DG37" s="247"/>
      <c r="DL37" s="247"/>
      <c r="DP37" s="247"/>
    </row>
    <row r="38" spans="98:120" ht="13.2"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7"/>
      <c r="DO49" s="247"/>
      <c r="DP49" s="247"/>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7"/>
      <c r="CS63" s="247"/>
      <c r="CX63" s="247"/>
      <c r="DC63" s="247"/>
      <c r="DH63" s="247"/>
    </row>
    <row r="64" spans="22:120" ht="13.2" x14ac:dyDescent="0.2">
      <c r="V64" s="247"/>
    </row>
    <row r="65" spans="15:120" ht="13.2"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2" x14ac:dyDescent="0.2">
      <c r="Q66" s="247"/>
      <c r="S66" s="247"/>
      <c r="U66" s="247"/>
      <c r="DM66" s="247"/>
    </row>
    <row r="67" spans="15:120" ht="13.2"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2" x14ac:dyDescent="0.2"/>
    <row r="69" spans="15:120" ht="13.2" x14ac:dyDescent="0.2"/>
    <row r="70" spans="15:120" ht="13.2" x14ac:dyDescent="0.2"/>
    <row r="71" spans="15:120" ht="13.2" x14ac:dyDescent="0.2"/>
    <row r="72" spans="15:120" ht="13.2" x14ac:dyDescent="0.2">
      <c r="DP72" s="247"/>
    </row>
    <row r="73" spans="15:120" ht="13.2" x14ac:dyDescent="0.2">
      <c r="DP73" s="247"/>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7"/>
      <c r="CX96" s="247"/>
      <c r="DC96" s="247"/>
      <c r="DH96" s="247"/>
    </row>
    <row r="97" spans="24:120" ht="13.2" x14ac:dyDescent="0.2">
      <c r="CS97" s="247"/>
      <c r="CX97" s="247"/>
      <c r="DC97" s="247"/>
      <c r="DH97" s="247"/>
      <c r="DP97" s="248" t="s">
        <v>478</v>
      </c>
    </row>
    <row r="98" spans="24:120" ht="13.2" hidden="1" x14ac:dyDescent="0.2">
      <c r="CS98" s="247"/>
      <c r="CX98" s="247"/>
      <c r="DC98" s="247"/>
      <c r="DH98" s="247"/>
    </row>
    <row r="99" spans="24:120" ht="13.2"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2" hidden="1" x14ac:dyDescent="0.2">
      <c r="CT103" s="247"/>
      <c r="CV103" s="247"/>
      <c r="CW103" s="247"/>
      <c r="CY103" s="247"/>
      <c r="DA103" s="247"/>
      <c r="DB103" s="247"/>
      <c r="DD103" s="247"/>
      <c r="DF103" s="247"/>
      <c r="DG103" s="247"/>
      <c r="DI103" s="247"/>
      <c r="DK103" s="247"/>
      <c r="DL103" s="247"/>
      <c r="DM103" s="247"/>
      <c r="DN103" s="247"/>
      <c r="DO103" s="247"/>
      <c r="DP103" s="247"/>
    </row>
    <row r="104" spans="24:120" ht="13.2"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DwlumBn1NGRntqpW8je91a/4cuK1s3cfiYSXJI/TyqhuQnRg9bwK1/dYJBNkF/yQXhCOG4+fOFaWvCTzu6tumg==" saltValue="Gzfq2J5+n2xWwPSHLLMcdQ==" spinCount="100000" sheet="1" objects="1" scenarios="1"/>
  <dataConsolidate/>
  <phoneticPr fontId="2"/>
  <printOptions horizontalCentered="1" verticalCentered="1"/>
  <pageMargins left="0" right="0" top="0" bottom="0" header="0" footer="0"/>
  <pageSetup paperSize="8" scale="61"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8" customWidth="1"/>
    <col min="117" max="16384" width="9" style="247" hidden="1"/>
  </cols>
  <sheetData>
    <row r="1" spans="2:116" ht="13.2"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2" x14ac:dyDescent="0.2"/>
    <row r="3" spans="2:116" ht="13.2" x14ac:dyDescent="0.2"/>
    <row r="4" spans="2:116" ht="13.2"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2"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2" x14ac:dyDescent="0.2"/>
    <row r="20" spans="9:116" ht="13.2" x14ac:dyDescent="0.2"/>
    <row r="21" spans="9:116" ht="13.2" x14ac:dyDescent="0.2">
      <c r="DL21" s="247"/>
    </row>
    <row r="22" spans="9:116" ht="13.2" x14ac:dyDescent="0.2">
      <c r="DI22" s="247"/>
      <c r="DJ22" s="247"/>
      <c r="DK22" s="247"/>
      <c r="DL22" s="247"/>
    </row>
    <row r="23" spans="9:116" ht="13.2" x14ac:dyDescent="0.2">
      <c r="CY23" s="247"/>
      <c r="CZ23" s="247"/>
      <c r="DA23" s="247"/>
      <c r="DB23" s="247"/>
      <c r="DC23" s="247"/>
      <c r="DD23" s="247"/>
      <c r="DE23" s="247"/>
      <c r="DF23" s="247"/>
      <c r="DG23" s="247"/>
      <c r="DH23" s="247"/>
      <c r="DI23" s="247"/>
      <c r="DJ23" s="247"/>
      <c r="DK23" s="247"/>
      <c r="DL23" s="247"/>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7"/>
      <c r="DA35" s="247"/>
      <c r="DB35" s="247"/>
      <c r="DC35" s="247"/>
      <c r="DD35" s="247"/>
      <c r="DE35" s="247"/>
      <c r="DF35" s="247"/>
      <c r="DG35" s="247"/>
      <c r="DH35" s="247"/>
      <c r="DI35" s="247"/>
      <c r="DJ35" s="247"/>
      <c r="DK35" s="247"/>
      <c r="DL35" s="247"/>
    </row>
    <row r="36" spans="15:116" ht="13.2" x14ac:dyDescent="0.2"/>
    <row r="37" spans="15:116" ht="13.2" x14ac:dyDescent="0.2">
      <c r="DL37" s="247"/>
    </row>
    <row r="38" spans="15:116" ht="13.2" x14ac:dyDescent="0.2">
      <c r="DI38" s="247"/>
      <c r="DJ38" s="247"/>
      <c r="DK38" s="247"/>
      <c r="DL38" s="247"/>
    </row>
    <row r="39" spans="15:116" ht="13.2" x14ac:dyDescent="0.2"/>
    <row r="40" spans="15:116" ht="13.2" x14ac:dyDescent="0.2"/>
    <row r="41" spans="15:116" ht="13.2" x14ac:dyDescent="0.2"/>
    <row r="42" spans="15:116" ht="13.2" x14ac:dyDescent="0.2"/>
    <row r="43" spans="15:116" ht="13.2"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2" x14ac:dyDescent="0.2">
      <c r="DL44" s="247"/>
    </row>
    <row r="45" spans="15:116" ht="13.2" x14ac:dyDescent="0.2"/>
    <row r="46" spans="15:116" ht="13.2" x14ac:dyDescent="0.2">
      <c r="DA46" s="247"/>
      <c r="DB46" s="247"/>
      <c r="DC46" s="247"/>
      <c r="DD46" s="247"/>
      <c r="DE46" s="247"/>
      <c r="DF46" s="247"/>
      <c r="DG46" s="247"/>
      <c r="DH46" s="247"/>
      <c r="DI46" s="247"/>
      <c r="DJ46" s="247"/>
      <c r="DK46" s="247"/>
      <c r="DL46" s="247"/>
    </row>
    <row r="47" spans="15:116" ht="13.2" x14ac:dyDescent="0.2"/>
    <row r="48" spans="15:116" ht="13.2" x14ac:dyDescent="0.2"/>
    <row r="49" spans="104:116" ht="13.2" x14ac:dyDescent="0.2"/>
    <row r="50" spans="104:116" ht="13.2" x14ac:dyDescent="0.2">
      <c r="CZ50" s="247"/>
      <c r="DA50" s="247"/>
      <c r="DB50" s="247"/>
      <c r="DC50" s="247"/>
      <c r="DD50" s="247"/>
      <c r="DE50" s="247"/>
      <c r="DF50" s="247"/>
      <c r="DG50" s="247"/>
      <c r="DH50" s="247"/>
      <c r="DI50" s="247"/>
      <c r="DJ50" s="247"/>
      <c r="DK50" s="247"/>
      <c r="DL50" s="247"/>
    </row>
    <row r="51" spans="104:116" ht="13.2" x14ac:dyDescent="0.2"/>
    <row r="52" spans="104:116" ht="13.2" x14ac:dyDescent="0.2"/>
    <row r="53" spans="104:116" ht="13.2" x14ac:dyDescent="0.2">
      <c r="DL53" s="247"/>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7"/>
      <c r="DD67" s="247"/>
      <c r="DE67" s="247"/>
      <c r="DF67" s="247"/>
      <c r="DG67" s="247"/>
      <c r="DH67" s="247"/>
      <c r="DI67" s="247"/>
      <c r="DJ67" s="247"/>
      <c r="DK67" s="247"/>
      <c r="DL67" s="247"/>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ogKz9gTC+dBdihMFl6SA2p1ibLyyk28oHDxkSQhYl3ozRIcCkLqWQ2ukt/8m6JaxnsA2p37LwaqW+UlqanL27A==" saltValue="Q158bw9yAPTBJJtG41s79A==" spinCount="100000" sheet="1" objects="1" scenarios="1"/>
  <dataConsolidate/>
  <phoneticPr fontId="2"/>
  <printOptions horizontalCentered="1" verticalCentered="1"/>
  <pageMargins left="0" right="0" top="0" bottom="0" header="0" footer="0"/>
  <pageSetup paperSize="8" scale="70"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9" customWidth="1"/>
    <col min="37" max="44" width="17" style="249" customWidth="1"/>
    <col min="45" max="45" width="6.109375" style="256" customWidth="1"/>
    <col min="46" max="46" width="3" style="254" customWidth="1"/>
    <col min="47" max="47" width="19.109375" style="249" hidden="1" customWidth="1"/>
    <col min="48" max="52" width="12.6640625" style="249" hidden="1" customWidth="1"/>
    <col min="53" max="16384" width="8.6640625" style="249" hidden="1"/>
  </cols>
  <sheetData>
    <row r="1" spans="1:46" ht="13.2" x14ac:dyDescent="0.2">
      <c r="AS1" s="250"/>
      <c r="AT1" s="250"/>
    </row>
    <row r="2" spans="1:46" ht="13.2" x14ac:dyDescent="0.2">
      <c r="AS2" s="250"/>
      <c r="AT2" s="250"/>
    </row>
    <row r="3" spans="1:46" ht="13.2" x14ac:dyDescent="0.2">
      <c r="AS3" s="250"/>
      <c r="AT3" s="250"/>
    </row>
    <row r="4" spans="1:46" ht="13.2" x14ac:dyDescent="0.2">
      <c r="AS4" s="250"/>
      <c r="AT4" s="250"/>
    </row>
    <row r="5" spans="1:46" ht="16.2" x14ac:dyDescent="0.2">
      <c r="A5" s="251" t="s">
        <v>479</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2"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480</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2" t="s">
        <v>481</v>
      </c>
      <c r="AP7" s="260"/>
      <c r="AQ7" s="261" t="s">
        <v>482</v>
      </c>
      <c r="AR7" s="262"/>
    </row>
    <row r="8" spans="1:46" ht="13.2"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3"/>
      <c r="AP8" s="266" t="s">
        <v>483</v>
      </c>
      <c r="AQ8" s="267" t="s">
        <v>484</v>
      </c>
      <c r="AR8" s="268" t="s">
        <v>485</v>
      </c>
    </row>
    <row r="9" spans="1:46" ht="13.2"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4" t="s">
        <v>486</v>
      </c>
      <c r="AL9" s="1155"/>
      <c r="AM9" s="1155"/>
      <c r="AN9" s="1156"/>
      <c r="AO9" s="269">
        <v>2292302</v>
      </c>
      <c r="AP9" s="269">
        <v>129920</v>
      </c>
      <c r="AQ9" s="270">
        <v>102505</v>
      </c>
      <c r="AR9" s="271">
        <v>26.7</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4" t="s">
        <v>487</v>
      </c>
      <c r="AL10" s="1155"/>
      <c r="AM10" s="1155"/>
      <c r="AN10" s="1156"/>
      <c r="AO10" s="272">
        <v>37089</v>
      </c>
      <c r="AP10" s="272">
        <v>2102</v>
      </c>
      <c r="AQ10" s="273">
        <v>13118</v>
      </c>
      <c r="AR10" s="274">
        <v>-84</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4" t="s">
        <v>488</v>
      </c>
      <c r="AL11" s="1155"/>
      <c r="AM11" s="1155"/>
      <c r="AN11" s="1156"/>
      <c r="AO11" s="272" t="s">
        <v>489</v>
      </c>
      <c r="AP11" s="272" t="s">
        <v>489</v>
      </c>
      <c r="AQ11" s="273">
        <v>532</v>
      </c>
      <c r="AR11" s="274" t="s">
        <v>489</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4" t="s">
        <v>490</v>
      </c>
      <c r="AL12" s="1155"/>
      <c r="AM12" s="1155"/>
      <c r="AN12" s="1156"/>
      <c r="AO12" s="272" t="s">
        <v>489</v>
      </c>
      <c r="AP12" s="272" t="s">
        <v>489</v>
      </c>
      <c r="AQ12" s="273">
        <v>70</v>
      </c>
      <c r="AR12" s="274" t="s">
        <v>489</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4" t="s">
        <v>491</v>
      </c>
      <c r="AL13" s="1155"/>
      <c r="AM13" s="1155"/>
      <c r="AN13" s="1156"/>
      <c r="AO13" s="272">
        <v>33423</v>
      </c>
      <c r="AP13" s="272">
        <v>1894</v>
      </c>
      <c r="AQ13" s="273">
        <v>4255</v>
      </c>
      <c r="AR13" s="274">
        <v>-55.5</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4" t="s">
        <v>492</v>
      </c>
      <c r="AL14" s="1155"/>
      <c r="AM14" s="1155"/>
      <c r="AN14" s="1156"/>
      <c r="AO14" s="272">
        <v>58628</v>
      </c>
      <c r="AP14" s="272">
        <v>3323</v>
      </c>
      <c r="AQ14" s="273">
        <v>1813</v>
      </c>
      <c r="AR14" s="274">
        <v>83.3</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7" t="s">
        <v>493</v>
      </c>
      <c r="AL15" s="1158"/>
      <c r="AM15" s="1158"/>
      <c r="AN15" s="1159"/>
      <c r="AO15" s="272">
        <v>-167311</v>
      </c>
      <c r="AP15" s="272">
        <v>-9483</v>
      </c>
      <c r="AQ15" s="273">
        <v>-6003</v>
      </c>
      <c r="AR15" s="274">
        <v>58</v>
      </c>
    </row>
    <row r="16" spans="1:46" ht="13.2"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7" t="s">
        <v>178</v>
      </c>
      <c r="AL16" s="1158"/>
      <c r="AM16" s="1158"/>
      <c r="AN16" s="1159"/>
      <c r="AO16" s="272">
        <v>2254131</v>
      </c>
      <c r="AP16" s="272">
        <v>127756</v>
      </c>
      <c r="AQ16" s="273">
        <v>116291</v>
      </c>
      <c r="AR16" s="274">
        <v>9.9</v>
      </c>
    </row>
    <row r="17" spans="1:46" ht="13.2"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2"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2"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494</v>
      </c>
      <c r="AL19" s="250"/>
      <c r="AM19" s="250"/>
      <c r="AN19" s="250"/>
      <c r="AO19" s="250"/>
      <c r="AP19" s="250"/>
      <c r="AQ19" s="250"/>
      <c r="AR19" s="250"/>
    </row>
    <row r="20" spans="1:46" ht="13.2"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495</v>
      </c>
      <c r="AP20" s="281" t="s">
        <v>496</v>
      </c>
      <c r="AQ20" s="282" t="s">
        <v>497</v>
      </c>
      <c r="AR20" s="283"/>
    </row>
    <row r="21" spans="1:46" s="289" customFormat="1" ht="13.2"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60" t="s">
        <v>498</v>
      </c>
      <c r="AL21" s="1161"/>
      <c r="AM21" s="1161"/>
      <c r="AN21" s="1162"/>
      <c r="AO21" s="285">
        <v>13.43</v>
      </c>
      <c r="AP21" s="286">
        <v>9.5500000000000007</v>
      </c>
      <c r="AQ21" s="287">
        <v>3.88</v>
      </c>
      <c r="AR21" s="255"/>
      <c r="AS21" s="288"/>
      <c r="AT21" s="284"/>
    </row>
    <row r="22" spans="1:46" s="289" customFormat="1" ht="13.2"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60" t="s">
        <v>499</v>
      </c>
      <c r="AL22" s="1161"/>
      <c r="AM22" s="1161"/>
      <c r="AN22" s="1162"/>
      <c r="AO22" s="290">
        <v>94.4</v>
      </c>
      <c r="AP22" s="291">
        <v>96.7</v>
      </c>
      <c r="AQ22" s="292">
        <v>-2.2999999999999998</v>
      </c>
      <c r="AR22" s="276"/>
      <c r="AS22" s="288"/>
      <c r="AT22" s="284"/>
    </row>
    <row r="23" spans="1:46" s="289" customFormat="1" ht="13.2"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2"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2"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2" x14ac:dyDescent="0.2">
      <c r="A26" s="1151" t="s">
        <v>500</v>
      </c>
      <c r="B26" s="1151"/>
      <c r="C26" s="1151"/>
      <c r="D26" s="1151"/>
      <c r="E26" s="1151"/>
      <c r="F26" s="1151"/>
      <c r="G26" s="1151"/>
      <c r="H26" s="1151"/>
      <c r="I26" s="1151"/>
      <c r="J26" s="1151"/>
      <c r="K26" s="1151"/>
      <c r="L26" s="1151"/>
      <c r="M26" s="1151"/>
      <c r="N26" s="1151"/>
      <c r="O26" s="1151"/>
      <c r="P26" s="1151"/>
      <c r="Q26" s="1151"/>
      <c r="R26" s="1151"/>
      <c r="S26" s="1151"/>
      <c r="T26" s="1151"/>
      <c r="U26" s="1151"/>
      <c r="V26" s="1151"/>
      <c r="W26" s="1151"/>
      <c r="X26" s="1151"/>
      <c r="Y26" s="1151"/>
      <c r="Z26" s="1151"/>
      <c r="AA26" s="1151"/>
      <c r="AB26" s="1151"/>
      <c r="AC26" s="1151"/>
      <c r="AD26" s="1151"/>
      <c r="AE26" s="1151"/>
      <c r="AF26" s="1151"/>
      <c r="AG26" s="1151"/>
      <c r="AH26" s="1151"/>
      <c r="AI26" s="1151"/>
      <c r="AJ26" s="1151"/>
      <c r="AK26" s="1151"/>
      <c r="AL26" s="1151"/>
      <c r="AM26" s="1151"/>
      <c r="AN26" s="1151"/>
      <c r="AO26" s="1151"/>
      <c r="AP26" s="1151"/>
      <c r="AQ26" s="1151"/>
      <c r="AR26" s="1151"/>
      <c r="AS26" s="1151"/>
      <c r="AT26" s="255"/>
    </row>
    <row r="27" spans="1:46" ht="13.2" x14ac:dyDescent="0.2">
      <c r="A27" s="297"/>
      <c r="AO27" s="250"/>
      <c r="AP27" s="250"/>
      <c r="AQ27" s="250"/>
      <c r="AR27" s="250"/>
      <c r="AS27" s="250"/>
      <c r="AT27" s="250"/>
    </row>
    <row r="28" spans="1:46" ht="16.2" x14ac:dyDescent="0.2">
      <c r="A28" s="251" t="s">
        <v>501</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2"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502</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2" t="s">
        <v>481</v>
      </c>
      <c r="AP30" s="260"/>
      <c r="AQ30" s="261" t="s">
        <v>482</v>
      </c>
      <c r="AR30" s="262"/>
    </row>
    <row r="31" spans="1:46" ht="13.2"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3"/>
      <c r="AP31" s="266" t="s">
        <v>483</v>
      </c>
      <c r="AQ31" s="267" t="s">
        <v>484</v>
      </c>
      <c r="AR31" s="268" t="s">
        <v>485</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8" t="s">
        <v>503</v>
      </c>
      <c r="AL32" s="1169"/>
      <c r="AM32" s="1169"/>
      <c r="AN32" s="1170"/>
      <c r="AO32" s="300">
        <v>902834</v>
      </c>
      <c r="AP32" s="300">
        <v>51169</v>
      </c>
      <c r="AQ32" s="301">
        <v>49899</v>
      </c>
      <c r="AR32" s="302">
        <v>2.5</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8" t="s">
        <v>504</v>
      </c>
      <c r="AL33" s="1169"/>
      <c r="AM33" s="1169"/>
      <c r="AN33" s="1170"/>
      <c r="AO33" s="300" t="s">
        <v>489</v>
      </c>
      <c r="AP33" s="300" t="s">
        <v>489</v>
      </c>
      <c r="AQ33" s="301" t="s">
        <v>489</v>
      </c>
      <c r="AR33" s="302" t="s">
        <v>489</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8" t="s">
        <v>505</v>
      </c>
      <c r="AL34" s="1169"/>
      <c r="AM34" s="1169"/>
      <c r="AN34" s="1170"/>
      <c r="AO34" s="300" t="s">
        <v>489</v>
      </c>
      <c r="AP34" s="300" t="s">
        <v>489</v>
      </c>
      <c r="AQ34" s="301">
        <v>2</v>
      </c>
      <c r="AR34" s="302" t="s">
        <v>489</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8" t="s">
        <v>506</v>
      </c>
      <c r="AL35" s="1169"/>
      <c r="AM35" s="1169"/>
      <c r="AN35" s="1170"/>
      <c r="AO35" s="300">
        <v>310860</v>
      </c>
      <c r="AP35" s="300">
        <v>17618</v>
      </c>
      <c r="AQ35" s="301">
        <v>13394</v>
      </c>
      <c r="AR35" s="302">
        <v>31.5</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8" t="s">
        <v>507</v>
      </c>
      <c r="AL36" s="1169"/>
      <c r="AM36" s="1169"/>
      <c r="AN36" s="1170"/>
      <c r="AO36" s="300">
        <v>117932</v>
      </c>
      <c r="AP36" s="300">
        <v>6684</v>
      </c>
      <c r="AQ36" s="301">
        <v>2489</v>
      </c>
      <c r="AR36" s="302">
        <v>168.5</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8" t="s">
        <v>508</v>
      </c>
      <c r="AL37" s="1169"/>
      <c r="AM37" s="1169"/>
      <c r="AN37" s="1170"/>
      <c r="AO37" s="300" t="s">
        <v>489</v>
      </c>
      <c r="AP37" s="300" t="s">
        <v>489</v>
      </c>
      <c r="AQ37" s="301">
        <v>625</v>
      </c>
      <c r="AR37" s="302" t="s">
        <v>489</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71" t="s">
        <v>509</v>
      </c>
      <c r="AL38" s="1172"/>
      <c r="AM38" s="1172"/>
      <c r="AN38" s="1173"/>
      <c r="AO38" s="303" t="s">
        <v>489</v>
      </c>
      <c r="AP38" s="303" t="s">
        <v>489</v>
      </c>
      <c r="AQ38" s="304">
        <v>5</v>
      </c>
      <c r="AR38" s="292" t="s">
        <v>489</v>
      </c>
      <c r="AS38" s="299"/>
    </row>
    <row r="39" spans="1:46" ht="13.2"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71" t="s">
        <v>510</v>
      </c>
      <c r="AL39" s="1172"/>
      <c r="AM39" s="1172"/>
      <c r="AN39" s="1173"/>
      <c r="AO39" s="300">
        <v>-9283</v>
      </c>
      <c r="AP39" s="300">
        <v>-526</v>
      </c>
      <c r="AQ39" s="301">
        <v>-2982</v>
      </c>
      <c r="AR39" s="302">
        <v>-82.4</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8" t="s">
        <v>511</v>
      </c>
      <c r="AL40" s="1169"/>
      <c r="AM40" s="1169"/>
      <c r="AN40" s="1170"/>
      <c r="AO40" s="300">
        <v>-925803</v>
      </c>
      <c r="AP40" s="300">
        <v>-52471</v>
      </c>
      <c r="AQ40" s="301">
        <v>-43756</v>
      </c>
      <c r="AR40" s="302">
        <v>19.899999999999999</v>
      </c>
      <c r="AS40" s="299"/>
    </row>
    <row r="41" spans="1:46" ht="13.2"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4" t="s">
        <v>288</v>
      </c>
      <c r="AL41" s="1175"/>
      <c r="AM41" s="1175"/>
      <c r="AN41" s="1176"/>
      <c r="AO41" s="300">
        <v>396540</v>
      </c>
      <c r="AP41" s="300">
        <v>22474</v>
      </c>
      <c r="AQ41" s="301">
        <v>19675</v>
      </c>
      <c r="AR41" s="302">
        <v>14.2</v>
      </c>
      <c r="AS41" s="299"/>
    </row>
    <row r="42" spans="1:46" ht="13.2"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2"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2"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2"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2"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512</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2"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513</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3" t="s">
        <v>481</v>
      </c>
      <c r="AN49" s="1165" t="s">
        <v>514</v>
      </c>
      <c r="AO49" s="1166"/>
      <c r="AP49" s="1166"/>
      <c r="AQ49" s="1166"/>
      <c r="AR49" s="1167"/>
    </row>
    <row r="50" spans="1:44" ht="13.2"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4"/>
      <c r="AN50" s="316" t="s">
        <v>515</v>
      </c>
      <c r="AO50" s="317" t="s">
        <v>516</v>
      </c>
      <c r="AP50" s="318" t="s">
        <v>517</v>
      </c>
      <c r="AQ50" s="319" t="s">
        <v>518</v>
      </c>
      <c r="AR50" s="320" t="s">
        <v>519</v>
      </c>
    </row>
    <row r="51" spans="1:44" ht="13.2"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520</v>
      </c>
      <c r="AL51" s="313"/>
      <c r="AM51" s="321">
        <v>851361</v>
      </c>
      <c r="AN51" s="322">
        <v>46449</v>
      </c>
      <c r="AO51" s="323">
        <v>-26</v>
      </c>
      <c r="AP51" s="324">
        <v>96248</v>
      </c>
      <c r="AQ51" s="325">
        <v>10</v>
      </c>
      <c r="AR51" s="326">
        <v>-36</v>
      </c>
    </row>
    <row r="52" spans="1:44" ht="13.2"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521</v>
      </c>
      <c r="AM52" s="329">
        <v>659030</v>
      </c>
      <c r="AN52" s="330">
        <v>35956</v>
      </c>
      <c r="AO52" s="331">
        <v>-10.7</v>
      </c>
      <c r="AP52" s="332">
        <v>55768</v>
      </c>
      <c r="AQ52" s="333">
        <v>17.5</v>
      </c>
      <c r="AR52" s="334">
        <v>-28.2</v>
      </c>
    </row>
    <row r="53" spans="1:44" ht="13.2"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522</v>
      </c>
      <c r="AL53" s="313"/>
      <c r="AM53" s="321">
        <v>725589</v>
      </c>
      <c r="AN53" s="322">
        <v>39980</v>
      </c>
      <c r="AO53" s="323">
        <v>-13.9</v>
      </c>
      <c r="AP53" s="324">
        <v>76413</v>
      </c>
      <c r="AQ53" s="325">
        <v>-20.6</v>
      </c>
      <c r="AR53" s="326">
        <v>6.7</v>
      </c>
    </row>
    <row r="54" spans="1:44" ht="13.2"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521</v>
      </c>
      <c r="AM54" s="329">
        <v>575916</v>
      </c>
      <c r="AN54" s="330">
        <v>31733</v>
      </c>
      <c r="AO54" s="331">
        <v>-11.7</v>
      </c>
      <c r="AP54" s="332">
        <v>39658</v>
      </c>
      <c r="AQ54" s="333">
        <v>-28.9</v>
      </c>
      <c r="AR54" s="334">
        <v>17.2</v>
      </c>
    </row>
    <row r="55" spans="1:44" ht="13.2"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523</v>
      </c>
      <c r="AL55" s="313"/>
      <c r="AM55" s="321">
        <v>919609</v>
      </c>
      <c r="AN55" s="322">
        <v>50985</v>
      </c>
      <c r="AO55" s="323">
        <v>27.5</v>
      </c>
      <c r="AP55" s="324">
        <v>66481</v>
      </c>
      <c r="AQ55" s="325">
        <v>-13</v>
      </c>
      <c r="AR55" s="326">
        <v>40.5</v>
      </c>
    </row>
    <row r="56" spans="1:44" ht="13.2"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521</v>
      </c>
      <c r="AM56" s="329">
        <v>449741</v>
      </c>
      <c r="AN56" s="330">
        <v>24934</v>
      </c>
      <c r="AO56" s="331">
        <v>-21.4</v>
      </c>
      <c r="AP56" s="332">
        <v>36120</v>
      </c>
      <c r="AQ56" s="333">
        <v>-8.9</v>
      </c>
      <c r="AR56" s="334">
        <v>-12.5</v>
      </c>
    </row>
    <row r="57" spans="1:44" ht="13.2"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524</v>
      </c>
      <c r="AL57" s="313"/>
      <c r="AM57" s="321">
        <v>874068</v>
      </c>
      <c r="AN57" s="322">
        <v>48831</v>
      </c>
      <c r="AO57" s="323">
        <v>-4.2</v>
      </c>
      <c r="AP57" s="324">
        <v>67825</v>
      </c>
      <c r="AQ57" s="325">
        <v>2</v>
      </c>
      <c r="AR57" s="326">
        <v>-6.2</v>
      </c>
    </row>
    <row r="58" spans="1:44" ht="13.2"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521</v>
      </c>
      <c r="AM58" s="329">
        <v>750201</v>
      </c>
      <c r="AN58" s="330">
        <v>41911</v>
      </c>
      <c r="AO58" s="331">
        <v>68.099999999999994</v>
      </c>
      <c r="AP58" s="332">
        <v>39417</v>
      </c>
      <c r="AQ58" s="333">
        <v>9.1</v>
      </c>
      <c r="AR58" s="334">
        <v>59</v>
      </c>
    </row>
    <row r="59" spans="1:44" ht="13.2"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525</v>
      </c>
      <c r="AL59" s="313"/>
      <c r="AM59" s="321">
        <v>930687</v>
      </c>
      <c r="AN59" s="322">
        <v>52748</v>
      </c>
      <c r="AO59" s="323">
        <v>8</v>
      </c>
      <c r="AP59" s="324">
        <v>81158</v>
      </c>
      <c r="AQ59" s="325">
        <v>19.7</v>
      </c>
      <c r="AR59" s="326">
        <v>-11.7</v>
      </c>
    </row>
    <row r="60" spans="1:44" ht="13.2"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521</v>
      </c>
      <c r="AM60" s="329">
        <v>641531</v>
      </c>
      <c r="AN60" s="330">
        <v>36360</v>
      </c>
      <c r="AO60" s="331">
        <v>-13.2</v>
      </c>
      <c r="AP60" s="332">
        <v>45320</v>
      </c>
      <c r="AQ60" s="333">
        <v>15</v>
      </c>
      <c r="AR60" s="334">
        <v>-28.2</v>
      </c>
    </row>
    <row r="61" spans="1:44" ht="13.2"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526</v>
      </c>
      <c r="AL61" s="335"/>
      <c r="AM61" s="336">
        <v>860263</v>
      </c>
      <c r="AN61" s="337">
        <v>47799</v>
      </c>
      <c r="AO61" s="338">
        <v>-1.7</v>
      </c>
      <c r="AP61" s="339">
        <v>77625</v>
      </c>
      <c r="AQ61" s="340">
        <v>-0.4</v>
      </c>
      <c r="AR61" s="326">
        <v>-1.3</v>
      </c>
    </row>
    <row r="62" spans="1:44" ht="13.2"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521</v>
      </c>
      <c r="AM62" s="329">
        <v>615284</v>
      </c>
      <c r="AN62" s="330">
        <v>34179</v>
      </c>
      <c r="AO62" s="331">
        <v>2.2000000000000002</v>
      </c>
      <c r="AP62" s="332">
        <v>43257</v>
      </c>
      <c r="AQ62" s="333">
        <v>0.8</v>
      </c>
      <c r="AR62" s="334">
        <v>1.4</v>
      </c>
    </row>
    <row r="63" spans="1:44" ht="13.2"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2"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2"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2"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2" hidden="1" x14ac:dyDescent="0.2">
      <c r="AK70" s="250"/>
      <c r="AL70" s="250"/>
      <c r="AM70" s="250"/>
      <c r="AN70" s="250"/>
      <c r="AO70" s="250"/>
      <c r="AP70" s="250"/>
      <c r="AQ70" s="250"/>
      <c r="AR70" s="250"/>
    </row>
    <row r="71" spans="1:46" ht="13.2" hidden="1" x14ac:dyDescent="0.2">
      <c r="AK71" s="250"/>
      <c r="AL71" s="250"/>
      <c r="AM71" s="250"/>
      <c r="AN71" s="250"/>
      <c r="AO71" s="250"/>
      <c r="AP71" s="250"/>
      <c r="AQ71" s="250"/>
      <c r="AR71" s="250"/>
    </row>
    <row r="72" spans="1:46" ht="13.2" hidden="1" x14ac:dyDescent="0.2">
      <c r="AK72" s="250"/>
      <c r="AL72" s="250"/>
      <c r="AM72" s="250"/>
      <c r="AN72" s="250"/>
      <c r="AO72" s="250"/>
      <c r="AP72" s="250"/>
      <c r="AQ72" s="250"/>
      <c r="AR72" s="250"/>
    </row>
    <row r="73" spans="1:46" ht="13.2" hidden="1" x14ac:dyDescent="0.2">
      <c r="AK73" s="250"/>
      <c r="AL73" s="250"/>
      <c r="AM73" s="250"/>
      <c r="AN73" s="250"/>
      <c r="AO73" s="250"/>
      <c r="AP73" s="250"/>
      <c r="AQ73" s="250"/>
      <c r="AR73" s="250"/>
    </row>
  </sheetData>
  <sheetProtection algorithmName="SHA-512" hashValue="DEZtwd09fH8uHWplobtU8XRorndDHGQefU8g90XZ8KQ1wgyfuuIuo3h7FS8EmVvv6vfFyaZ/ssPZo29hMaCzdw==" saltValue="MIJtK53IwpbCbo/F4nXYQ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2" x14ac:dyDescent="0.2">
      <c r="B2" s="247"/>
      <c r="DG2" s="247"/>
    </row>
    <row r="3" spans="2:125" ht="13.2"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2" x14ac:dyDescent="0.2"/>
    <row r="5" spans="2:125" ht="13.2" x14ac:dyDescent="0.2"/>
    <row r="6" spans="2:125" ht="13.2" x14ac:dyDescent="0.2"/>
    <row r="7" spans="2:125" ht="13.2" x14ac:dyDescent="0.2"/>
    <row r="8" spans="2:125" ht="13.2" x14ac:dyDescent="0.2"/>
    <row r="9" spans="2:125" ht="13.2" x14ac:dyDescent="0.2">
      <c r="DU9" s="247"/>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7"/>
    </row>
    <row r="18" spans="125:125" ht="13.2" x14ac:dyDescent="0.2"/>
    <row r="19" spans="125:125" ht="13.2" x14ac:dyDescent="0.2"/>
    <row r="20" spans="125:125" ht="13.2" x14ac:dyDescent="0.2">
      <c r="DU20" s="247"/>
    </row>
    <row r="21" spans="125:125" ht="13.2" x14ac:dyDescent="0.2">
      <c r="DU21" s="247"/>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7"/>
    </row>
    <row r="29" spans="125:125" ht="13.2" x14ac:dyDescent="0.2"/>
    <row r="30" spans="125:125" ht="13.2" x14ac:dyDescent="0.2"/>
    <row r="31" spans="125:125" ht="13.2" x14ac:dyDescent="0.2"/>
    <row r="32" spans="125:125" ht="13.2" x14ac:dyDescent="0.2"/>
    <row r="33" spans="2:125" ht="13.2" x14ac:dyDescent="0.2">
      <c r="B33" s="247"/>
      <c r="G33" s="247"/>
      <c r="I33" s="247"/>
    </row>
    <row r="34" spans="2:125" ht="13.2" x14ac:dyDescent="0.2">
      <c r="C34" s="247"/>
      <c r="P34" s="247"/>
      <c r="DE34" s="247"/>
      <c r="DH34" s="247"/>
    </row>
    <row r="35" spans="2:125" ht="13.2" x14ac:dyDescent="0.2">
      <c r="D35" s="247"/>
      <c r="E35" s="247"/>
      <c r="DG35" s="247"/>
      <c r="DJ35" s="247"/>
      <c r="DP35" s="247"/>
      <c r="DQ35" s="247"/>
      <c r="DR35" s="247"/>
      <c r="DS35" s="247"/>
      <c r="DT35" s="247"/>
      <c r="DU35" s="247"/>
    </row>
    <row r="36" spans="2:125" ht="13.2"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2" x14ac:dyDescent="0.2">
      <c r="DU37" s="247"/>
    </row>
    <row r="38" spans="2:125" ht="13.2" x14ac:dyDescent="0.2">
      <c r="DT38" s="247"/>
      <c r="DU38" s="247"/>
    </row>
    <row r="39" spans="2:125" ht="13.2" x14ac:dyDescent="0.2"/>
    <row r="40" spans="2:125" ht="13.2" x14ac:dyDescent="0.2">
      <c r="DH40" s="247"/>
    </row>
    <row r="41" spans="2:125" ht="13.2" x14ac:dyDescent="0.2">
      <c r="DE41" s="247"/>
    </row>
    <row r="42" spans="2:125" ht="13.2" x14ac:dyDescent="0.2">
      <c r="DG42" s="247"/>
      <c r="DJ42" s="247"/>
    </row>
    <row r="43" spans="2:125" ht="13.2"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2" x14ac:dyDescent="0.2">
      <c r="DU44" s="247"/>
    </row>
    <row r="45" spans="2:125" ht="13.2" x14ac:dyDescent="0.2"/>
    <row r="46" spans="2:125" ht="13.2" x14ac:dyDescent="0.2"/>
    <row r="47" spans="2:125" ht="13.2" x14ac:dyDescent="0.2"/>
    <row r="48" spans="2:125" ht="13.2" x14ac:dyDescent="0.2">
      <c r="DT48" s="247"/>
      <c r="DU48" s="247"/>
    </row>
    <row r="49" spans="120:125" ht="13.2" x14ac:dyDescent="0.2">
      <c r="DU49" s="247"/>
    </row>
    <row r="50" spans="120:125" ht="13.2" x14ac:dyDescent="0.2">
      <c r="DU50" s="247"/>
    </row>
    <row r="51" spans="120:125" ht="13.2" x14ac:dyDescent="0.2">
      <c r="DP51" s="247"/>
      <c r="DQ51" s="247"/>
      <c r="DR51" s="247"/>
      <c r="DS51" s="247"/>
      <c r="DT51" s="247"/>
      <c r="DU51" s="247"/>
    </row>
    <row r="52" spans="120:125" ht="13.2" x14ac:dyDescent="0.2"/>
    <row r="53" spans="120:125" ht="13.2" x14ac:dyDescent="0.2"/>
    <row r="54" spans="120:125" ht="13.2" x14ac:dyDescent="0.2">
      <c r="DU54" s="247"/>
    </row>
    <row r="55" spans="120:125" ht="13.2" x14ac:dyDescent="0.2"/>
    <row r="56" spans="120:125" ht="13.2" x14ac:dyDescent="0.2"/>
    <row r="57" spans="120:125" ht="13.2" x14ac:dyDescent="0.2"/>
    <row r="58" spans="120:125" ht="13.2" x14ac:dyDescent="0.2">
      <c r="DU58" s="247"/>
    </row>
    <row r="59" spans="120:125" ht="13.2" x14ac:dyDescent="0.2"/>
    <row r="60" spans="120:125" ht="13.2" x14ac:dyDescent="0.2"/>
    <row r="61" spans="120:125" ht="13.2" x14ac:dyDescent="0.2"/>
    <row r="62" spans="120:125" ht="13.2" x14ac:dyDescent="0.2"/>
    <row r="63" spans="120:125" ht="13.2" x14ac:dyDescent="0.2">
      <c r="DU63" s="247"/>
    </row>
    <row r="64" spans="120:125" ht="13.2" x14ac:dyDescent="0.2">
      <c r="DT64" s="247"/>
      <c r="DU64" s="247"/>
    </row>
    <row r="65" spans="123:125" ht="13.2" x14ac:dyDescent="0.2"/>
    <row r="66" spans="123:125" ht="13.2" x14ac:dyDescent="0.2"/>
    <row r="67" spans="123:125" ht="13.2" x14ac:dyDescent="0.2"/>
    <row r="68" spans="123:125" ht="13.2" x14ac:dyDescent="0.2"/>
    <row r="69" spans="123:125" ht="13.2" x14ac:dyDescent="0.2">
      <c r="DS69" s="247"/>
      <c r="DT69" s="247"/>
      <c r="DU69" s="247"/>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7"/>
    </row>
    <row r="83" spans="116:125" ht="13.2" x14ac:dyDescent="0.2">
      <c r="DM83" s="247"/>
      <c r="DN83" s="247"/>
      <c r="DO83" s="247"/>
      <c r="DP83" s="247"/>
      <c r="DQ83" s="247"/>
      <c r="DR83" s="247"/>
      <c r="DS83" s="247"/>
      <c r="DT83" s="247"/>
      <c r="DU83" s="247"/>
    </row>
    <row r="84" spans="116:125" ht="13.2" x14ac:dyDescent="0.2"/>
    <row r="85" spans="116:125" ht="13.2" x14ac:dyDescent="0.2"/>
    <row r="86" spans="116:125" ht="13.2" x14ac:dyDescent="0.2"/>
    <row r="87" spans="116:125" ht="13.2" x14ac:dyDescent="0.2"/>
    <row r="88" spans="116:125" ht="13.2" x14ac:dyDescent="0.2">
      <c r="DU88" s="247"/>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478</v>
      </c>
    </row>
    <row r="121" spans="125:125" ht="13.5" hidden="1" customHeight="1" x14ac:dyDescent="0.2">
      <c r="DU121" s="247"/>
    </row>
  </sheetData>
  <sheetProtection algorithmName="SHA-512" hashValue="SqRPLlbMUbQ7FCBxulq6RL1Xp19onSw/X/diWkQ3Mwudv+0vnW0lNHbLylhpOSMUjlxhPqSxMbSsrHxlh9wtqQ==" saltValue="GgZ2vr13MNFoDHUE3QHfnQ=="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2" x14ac:dyDescent="0.2">
      <c r="B2" s="247"/>
      <c r="T2" s="247"/>
    </row>
    <row r="3" spans="1:125"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7"/>
      <c r="G33" s="247"/>
      <c r="I33" s="247"/>
    </row>
    <row r="34" spans="2:125" ht="13.2" x14ac:dyDescent="0.2">
      <c r="C34" s="247"/>
      <c r="P34" s="247"/>
      <c r="R34" s="247"/>
      <c r="U34" s="247"/>
    </row>
    <row r="35" spans="2:125" ht="13.2"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2" x14ac:dyDescent="0.2">
      <c r="F36" s="247"/>
      <c r="H36" s="247"/>
      <c r="J36" s="247"/>
      <c r="K36" s="247"/>
      <c r="L36" s="247"/>
      <c r="M36" s="247"/>
      <c r="N36" s="247"/>
      <c r="O36" s="247"/>
      <c r="Q36" s="247"/>
      <c r="S36" s="247"/>
      <c r="V36" s="247"/>
    </row>
    <row r="37" spans="2:125" ht="13.2" x14ac:dyDescent="0.2"/>
    <row r="38" spans="2:125" ht="13.2" x14ac:dyDescent="0.2"/>
    <row r="39" spans="2:125" ht="13.2" x14ac:dyDescent="0.2"/>
    <row r="40" spans="2:125" ht="13.2" x14ac:dyDescent="0.2">
      <c r="U40" s="247"/>
    </row>
    <row r="41" spans="2:125" ht="13.2" x14ac:dyDescent="0.2">
      <c r="R41" s="247"/>
    </row>
    <row r="42" spans="2:125" ht="13.2"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2" x14ac:dyDescent="0.2">
      <c r="Q43" s="247"/>
      <c r="S43" s="247"/>
      <c r="V43" s="247"/>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478</v>
      </c>
    </row>
  </sheetData>
  <sheetProtection algorithmName="SHA-512" hashValue="nCxbiHe3kwZ/ttjgo7ec3EZmpaZIwGSYGZ9QiSZY9nDr6WVCyOJxG7nS96NkJHAjMxDapPUCuh2eiZT3XKjF6g==" saltValue="tbbd8dD+xrZqKc4XmsmTIQ=="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2">
      <c r="B47" s="10"/>
      <c r="C47" s="1177" t="s">
        <v>3</v>
      </c>
      <c r="D47" s="1177"/>
      <c r="E47" s="1178"/>
      <c r="F47" s="11">
        <v>29.5</v>
      </c>
      <c r="G47" s="12">
        <v>36.020000000000003</v>
      </c>
      <c r="H47" s="12">
        <v>25.27</v>
      </c>
      <c r="I47" s="12">
        <v>25.59</v>
      </c>
      <c r="J47" s="13">
        <v>29.84</v>
      </c>
    </row>
    <row r="48" spans="2:10" ht="57.75" customHeight="1" x14ac:dyDescent="0.2">
      <c r="B48" s="14"/>
      <c r="C48" s="1179" t="s">
        <v>4</v>
      </c>
      <c r="D48" s="1179"/>
      <c r="E48" s="1180"/>
      <c r="F48" s="15">
        <v>4.79</v>
      </c>
      <c r="G48" s="16">
        <v>7.09</v>
      </c>
      <c r="H48" s="16">
        <v>5.07</v>
      </c>
      <c r="I48" s="16">
        <v>8.14</v>
      </c>
      <c r="J48" s="17">
        <v>7.82</v>
      </c>
    </row>
    <row r="49" spans="2:10" ht="57.75" customHeight="1" thickBot="1" x14ac:dyDescent="0.25">
      <c r="B49" s="18"/>
      <c r="C49" s="1181" t="s">
        <v>5</v>
      </c>
      <c r="D49" s="1181"/>
      <c r="E49" s="1182"/>
      <c r="F49" s="19">
        <v>3.06</v>
      </c>
      <c r="G49" s="20">
        <v>10.07</v>
      </c>
      <c r="H49" s="20" t="s">
        <v>533</v>
      </c>
      <c r="I49" s="20">
        <v>3.06</v>
      </c>
      <c r="J49" s="21">
        <v>4.8099999999999996</v>
      </c>
    </row>
    <row r="50" spans="2:10" ht="13.2" x14ac:dyDescent="0.2"/>
  </sheetData>
  <sheetProtection algorithmName="SHA-512" hashValue="oGBrEt3bby5XWZ1FhNGBzKXAJ5mWGpa6qil5Dm6l3ukDyCiT21F4uZWY0RmiEtuHAThCLaEx4wfeBFmtwEojwg==" saltValue="fZD3wk6VoO8kP8SuK1usOw=="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89" t="s">
        <v>534</v>
      </c>
      <c r="D34" s="1189"/>
      <c r="E34" s="1190"/>
      <c r="F34" s="32">
        <v>9.82</v>
      </c>
      <c r="G34" s="33">
        <v>9.5299999999999994</v>
      </c>
      <c r="H34" s="33">
        <v>9.32</v>
      </c>
      <c r="I34" s="33">
        <v>9.14</v>
      </c>
      <c r="J34" s="34">
        <v>9.01</v>
      </c>
      <c r="K34" s="22"/>
      <c r="L34" s="22"/>
      <c r="M34" s="22"/>
      <c r="N34" s="22"/>
      <c r="O34" s="22"/>
      <c r="P34" s="22"/>
    </row>
    <row r="35" spans="1:16" ht="39" customHeight="1" x14ac:dyDescent="0.2">
      <c r="A35" s="22"/>
      <c r="B35" s="35"/>
      <c r="C35" s="1183" t="s">
        <v>535</v>
      </c>
      <c r="D35" s="1184"/>
      <c r="E35" s="1185"/>
      <c r="F35" s="36">
        <v>4.78</v>
      </c>
      <c r="G35" s="37">
        <v>6.85</v>
      </c>
      <c r="H35" s="37">
        <v>4.71</v>
      </c>
      <c r="I35" s="37">
        <v>7.57</v>
      </c>
      <c r="J35" s="38">
        <v>7.32</v>
      </c>
      <c r="K35" s="22"/>
      <c r="L35" s="22"/>
      <c r="M35" s="22"/>
      <c r="N35" s="22"/>
      <c r="O35" s="22"/>
      <c r="P35" s="22"/>
    </row>
    <row r="36" spans="1:16" ht="39" customHeight="1" x14ac:dyDescent="0.2">
      <c r="A36" s="22"/>
      <c r="B36" s="35"/>
      <c r="C36" s="1183" t="s">
        <v>536</v>
      </c>
      <c r="D36" s="1184"/>
      <c r="E36" s="1185"/>
      <c r="F36" s="36">
        <v>1.82</v>
      </c>
      <c r="G36" s="37">
        <v>2.0699999999999998</v>
      </c>
      <c r="H36" s="37">
        <v>2.48</v>
      </c>
      <c r="I36" s="37">
        <v>2.25</v>
      </c>
      <c r="J36" s="38">
        <v>0.79</v>
      </c>
      <c r="K36" s="22"/>
      <c r="L36" s="22"/>
      <c r="M36" s="22"/>
      <c r="N36" s="22"/>
      <c r="O36" s="22"/>
      <c r="P36" s="22"/>
    </row>
    <row r="37" spans="1:16" ht="39" customHeight="1" x14ac:dyDescent="0.2">
      <c r="A37" s="22"/>
      <c r="B37" s="35"/>
      <c r="C37" s="1183" t="s">
        <v>537</v>
      </c>
      <c r="D37" s="1184"/>
      <c r="E37" s="1185"/>
      <c r="F37" s="36" t="s">
        <v>489</v>
      </c>
      <c r="G37" s="37" t="s">
        <v>489</v>
      </c>
      <c r="H37" s="37" t="s">
        <v>489</v>
      </c>
      <c r="I37" s="37" t="s">
        <v>489</v>
      </c>
      <c r="J37" s="38">
        <v>0.68</v>
      </c>
      <c r="K37" s="22"/>
      <c r="L37" s="22"/>
      <c r="M37" s="22"/>
      <c r="N37" s="22"/>
      <c r="O37" s="22"/>
      <c r="P37" s="22"/>
    </row>
    <row r="38" spans="1:16" ht="39" customHeight="1" x14ac:dyDescent="0.2">
      <c r="A38" s="22"/>
      <c r="B38" s="35"/>
      <c r="C38" s="1183" t="s">
        <v>538</v>
      </c>
      <c r="D38" s="1184"/>
      <c r="E38" s="1185"/>
      <c r="F38" s="36">
        <v>0</v>
      </c>
      <c r="G38" s="37">
        <v>0.23</v>
      </c>
      <c r="H38" s="37">
        <v>0.35</v>
      </c>
      <c r="I38" s="37">
        <v>0.56000000000000005</v>
      </c>
      <c r="J38" s="38">
        <v>0.49</v>
      </c>
      <c r="K38" s="22"/>
      <c r="L38" s="22"/>
      <c r="M38" s="22"/>
      <c r="N38" s="22"/>
      <c r="O38" s="22"/>
      <c r="P38" s="22"/>
    </row>
    <row r="39" spans="1:16" ht="39" customHeight="1" x14ac:dyDescent="0.2">
      <c r="A39" s="22"/>
      <c r="B39" s="35"/>
      <c r="C39" s="1183" t="s">
        <v>539</v>
      </c>
      <c r="D39" s="1184"/>
      <c r="E39" s="1185"/>
      <c r="F39" s="36">
        <v>0.25</v>
      </c>
      <c r="G39" s="37">
        <v>1.72</v>
      </c>
      <c r="H39" s="37">
        <v>1.8</v>
      </c>
      <c r="I39" s="37">
        <v>1.88</v>
      </c>
      <c r="J39" s="38">
        <v>0.34</v>
      </c>
      <c r="K39" s="22"/>
      <c r="L39" s="22"/>
      <c r="M39" s="22"/>
      <c r="N39" s="22"/>
      <c r="O39" s="22"/>
      <c r="P39" s="22"/>
    </row>
    <row r="40" spans="1:16" ht="39" customHeight="1" x14ac:dyDescent="0.2">
      <c r="A40" s="22"/>
      <c r="B40" s="35"/>
      <c r="C40" s="1183" t="s">
        <v>540</v>
      </c>
      <c r="D40" s="1184"/>
      <c r="E40" s="1185"/>
      <c r="F40" s="36">
        <v>0</v>
      </c>
      <c r="G40" s="37">
        <v>0</v>
      </c>
      <c r="H40" s="37">
        <v>0</v>
      </c>
      <c r="I40" s="37">
        <v>0</v>
      </c>
      <c r="J40" s="38">
        <v>0</v>
      </c>
      <c r="K40" s="22"/>
      <c r="L40" s="22"/>
      <c r="M40" s="22"/>
      <c r="N40" s="22"/>
      <c r="O40" s="22"/>
      <c r="P40" s="22"/>
    </row>
    <row r="41" spans="1:16" ht="39" customHeight="1" x14ac:dyDescent="0.2">
      <c r="A41" s="22"/>
      <c r="B41" s="35"/>
      <c r="C41" s="1183" t="s">
        <v>541</v>
      </c>
      <c r="D41" s="1184"/>
      <c r="E41" s="1185"/>
      <c r="F41" s="36">
        <v>0</v>
      </c>
      <c r="G41" s="37" t="s">
        <v>489</v>
      </c>
      <c r="H41" s="37" t="s">
        <v>489</v>
      </c>
      <c r="I41" s="37">
        <v>0</v>
      </c>
      <c r="J41" s="38">
        <v>0</v>
      </c>
      <c r="K41" s="22"/>
      <c r="L41" s="22"/>
      <c r="M41" s="22"/>
      <c r="N41" s="22"/>
      <c r="O41" s="22"/>
      <c r="P41" s="22"/>
    </row>
    <row r="42" spans="1:16" ht="39" customHeight="1" x14ac:dyDescent="0.2">
      <c r="A42" s="22"/>
      <c r="B42" s="39"/>
      <c r="C42" s="1183" t="s">
        <v>542</v>
      </c>
      <c r="D42" s="1184"/>
      <c r="E42" s="1185"/>
      <c r="F42" s="36" t="s">
        <v>489</v>
      </c>
      <c r="G42" s="37" t="s">
        <v>489</v>
      </c>
      <c r="H42" s="37" t="s">
        <v>489</v>
      </c>
      <c r="I42" s="37" t="s">
        <v>489</v>
      </c>
      <c r="J42" s="38" t="s">
        <v>489</v>
      </c>
      <c r="K42" s="22"/>
      <c r="L42" s="22"/>
      <c r="M42" s="22"/>
      <c r="N42" s="22"/>
      <c r="O42" s="22"/>
      <c r="P42" s="22"/>
    </row>
    <row r="43" spans="1:16" ht="39" customHeight="1" thickBot="1" x14ac:dyDescent="0.25">
      <c r="A43" s="22"/>
      <c r="B43" s="40"/>
      <c r="C43" s="1186" t="s">
        <v>543</v>
      </c>
      <c r="D43" s="1187"/>
      <c r="E43" s="1188"/>
      <c r="F43" s="41">
        <v>0.21</v>
      </c>
      <c r="G43" s="42">
        <v>7.0000000000000007E-2</v>
      </c>
      <c r="H43" s="42">
        <v>0.1</v>
      </c>
      <c r="I43" s="42">
        <v>4.46</v>
      </c>
      <c r="J43" s="43" t="s">
        <v>489</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onO4cfG1SgRJm0AW5qobAHgZB+F5+xf3pDtSTrhxzUUlJfiYpPtnO2BF0/zv/2mot7EPCHWf2xI6rsu7Pomlew==" saltValue="7/aB23uXSliKe54sXrit5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5">
      <c r="A44" s="48"/>
      <c r="B44" s="51" t="s">
        <v>8</v>
      </c>
      <c r="C44" s="52"/>
      <c r="D44" s="52"/>
      <c r="E44" s="53"/>
      <c r="F44" s="53"/>
      <c r="G44" s="53"/>
      <c r="H44" s="53"/>
      <c r="I44" s="53"/>
      <c r="J44" s="54" t="s">
        <v>2</v>
      </c>
      <c r="K44" s="55" t="s">
        <v>528</v>
      </c>
      <c r="L44" s="56" t="s">
        <v>529</v>
      </c>
      <c r="M44" s="56" t="s">
        <v>530</v>
      </c>
      <c r="N44" s="56" t="s">
        <v>531</v>
      </c>
      <c r="O44" s="57" t="s">
        <v>532</v>
      </c>
      <c r="P44" s="48"/>
      <c r="Q44" s="48"/>
      <c r="R44" s="48"/>
      <c r="S44" s="48"/>
      <c r="T44" s="48"/>
      <c r="U44" s="48"/>
    </row>
    <row r="45" spans="1:21" ht="30.75" customHeight="1" x14ac:dyDescent="0.2">
      <c r="A45" s="48"/>
      <c r="B45" s="1191" t="s">
        <v>9</v>
      </c>
      <c r="C45" s="1192"/>
      <c r="D45" s="58"/>
      <c r="E45" s="1197" t="s">
        <v>10</v>
      </c>
      <c r="F45" s="1197"/>
      <c r="G45" s="1197"/>
      <c r="H45" s="1197"/>
      <c r="I45" s="1197"/>
      <c r="J45" s="1198"/>
      <c r="K45" s="59">
        <v>860</v>
      </c>
      <c r="L45" s="60">
        <v>905</v>
      </c>
      <c r="M45" s="60">
        <v>927</v>
      </c>
      <c r="N45" s="60">
        <v>895</v>
      </c>
      <c r="O45" s="61">
        <v>903</v>
      </c>
      <c r="P45" s="48"/>
      <c r="Q45" s="48"/>
      <c r="R45" s="48"/>
      <c r="S45" s="48"/>
      <c r="T45" s="48"/>
      <c r="U45" s="48"/>
    </row>
    <row r="46" spans="1:21" ht="30.75" customHeight="1" x14ac:dyDescent="0.2">
      <c r="A46" s="48"/>
      <c r="B46" s="1193"/>
      <c r="C46" s="1194"/>
      <c r="D46" s="62"/>
      <c r="E46" s="1199" t="s">
        <v>11</v>
      </c>
      <c r="F46" s="1199"/>
      <c r="G46" s="1199"/>
      <c r="H46" s="1199"/>
      <c r="I46" s="1199"/>
      <c r="J46" s="1200"/>
      <c r="K46" s="63" t="s">
        <v>489</v>
      </c>
      <c r="L46" s="64" t="s">
        <v>489</v>
      </c>
      <c r="M46" s="64" t="s">
        <v>489</v>
      </c>
      <c r="N46" s="64" t="s">
        <v>489</v>
      </c>
      <c r="O46" s="65" t="s">
        <v>489</v>
      </c>
      <c r="P46" s="48"/>
      <c r="Q46" s="48"/>
      <c r="R46" s="48"/>
      <c r="S46" s="48"/>
      <c r="T46" s="48"/>
      <c r="U46" s="48"/>
    </row>
    <row r="47" spans="1:21" ht="30.75" customHeight="1" x14ac:dyDescent="0.2">
      <c r="A47" s="48"/>
      <c r="B47" s="1193"/>
      <c r="C47" s="1194"/>
      <c r="D47" s="62"/>
      <c r="E47" s="1199" t="s">
        <v>12</v>
      </c>
      <c r="F47" s="1199"/>
      <c r="G47" s="1199"/>
      <c r="H47" s="1199"/>
      <c r="I47" s="1199"/>
      <c r="J47" s="1200"/>
      <c r="K47" s="63" t="s">
        <v>489</v>
      </c>
      <c r="L47" s="64" t="s">
        <v>489</v>
      </c>
      <c r="M47" s="64" t="s">
        <v>489</v>
      </c>
      <c r="N47" s="64" t="s">
        <v>489</v>
      </c>
      <c r="O47" s="65" t="s">
        <v>489</v>
      </c>
      <c r="P47" s="48"/>
      <c r="Q47" s="48"/>
      <c r="R47" s="48"/>
      <c r="S47" s="48"/>
      <c r="T47" s="48"/>
      <c r="U47" s="48"/>
    </row>
    <row r="48" spans="1:21" ht="30.75" customHeight="1" x14ac:dyDescent="0.2">
      <c r="A48" s="48"/>
      <c r="B48" s="1193"/>
      <c r="C48" s="1194"/>
      <c r="D48" s="62"/>
      <c r="E48" s="1199" t="s">
        <v>13</v>
      </c>
      <c r="F48" s="1199"/>
      <c r="G48" s="1199"/>
      <c r="H48" s="1199"/>
      <c r="I48" s="1199"/>
      <c r="J48" s="1200"/>
      <c r="K48" s="63">
        <v>472</v>
      </c>
      <c r="L48" s="64">
        <v>441</v>
      </c>
      <c r="M48" s="64">
        <v>398</v>
      </c>
      <c r="N48" s="64">
        <v>347</v>
      </c>
      <c r="O48" s="65">
        <v>311</v>
      </c>
      <c r="P48" s="48"/>
      <c r="Q48" s="48"/>
      <c r="R48" s="48"/>
      <c r="S48" s="48"/>
      <c r="T48" s="48"/>
      <c r="U48" s="48"/>
    </row>
    <row r="49" spans="1:21" ht="30.75" customHeight="1" x14ac:dyDescent="0.2">
      <c r="A49" s="48"/>
      <c r="B49" s="1193"/>
      <c r="C49" s="1194"/>
      <c r="D49" s="62"/>
      <c r="E49" s="1199" t="s">
        <v>14</v>
      </c>
      <c r="F49" s="1199"/>
      <c r="G49" s="1199"/>
      <c r="H49" s="1199"/>
      <c r="I49" s="1199"/>
      <c r="J49" s="1200"/>
      <c r="K49" s="63">
        <v>123</v>
      </c>
      <c r="L49" s="64">
        <v>123</v>
      </c>
      <c r="M49" s="64">
        <v>117</v>
      </c>
      <c r="N49" s="64">
        <v>119</v>
      </c>
      <c r="O49" s="65">
        <v>118</v>
      </c>
      <c r="P49" s="48"/>
      <c r="Q49" s="48"/>
      <c r="R49" s="48"/>
      <c r="S49" s="48"/>
      <c r="T49" s="48"/>
      <c r="U49" s="48"/>
    </row>
    <row r="50" spans="1:21" ht="30.75" customHeight="1" x14ac:dyDescent="0.2">
      <c r="A50" s="48"/>
      <c r="B50" s="1193"/>
      <c r="C50" s="1194"/>
      <c r="D50" s="62"/>
      <c r="E50" s="1199" t="s">
        <v>15</v>
      </c>
      <c r="F50" s="1199"/>
      <c r="G50" s="1199"/>
      <c r="H50" s="1199"/>
      <c r="I50" s="1199"/>
      <c r="J50" s="1200"/>
      <c r="K50" s="63" t="s">
        <v>489</v>
      </c>
      <c r="L50" s="64" t="s">
        <v>489</v>
      </c>
      <c r="M50" s="64" t="s">
        <v>489</v>
      </c>
      <c r="N50" s="64" t="s">
        <v>489</v>
      </c>
      <c r="O50" s="65" t="s">
        <v>489</v>
      </c>
      <c r="P50" s="48"/>
      <c r="Q50" s="48"/>
      <c r="R50" s="48"/>
      <c r="S50" s="48"/>
      <c r="T50" s="48"/>
      <c r="U50" s="48"/>
    </row>
    <row r="51" spans="1:21" ht="30.75" customHeight="1" x14ac:dyDescent="0.2">
      <c r="A51" s="48"/>
      <c r="B51" s="1195"/>
      <c r="C51" s="1196"/>
      <c r="D51" s="66"/>
      <c r="E51" s="1199" t="s">
        <v>16</v>
      </c>
      <c r="F51" s="1199"/>
      <c r="G51" s="1199"/>
      <c r="H51" s="1199"/>
      <c r="I51" s="1199"/>
      <c r="J51" s="1200"/>
      <c r="K51" s="63" t="s">
        <v>489</v>
      </c>
      <c r="L51" s="64" t="s">
        <v>489</v>
      </c>
      <c r="M51" s="64" t="s">
        <v>489</v>
      </c>
      <c r="N51" s="64" t="s">
        <v>489</v>
      </c>
      <c r="O51" s="65" t="s">
        <v>489</v>
      </c>
      <c r="P51" s="48"/>
      <c r="Q51" s="48"/>
      <c r="R51" s="48"/>
      <c r="S51" s="48"/>
      <c r="T51" s="48"/>
      <c r="U51" s="48"/>
    </row>
    <row r="52" spans="1:21" ht="30.75" customHeight="1" x14ac:dyDescent="0.2">
      <c r="A52" s="48"/>
      <c r="B52" s="1201" t="s">
        <v>17</v>
      </c>
      <c r="C52" s="1202"/>
      <c r="D52" s="66"/>
      <c r="E52" s="1199" t="s">
        <v>18</v>
      </c>
      <c r="F52" s="1199"/>
      <c r="G52" s="1199"/>
      <c r="H52" s="1199"/>
      <c r="I52" s="1199"/>
      <c r="J52" s="1200"/>
      <c r="K52" s="63">
        <v>1029</v>
      </c>
      <c r="L52" s="64">
        <v>1032</v>
      </c>
      <c r="M52" s="64">
        <v>1023</v>
      </c>
      <c r="N52" s="64">
        <v>972</v>
      </c>
      <c r="O52" s="65">
        <v>935</v>
      </c>
      <c r="P52" s="48"/>
      <c r="Q52" s="48"/>
      <c r="R52" s="48"/>
      <c r="S52" s="48"/>
      <c r="T52" s="48"/>
      <c r="U52" s="48"/>
    </row>
    <row r="53" spans="1:21" ht="30.75" customHeight="1" thickBot="1" x14ac:dyDescent="0.25">
      <c r="A53" s="48"/>
      <c r="B53" s="1203" t="s">
        <v>19</v>
      </c>
      <c r="C53" s="1204"/>
      <c r="D53" s="67"/>
      <c r="E53" s="1205" t="s">
        <v>20</v>
      </c>
      <c r="F53" s="1205"/>
      <c r="G53" s="1205"/>
      <c r="H53" s="1205"/>
      <c r="I53" s="1205"/>
      <c r="J53" s="1206"/>
      <c r="K53" s="68">
        <v>426</v>
      </c>
      <c r="L53" s="69">
        <v>437</v>
      </c>
      <c r="M53" s="69">
        <v>419</v>
      </c>
      <c r="N53" s="69">
        <v>389</v>
      </c>
      <c r="O53" s="70">
        <v>397</v>
      </c>
      <c r="P53" s="48"/>
      <c r="Q53" s="48"/>
      <c r="R53" s="48"/>
      <c r="S53" s="48"/>
      <c r="T53" s="48"/>
      <c r="U53" s="48"/>
    </row>
    <row r="54" spans="1:21" ht="24" customHeight="1" x14ac:dyDescent="0.2">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5">
      <c r="A57" s="48"/>
      <c r="B57" s="76"/>
      <c r="C57" s="77"/>
      <c r="D57" s="77"/>
      <c r="E57" s="78"/>
      <c r="F57" s="78"/>
      <c r="G57" s="78"/>
      <c r="H57" s="78"/>
      <c r="I57" s="78"/>
      <c r="J57" s="79" t="s">
        <v>2</v>
      </c>
      <c r="K57" s="80" t="s">
        <v>544</v>
      </c>
      <c r="L57" s="81" t="s">
        <v>545</v>
      </c>
      <c r="M57" s="81" t="s">
        <v>546</v>
      </c>
      <c r="N57" s="81" t="s">
        <v>547</v>
      </c>
      <c r="O57" s="82" t="s">
        <v>548</v>
      </c>
      <c r="P57" s="48"/>
      <c r="Q57" s="48"/>
      <c r="R57" s="48"/>
      <c r="S57" s="48"/>
      <c r="T57" s="48"/>
      <c r="U57" s="48"/>
    </row>
    <row r="58" spans="1:21" ht="31.5" customHeight="1" x14ac:dyDescent="0.2">
      <c r="B58" s="1207" t="s">
        <v>24</v>
      </c>
      <c r="C58" s="1208"/>
      <c r="D58" s="1213" t="s">
        <v>25</v>
      </c>
      <c r="E58" s="1214"/>
      <c r="F58" s="1214"/>
      <c r="G58" s="1214"/>
      <c r="H58" s="1214"/>
      <c r="I58" s="1214"/>
      <c r="J58" s="1215"/>
      <c r="K58" s="83"/>
      <c r="L58" s="84"/>
      <c r="M58" s="84"/>
      <c r="N58" s="84"/>
      <c r="O58" s="85"/>
    </row>
    <row r="59" spans="1:21" ht="31.5" customHeight="1" x14ac:dyDescent="0.2">
      <c r="B59" s="1209"/>
      <c r="C59" s="1210"/>
      <c r="D59" s="1216" t="s">
        <v>26</v>
      </c>
      <c r="E59" s="1217"/>
      <c r="F59" s="1217"/>
      <c r="G59" s="1217"/>
      <c r="H59" s="1217"/>
      <c r="I59" s="1217"/>
      <c r="J59" s="1218"/>
      <c r="K59" s="86"/>
      <c r="L59" s="87"/>
      <c r="M59" s="87"/>
      <c r="N59" s="87"/>
      <c r="O59" s="88"/>
    </row>
    <row r="60" spans="1:21" ht="31.5" customHeight="1" thickBot="1" x14ac:dyDescent="0.25">
      <c r="B60" s="1211"/>
      <c r="C60" s="1212"/>
      <c r="D60" s="1219" t="s">
        <v>27</v>
      </c>
      <c r="E60" s="1220"/>
      <c r="F60" s="1220"/>
      <c r="G60" s="1220"/>
      <c r="H60" s="1220"/>
      <c r="I60" s="1220"/>
      <c r="J60" s="1221"/>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dcPtGziVJTJ6rUzjbr2KnrIMCqPFUfZFl9EeIVx9KsJ1RnRZRyKw4676t8BwZignRxoJgfk1lnbru9J4Jur6Dw==" saltValue="p3T2Q1YEif8D1HPFZ/Lyq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8" scale="75"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25">
      <c r="B40" s="98" t="s">
        <v>8</v>
      </c>
      <c r="C40" s="99"/>
      <c r="D40" s="99"/>
      <c r="E40" s="100"/>
      <c r="F40" s="100"/>
      <c r="G40" s="100"/>
      <c r="H40" s="101" t="s">
        <v>2</v>
      </c>
      <c r="I40" s="102" t="s">
        <v>528</v>
      </c>
      <c r="J40" s="103" t="s">
        <v>529</v>
      </c>
      <c r="K40" s="103" t="s">
        <v>530</v>
      </c>
      <c r="L40" s="103" t="s">
        <v>531</v>
      </c>
      <c r="M40" s="104" t="s">
        <v>532</v>
      </c>
    </row>
    <row r="41" spans="2:13" ht="27.75" customHeight="1" x14ac:dyDescent="0.2">
      <c r="B41" s="1222" t="s">
        <v>30</v>
      </c>
      <c r="C41" s="1223"/>
      <c r="D41" s="105"/>
      <c r="E41" s="1228" t="s">
        <v>31</v>
      </c>
      <c r="F41" s="1228"/>
      <c r="G41" s="1228"/>
      <c r="H41" s="1229"/>
      <c r="I41" s="343">
        <v>8986</v>
      </c>
      <c r="J41" s="344">
        <v>8626</v>
      </c>
      <c r="K41" s="344">
        <v>8217</v>
      </c>
      <c r="L41" s="344">
        <v>7980</v>
      </c>
      <c r="M41" s="345">
        <v>7653</v>
      </c>
    </row>
    <row r="42" spans="2:13" ht="27.75" customHeight="1" x14ac:dyDescent="0.2">
      <c r="B42" s="1224"/>
      <c r="C42" s="1225"/>
      <c r="D42" s="106"/>
      <c r="E42" s="1230" t="s">
        <v>32</v>
      </c>
      <c r="F42" s="1230"/>
      <c r="G42" s="1230"/>
      <c r="H42" s="1231"/>
      <c r="I42" s="346" t="s">
        <v>489</v>
      </c>
      <c r="J42" s="347" t="s">
        <v>489</v>
      </c>
      <c r="K42" s="347" t="s">
        <v>489</v>
      </c>
      <c r="L42" s="347" t="s">
        <v>489</v>
      </c>
      <c r="M42" s="348" t="s">
        <v>489</v>
      </c>
    </row>
    <row r="43" spans="2:13" ht="27.75" customHeight="1" x14ac:dyDescent="0.2">
      <c r="B43" s="1224"/>
      <c r="C43" s="1225"/>
      <c r="D43" s="106"/>
      <c r="E43" s="1230" t="s">
        <v>33</v>
      </c>
      <c r="F43" s="1230"/>
      <c r="G43" s="1230"/>
      <c r="H43" s="1231"/>
      <c r="I43" s="346">
        <v>2050</v>
      </c>
      <c r="J43" s="347">
        <v>1721</v>
      </c>
      <c r="K43" s="347">
        <v>1478</v>
      </c>
      <c r="L43" s="347">
        <v>1298</v>
      </c>
      <c r="M43" s="348">
        <v>1117</v>
      </c>
    </row>
    <row r="44" spans="2:13" ht="27.75" customHeight="1" x14ac:dyDescent="0.2">
      <c r="B44" s="1224"/>
      <c r="C44" s="1225"/>
      <c r="D44" s="106"/>
      <c r="E44" s="1230" t="s">
        <v>34</v>
      </c>
      <c r="F44" s="1230"/>
      <c r="G44" s="1230"/>
      <c r="H44" s="1231"/>
      <c r="I44" s="346">
        <v>1271</v>
      </c>
      <c r="J44" s="347">
        <v>1206</v>
      </c>
      <c r="K44" s="347">
        <v>1235</v>
      </c>
      <c r="L44" s="347">
        <v>1162</v>
      </c>
      <c r="M44" s="348">
        <v>1055</v>
      </c>
    </row>
    <row r="45" spans="2:13" ht="27.75" customHeight="1" x14ac:dyDescent="0.2">
      <c r="B45" s="1224"/>
      <c r="C45" s="1225"/>
      <c r="D45" s="106"/>
      <c r="E45" s="1230" t="s">
        <v>35</v>
      </c>
      <c r="F45" s="1230"/>
      <c r="G45" s="1230"/>
      <c r="H45" s="1231"/>
      <c r="I45" s="346">
        <v>1892</v>
      </c>
      <c r="J45" s="347">
        <v>1809</v>
      </c>
      <c r="K45" s="347">
        <v>1796</v>
      </c>
      <c r="L45" s="347">
        <v>1735</v>
      </c>
      <c r="M45" s="348">
        <v>1621</v>
      </c>
    </row>
    <row r="46" spans="2:13" ht="27.75" customHeight="1" x14ac:dyDescent="0.2">
      <c r="B46" s="1224"/>
      <c r="C46" s="1225"/>
      <c r="D46" s="107"/>
      <c r="E46" s="1230" t="s">
        <v>36</v>
      </c>
      <c r="F46" s="1230"/>
      <c r="G46" s="1230"/>
      <c r="H46" s="1231"/>
      <c r="I46" s="346" t="s">
        <v>489</v>
      </c>
      <c r="J46" s="347" t="s">
        <v>489</v>
      </c>
      <c r="K46" s="347" t="s">
        <v>489</v>
      </c>
      <c r="L46" s="347" t="s">
        <v>489</v>
      </c>
      <c r="M46" s="348" t="s">
        <v>489</v>
      </c>
    </row>
    <row r="47" spans="2:13" ht="27.75" customHeight="1" x14ac:dyDescent="0.2">
      <c r="B47" s="1224"/>
      <c r="C47" s="1225"/>
      <c r="D47" s="108"/>
      <c r="E47" s="1232" t="s">
        <v>37</v>
      </c>
      <c r="F47" s="1233"/>
      <c r="G47" s="1233"/>
      <c r="H47" s="1234"/>
      <c r="I47" s="346" t="s">
        <v>489</v>
      </c>
      <c r="J47" s="347" t="s">
        <v>489</v>
      </c>
      <c r="K47" s="347" t="s">
        <v>489</v>
      </c>
      <c r="L47" s="347" t="s">
        <v>489</v>
      </c>
      <c r="M47" s="348" t="s">
        <v>489</v>
      </c>
    </row>
    <row r="48" spans="2:13" ht="27.75" customHeight="1" x14ac:dyDescent="0.2">
      <c r="B48" s="1224"/>
      <c r="C48" s="1225"/>
      <c r="D48" s="106"/>
      <c r="E48" s="1230" t="s">
        <v>38</v>
      </c>
      <c r="F48" s="1230"/>
      <c r="G48" s="1230"/>
      <c r="H48" s="1231"/>
      <c r="I48" s="346" t="s">
        <v>489</v>
      </c>
      <c r="J48" s="347" t="s">
        <v>489</v>
      </c>
      <c r="K48" s="347" t="s">
        <v>489</v>
      </c>
      <c r="L48" s="347" t="s">
        <v>489</v>
      </c>
      <c r="M48" s="348" t="s">
        <v>489</v>
      </c>
    </row>
    <row r="49" spans="2:13" ht="27.75" customHeight="1" x14ac:dyDescent="0.2">
      <c r="B49" s="1226"/>
      <c r="C49" s="1227"/>
      <c r="D49" s="106"/>
      <c r="E49" s="1230" t="s">
        <v>39</v>
      </c>
      <c r="F49" s="1230"/>
      <c r="G49" s="1230"/>
      <c r="H49" s="1231"/>
      <c r="I49" s="346" t="s">
        <v>489</v>
      </c>
      <c r="J49" s="347" t="s">
        <v>489</v>
      </c>
      <c r="K49" s="347" t="s">
        <v>489</v>
      </c>
      <c r="L49" s="347" t="s">
        <v>489</v>
      </c>
      <c r="M49" s="348" t="s">
        <v>489</v>
      </c>
    </row>
    <row r="50" spans="2:13" ht="27.75" customHeight="1" x14ac:dyDescent="0.2">
      <c r="B50" s="1235" t="s">
        <v>40</v>
      </c>
      <c r="C50" s="1236"/>
      <c r="D50" s="109"/>
      <c r="E50" s="1230" t="s">
        <v>41</v>
      </c>
      <c r="F50" s="1230"/>
      <c r="G50" s="1230"/>
      <c r="H50" s="1231"/>
      <c r="I50" s="346">
        <v>4160</v>
      </c>
      <c r="J50" s="347">
        <v>4651</v>
      </c>
      <c r="K50" s="347">
        <v>5014</v>
      </c>
      <c r="L50" s="347">
        <v>5004</v>
      </c>
      <c r="M50" s="348">
        <v>5230</v>
      </c>
    </row>
    <row r="51" spans="2:13" ht="27.75" customHeight="1" x14ac:dyDescent="0.2">
      <c r="B51" s="1224"/>
      <c r="C51" s="1225"/>
      <c r="D51" s="106"/>
      <c r="E51" s="1230" t="s">
        <v>42</v>
      </c>
      <c r="F51" s="1230"/>
      <c r="G51" s="1230"/>
      <c r="H51" s="1231"/>
      <c r="I51" s="346">
        <v>126</v>
      </c>
      <c r="J51" s="347">
        <v>89</v>
      </c>
      <c r="K51" s="347">
        <v>48</v>
      </c>
      <c r="L51" s="347">
        <v>28</v>
      </c>
      <c r="M51" s="348">
        <v>16</v>
      </c>
    </row>
    <row r="52" spans="2:13" ht="27.75" customHeight="1" x14ac:dyDescent="0.2">
      <c r="B52" s="1226"/>
      <c r="C52" s="1227"/>
      <c r="D52" s="106"/>
      <c r="E52" s="1230" t="s">
        <v>43</v>
      </c>
      <c r="F52" s="1230"/>
      <c r="G52" s="1230"/>
      <c r="H52" s="1231"/>
      <c r="I52" s="346">
        <v>9839</v>
      </c>
      <c r="J52" s="347">
        <v>9346</v>
      </c>
      <c r="K52" s="347">
        <v>8867</v>
      </c>
      <c r="L52" s="347">
        <v>8447</v>
      </c>
      <c r="M52" s="348">
        <v>7917</v>
      </c>
    </row>
    <row r="53" spans="2:13" ht="27.75" customHeight="1" thickBot="1" x14ac:dyDescent="0.25">
      <c r="B53" s="1237" t="s">
        <v>19</v>
      </c>
      <c r="C53" s="1238"/>
      <c r="D53" s="110"/>
      <c r="E53" s="1239" t="s">
        <v>44</v>
      </c>
      <c r="F53" s="1239"/>
      <c r="G53" s="1239"/>
      <c r="H53" s="1240"/>
      <c r="I53" s="349">
        <v>76</v>
      </c>
      <c r="J53" s="350">
        <v>-724</v>
      </c>
      <c r="K53" s="350">
        <v>-1201</v>
      </c>
      <c r="L53" s="350">
        <v>-1306</v>
      </c>
      <c r="M53" s="351">
        <v>-1718</v>
      </c>
    </row>
    <row r="54" spans="2:13" ht="27.75" customHeight="1" x14ac:dyDescent="0.2">
      <c r="B54" s="111"/>
      <c r="C54" s="112"/>
      <c r="D54" s="112"/>
      <c r="E54" s="113"/>
      <c r="F54" s="113"/>
      <c r="G54" s="113"/>
      <c r="H54" s="113"/>
      <c r="I54" s="114"/>
      <c r="J54" s="114"/>
      <c r="K54" s="114"/>
      <c r="L54" s="114"/>
      <c r="M54" s="114"/>
    </row>
    <row r="55" spans="2:13" ht="13.2" x14ac:dyDescent="0.2"/>
  </sheetData>
  <sheetProtection algorithmName="SHA-512" hashValue="AZhTo9z1MrTBUdgS1E/jj3cKJCRmUMQ9oduUd62GxRJ5uLltfR9QV31AmdwURd3k5xTmh5s8cWhAEHGgTPt+1Q==" saltValue="EFQ/8/PCVLeycj9ojjgS1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8" scale="88"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45</v>
      </c>
    </row>
    <row r="54" spans="2:8" ht="29.25" customHeight="1" thickBot="1" x14ac:dyDescent="0.3">
      <c r="B54" s="116" t="s">
        <v>1</v>
      </c>
      <c r="C54" s="117"/>
      <c r="D54" s="117"/>
      <c r="E54" s="118" t="s">
        <v>2</v>
      </c>
      <c r="F54" s="119" t="s">
        <v>530</v>
      </c>
      <c r="G54" s="119" t="s">
        <v>531</v>
      </c>
      <c r="H54" s="120" t="s">
        <v>532</v>
      </c>
    </row>
    <row r="55" spans="2:8" ht="52.5" customHeight="1" x14ac:dyDescent="0.2">
      <c r="B55" s="121"/>
      <c r="C55" s="1249" t="s">
        <v>46</v>
      </c>
      <c r="D55" s="1249"/>
      <c r="E55" s="1250"/>
      <c r="F55" s="352">
        <v>1634</v>
      </c>
      <c r="G55" s="352">
        <v>1637</v>
      </c>
      <c r="H55" s="353">
        <v>1960</v>
      </c>
    </row>
    <row r="56" spans="2:8" ht="52.5" customHeight="1" x14ac:dyDescent="0.2">
      <c r="B56" s="122"/>
      <c r="C56" s="1251" t="s">
        <v>47</v>
      </c>
      <c r="D56" s="1251"/>
      <c r="E56" s="1252"/>
      <c r="F56" s="354">
        <v>100</v>
      </c>
      <c r="G56" s="354">
        <v>100</v>
      </c>
      <c r="H56" s="355">
        <v>100</v>
      </c>
    </row>
    <row r="57" spans="2:8" ht="53.25" customHeight="1" x14ac:dyDescent="0.2">
      <c r="B57" s="122"/>
      <c r="C57" s="1253" t="s">
        <v>48</v>
      </c>
      <c r="D57" s="1253"/>
      <c r="E57" s="1254"/>
      <c r="F57" s="356">
        <v>3317</v>
      </c>
      <c r="G57" s="356">
        <v>3295</v>
      </c>
      <c r="H57" s="357">
        <v>3202</v>
      </c>
    </row>
    <row r="58" spans="2:8" ht="45.75" customHeight="1" x14ac:dyDescent="0.2">
      <c r="B58" s="123"/>
      <c r="C58" s="1241" t="s">
        <v>559</v>
      </c>
      <c r="D58" s="1242"/>
      <c r="E58" s="1243"/>
      <c r="F58" s="358">
        <v>1499</v>
      </c>
      <c r="G58" s="358">
        <v>1498</v>
      </c>
      <c r="H58" s="359">
        <v>1441</v>
      </c>
    </row>
    <row r="59" spans="2:8" ht="45.75" customHeight="1" x14ac:dyDescent="0.2">
      <c r="B59" s="123"/>
      <c r="C59" s="1241" t="s">
        <v>560</v>
      </c>
      <c r="D59" s="1242"/>
      <c r="E59" s="1243"/>
      <c r="F59" s="358">
        <v>1073</v>
      </c>
      <c r="G59" s="358">
        <v>1074</v>
      </c>
      <c r="H59" s="359">
        <v>1064</v>
      </c>
    </row>
    <row r="60" spans="2:8" ht="45.75" customHeight="1" x14ac:dyDescent="0.2">
      <c r="B60" s="123"/>
      <c r="C60" s="1241" t="s">
        <v>561</v>
      </c>
      <c r="D60" s="1242"/>
      <c r="E60" s="1243"/>
      <c r="F60" s="358">
        <v>354</v>
      </c>
      <c r="G60" s="358">
        <v>354</v>
      </c>
      <c r="H60" s="359">
        <v>355</v>
      </c>
    </row>
    <row r="61" spans="2:8" ht="45.75" customHeight="1" x14ac:dyDescent="0.2">
      <c r="B61" s="123"/>
      <c r="C61" s="1241" t="s">
        <v>562</v>
      </c>
      <c r="D61" s="1242"/>
      <c r="E61" s="1243"/>
      <c r="F61" s="358">
        <v>226</v>
      </c>
      <c r="G61" s="358">
        <v>227</v>
      </c>
      <c r="H61" s="359">
        <v>215</v>
      </c>
    </row>
    <row r="62" spans="2:8" ht="45.75" customHeight="1" thickBot="1" x14ac:dyDescent="0.25">
      <c r="B62" s="124"/>
      <c r="C62" s="1244" t="s">
        <v>563</v>
      </c>
      <c r="D62" s="1245"/>
      <c r="E62" s="1246"/>
      <c r="F62" s="360">
        <v>114</v>
      </c>
      <c r="G62" s="360">
        <v>108</v>
      </c>
      <c r="H62" s="361">
        <v>87</v>
      </c>
    </row>
    <row r="63" spans="2:8" ht="52.5" customHeight="1" thickBot="1" x14ac:dyDescent="0.25">
      <c r="B63" s="125"/>
      <c r="C63" s="1247" t="s">
        <v>49</v>
      </c>
      <c r="D63" s="1247"/>
      <c r="E63" s="1248"/>
      <c r="F63" s="362">
        <v>5050</v>
      </c>
      <c r="G63" s="362">
        <v>5032</v>
      </c>
      <c r="H63" s="363">
        <v>5262</v>
      </c>
    </row>
    <row r="64" spans="2:8" ht="13.2" x14ac:dyDescent="0.2"/>
  </sheetData>
  <sheetProtection algorithmName="SHA-512" hashValue="E0iX15+hqHv22I5DJpp7ReJZrp2YzZKeR6jZwkY4OYEjItIriaEdVgEWTzi3CSGzpowXq1tdjualblhm9yNLUA==" saltValue="NQFg8wc+ihrV31gJHEL5H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5D66B-61D9-45C2-A78A-8F174E95873C}">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366" customWidth="1"/>
    <col min="2" max="107" width="2.44140625" style="366" customWidth="1"/>
    <col min="108" max="108" width="6.109375" style="373" customWidth="1"/>
    <col min="109" max="109" width="5.88671875" style="372" customWidth="1"/>
    <col min="110" max="16384" width="8.66406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ht="13.2"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ht="13.2"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ht="13.2"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ht="13.2"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ht="13.2"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ht="13.2"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ht="13.2"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ht="13.2"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ht="13.2"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ht="13.2"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ht="13.2"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ht="13.2"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ht="13.2"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ht="13.2"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ht="13.2"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2" x14ac:dyDescent="0.2">
      <c r="DD19" s="366"/>
      <c r="DE19" s="366"/>
    </row>
    <row r="20" spans="1:109" ht="13.2"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2" x14ac:dyDescent="0.2">
      <c r="B23" s="372"/>
    </row>
    <row r="24" spans="1:109" ht="13.2" x14ac:dyDescent="0.2">
      <c r="B24" s="372"/>
    </row>
    <row r="25" spans="1:109" ht="13.2" x14ac:dyDescent="0.2">
      <c r="B25" s="372"/>
    </row>
    <row r="26" spans="1:109" ht="13.2" x14ac:dyDescent="0.2">
      <c r="B26" s="372"/>
    </row>
    <row r="27" spans="1:109" ht="13.2" x14ac:dyDescent="0.2">
      <c r="B27" s="372"/>
    </row>
    <row r="28" spans="1:109" ht="13.2" x14ac:dyDescent="0.2">
      <c r="B28" s="372"/>
    </row>
    <row r="29" spans="1:109" ht="13.2" x14ac:dyDescent="0.2">
      <c r="B29" s="372"/>
    </row>
    <row r="30" spans="1:109" ht="13.2" x14ac:dyDescent="0.2">
      <c r="B30" s="372"/>
    </row>
    <row r="31" spans="1:109" ht="13.2" x14ac:dyDescent="0.2">
      <c r="B31" s="372"/>
    </row>
    <row r="32" spans="1:109" ht="13.2" x14ac:dyDescent="0.2">
      <c r="B32" s="372"/>
    </row>
    <row r="33" spans="2:109" ht="13.2" x14ac:dyDescent="0.2">
      <c r="B33" s="372"/>
    </row>
    <row r="34" spans="2:109" ht="13.2" x14ac:dyDescent="0.2">
      <c r="B34" s="372"/>
    </row>
    <row r="35" spans="2:109" ht="13.2" x14ac:dyDescent="0.2">
      <c r="B35" s="372"/>
    </row>
    <row r="36" spans="2:109" ht="13.2" x14ac:dyDescent="0.2">
      <c r="B36" s="372"/>
    </row>
    <row r="37" spans="2:109" ht="13.2" x14ac:dyDescent="0.2">
      <c r="B37" s="372"/>
    </row>
    <row r="38" spans="2:109" ht="13.2" x14ac:dyDescent="0.2">
      <c r="B38" s="372"/>
    </row>
    <row r="39" spans="2:109" ht="13.2"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2" x14ac:dyDescent="0.2">
      <c r="B40" s="377"/>
      <c r="DD40" s="377"/>
      <c r="DE40" s="366"/>
    </row>
    <row r="41" spans="2:109" ht="16.2" x14ac:dyDescent="0.2">
      <c r="B41" s="378" t="s">
        <v>565</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2" x14ac:dyDescent="0.2">
      <c r="B42" s="372"/>
      <c r="G42" s="379"/>
      <c r="I42" s="380"/>
      <c r="J42" s="380"/>
      <c r="K42" s="380"/>
      <c r="AM42" s="379"/>
      <c r="AN42" s="379" t="s">
        <v>566</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63" t="s">
        <v>567</v>
      </c>
      <c r="AO43" s="1264"/>
      <c r="AP43" s="1264"/>
      <c r="AQ43" s="1264"/>
      <c r="AR43" s="1264"/>
      <c r="AS43" s="1264"/>
      <c r="AT43" s="1264"/>
      <c r="AU43" s="1264"/>
      <c r="AV43" s="1264"/>
      <c r="AW43" s="1264"/>
      <c r="AX43" s="1264"/>
      <c r="AY43" s="1264"/>
      <c r="AZ43" s="1264"/>
      <c r="BA43" s="1264"/>
      <c r="BB43" s="1264"/>
      <c r="BC43" s="1264"/>
      <c r="BD43" s="1264"/>
      <c r="BE43" s="1264"/>
      <c r="BF43" s="1264"/>
      <c r="BG43" s="1264"/>
      <c r="BH43" s="1264"/>
      <c r="BI43" s="1264"/>
      <c r="BJ43" s="1264"/>
      <c r="BK43" s="1264"/>
      <c r="BL43" s="1264"/>
      <c r="BM43" s="1264"/>
      <c r="BN43" s="1264"/>
      <c r="BO43" s="1264"/>
      <c r="BP43" s="1264"/>
      <c r="BQ43" s="1264"/>
      <c r="BR43" s="1264"/>
      <c r="BS43" s="1264"/>
      <c r="BT43" s="1264"/>
      <c r="BU43" s="1264"/>
      <c r="BV43" s="1264"/>
      <c r="BW43" s="1264"/>
      <c r="BX43" s="1264"/>
      <c r="BY43" s="1264"/>
      <c r="BZ43" s="1264"/>
      <c r="CA43" s="1264"/>
      <c r="CB43" s="1264"/>
      <c r="CC43" s="1264"/>
      <c r="CD43" s="1264"/>
      <c r="CE43" s="1264"/>
      <c r="CF43" s="1264"/>
      <c r="CG43" s="1264"/>
      <c r="CH43" s="1264"/>
      <c r="CI43" s="1264"/>
      <c r="CJ43" s="1264"/>
      <c r="CK43" s="1264"/>
      <c r="CL43" s="1264"/>
      <c r="CM43" s="1264"/>
      <c r="CN43" s="1264"/>
      <c r="CO43" s="1264"/>
      <c r="CP43" s="1264"/>
      <c r="CQ43" s="1264"/>
      <c r="CR43" s="1264"/>
      <c r="CS43" s="1264"/>
      <c r="CT43" s="1264"/>
      <c r="CU43" s="1264"/>
      <c r="CV43" s="1264"/>
      <c r="CW43" s="1264"/>
      <c r="CX43" s="1264"/>
      <c r="CY43" s="1264"/>
      <c r="CZ43" s="1264"/>
      <c r="DA43" s="1264"/>
      <c r="DB43" s="1264"/>
      <c r="DC43" s="1265"/>
    </row>
    <row r="44" spans="2:109" ht="13.2" x14ac:dyDescent="0.2">
      <c r="B44" s="372"/>
      <c r="AN44" s="1266"/>
      <c r="AO44" s="1267"/>
      <c r="AP44" s="1267"/>
      <c r="AQ44" s="1267"/>
      <c r="AR44" s="1267"/>
      <c r="AS44" s="1267"/>
      <c r="AT44" s="1267"/>
      <c r="AU44" s="1267"/>
      <c r="AV44" s="1267"/>
      <c r="AW44" s="1267"/>
      <c r="AX44" s="1267"/>
      <c r="AY44" s="1267"/>
      <c r="AZ44" s="1267"/>
      <c r="BA44" s="1267"/>
      <c r="BB44" s="1267"/>
      <c r="BC44" s="1267"/>
      <c r="BD44" s="1267"/>
      <c r="BE44" s="1267"/>
      <c r="BF44" s="1267"/>
      <c r="BG44" s="1267"/>
      <c r="BH44" s="1267"/>
      <c r="BI44" s="1267"/>
      <c r="BJ44" s="1267"/>
      <c r="BK44" s="1267"/>
      <c r="BL44" s="1267"/>
      <c r="BM44" s="1267"/>
      <c r="BN44" s="1267"/>
      <c r="BO44" s="1267"/>
      <c r="BP44" s="1267"/>
      <c r="BQ44" s="1267"/>
      <c r="BR44" s="1267"/>
      <c r="BS44" s="1267"/>
      <c r="BT44" s="1267"/>
      <c r="BU44" s="1267"/>
      <c r="BV44" s="1267"/>
      <c r="BW44" s="1267"/>
      <c r="BX44" s="1267"/>
      <c r="BY44" s="1267"/>
      <c r="BZ44" s="1267"/>
      <c r="CA44" s="1267"/>
      <c r="CB44" s="1267"/>
      <c r="CC44" s="1267"/>
      <c r="CD44" s="1267"/>
      <c r="CE44" s="1267"/>
      <c r="CF44" s="1267"/>
      <c r="CG44" s="1267"/>
      <c r="CH44" s="1267"/>
      <c r="CI44" s="1267"/>
      <c r="CJ44" s="1267"/>
      <c r="CK44" s="1267"/>
      <c r="CL44" s="1267"/>
      <c r="CM44" s="1267"/>
      <c r="CN44" s="1267"/>
      <c r="CO44" s="1267"/>
      <c r="CP44" s="1267"/>
      <c r="CQ44" s="1267"/>
      <c r="CR44" s="1267"/>
      <c r="CS44" s="1267"/>
      <c r="CT44" s="1267"/>
      <c r="CU44" s="1267"/>
      <c r="CV44" s="1267"/>
      <c r="CW44" s="1267"/>
      <c r="CX44" s="1267"/>
      <c r="CY44" s="1267"/>
      <c r="CZ44" s="1267"/>
      <c r="DA44" s="1267"/>
      <c r="DB44" s="1267"/>
      <c r="DC44" s="1268"/>
    </row>
    <row r="45" spans="2:109" ht="13.2" x14ac:dyDescent="0.2">
      <c r="B45" s="372"/>
      <c r="AN45" s="1266"/>
      <c r="AO45" s="1267"/>
      <c r="AP45" s="1267"/>
      <c r="AQ45" s="1267"/>
      <c r="AR45" s="1267"/>
      <c r="AS45" s="1267"/>
      <c r="AT45" s="1267"/>
      <c r="AU45" s="1267"/>
      <c r="AV45" s="1267"/>
      <c r="AW45" s="1267"/>
      <c r="AX45" s="1267"/>
      <c r="AY45" s="1267"/>
      <c r="AZ45" s="1267"/>
      <c r="BA45" s="1267"/>
      <c r="BB45" s="1267"/>
      <c r="BC45" s="1267"/>
      <c r="BD45" s="1267"/>
      <c r="BE45" s="1267"/>
      <c r="BF45" s="1267"/>
      <c r="BG45" s="1267"/>
      <c r="BH45" s="1267"/>
      <c r="BI45" s="1267"/>
      <c r="BJ45" s="1267"/>
      <c r="BK45" s="1267"/>
      <c r="BL45" s="1267"/>
      <c r="BM45" s="1267"/>
      <c r="BN45" s="1267"/>
      <c r="BO45" s="1267"/>
      <c r="BP45" s="1267"/>
      <c r="BQ45" s="1267"/>
      <c r="BR45" s="1267"/>
      <c r="BS45" s="1267"/>
      <c r="BT45" s="1267"/>
      <c r="BU45" s="1267"/>
      <c r="BV45" s="1267"/>
      <c r="BW45" s="1267"/>
      <c r="BX45" s="1267"/>
      <c r="BY45" s="1267"/>
      <c r="BZ45" s="1267"/>
      <c r="CA45" s="1267"/>
      <c r="CB45" s="1267"/>
      <c r="CC45" s="1267"/>
      <c r="CD45" s="1267"/>
      <c r="CE45" s="1267"/>
      <c r="CF45" s="1267"/>
      <c r="CG45" s="1267"/>
      <c r="CH45" s="1267"/>
      <c r="CI45" s="1267"/>
      <c r="CJ45" s="1267"/>
      <c r="CK45" s="1267"/>
      <c r="CL45" s="1267"/>
      <c r="CM45" s="1267"/>
      <c r="CN45" s="1267"/>
      <c r="CO45" s="1267"/>
      <c r="CP45" s="1267"/>
      <c r="CQ45" s="1267"/>
      <c r="CR45" s="1267"/>
      <c r="CS45" s="1267"/>
      <c r="CT45" s="1267"/>
      <c r="CU45" s="1267"/>
      <c r="CV45" s="1267"/>
      <c r="CW45" s="1267"/>
      <c r="CX45" s="1267"/>
      <c r="CY45" s="1267"/>
      <c r="CZ45" s="1267"/>
      <c r="DA45" s="1267"/>
      <c r="DB45" s="1267"/>
      <c r="DC45" s="1268"/>
    </row>
    <row r="46" spans="2:109" ht="13.2" x14ac:dyDescent="0.2">
      <c r="B46" s="372"/>
      <c r="AN46" s="1266"/>
      <c r="AO46" s="1267"/>
      <c r="AP46" s="1267"/>
      <c r="AQ46" s="1267"/>
      <c r="AR46" s="1267"/>
      <c r="AS46" s="1267"/>
      <c r="AT46" s="1267"/>
      <c r="AU46" s="1267"/>
      <c r="AV46" s="1267"/>
      <c r="AW46" s="1267"/>
      <c r="AX46" s="1267"/>
      <c r="AY46" s="1267"/>
      <c r="AZ46" s="1267"/>
      <c r="BA46" s="1267"/>
      <c r="BB46" s="1267"/>
      <c r="BC46" s="1267"/>
      <c r="BD46" s="1267"/>
      <c r="BE46" s="1267"/>
      <c r="BF46" s="1267"/>
      <c r="BG46" s="1267"/>
      <c r="BH46" s="1267"/>
      <c r="BI46" s="1267"/>
      <c r="BJ46" s="1267"/>
      <c r="BK46" s="1267"/>
      <c r="BL46" s="1267"/>
      <c r="BM46" s="1267"/>
      <c r="BN46" s="1267"/>
      <c r="BO46" s="1267"/>
      <c r="BP46" s="1267"/>
      <c r="BQ46" s="1267"/>
      <c r="BR46" s="1267"/>
      <c r="BS46" s="1267"/>
      <c r="BT46" s="1267"/>
      <c r="BU46" s="1267"/>
      <c r="BV46" s="1267"/>
      <c r="BW46" s="1267"/>
      <c r="BX46" s="1267"/>
      <c r="BY46" s="1267"/>
      <c r="BZ46" s="1267"/>
      <c r="CA46" s="1267"/>
      <c r="CB46" s="1267"/>
      <c r="CC46" s="1267"/>
      <c r="CD46" s="1267"/>
      <c r="CE46" s="1267"/>
      <c r="CF46" s="1267"/>
      <c r="CG46" s="1267"/>
      <c r="CH46" s="1267"/>
      <c r="CI46" s="1267"/>
      <c r="CJ46" s="1267"/>
      <c r="CK46" s="1267"/>
      <c r="CL46" s="1267"/>
      <c r="CM46" s="1267"/>
      <c r="CN46" s="1267"/>
      <c r="CO46" s="1267"/>
      <c r="CP46" s="1267"/>
      <c r="CQ46" s="1267"/>
      <c r="CR46" s="1267"/>
      <c r="CS46" s="1267"/>
      <c r="CT46" s="1267"/>
      <c r="CU46" s="1267"/>
      <c r="CV46" s="1267"/>
      <c r="CW46" s="1267"/>
      <c r="CX46" s="1267"/>
      <c r="CY46" s="1267"/>
      <c r="CZ46" s="1267"/>
      <c r="DA46" s="1267"/>
      <c r="DB46" s="1267"/>
      <c r="DC46" s="1268"/>
    </row>
    <row r="47" spans="2:109" ht="13.2" x14ac:dyDescent="0.2">
      <c r="B47" s="372"/>
      <c r="AN47" s="1269"/>
      <c r="AO47" s="1270"/>
      <c r="AP47" s="1270"/>
      <c r="AQ47" s="1270"/>
      <c r="AR47" s="1270"/>
      <c r="AS47" s="1270"/>
      <c r="AT47" s="1270"/>
      <c r="AU47" s="1270"/>
      <c r="AV47" s="1270"/>
      <c r="AW47" s="1270"/>
      <c r="AX47" s="1270"/>
      <c r="AY47" s="1270"/>
      <c r="AZ47" s="1270"/>
      <c r="BA47" s="1270"/>
      <c r="BB47" s="1270"/>
      <c r="BC47" s="1270"/>
      <c r="BD47" s="1270"/>
      <c r="BE47" s="1270"/>
      <c r="BF47" s="1270"/>
      <c r="BG47" s="1270"/>
      <c r="BH47" s="1270"/>
      <c r="BI47" s="1270"/>
      <c r="BJ47" s="1270"/>
      <c r="BK47" s="1270"/>
      <c r="BL47" s="1270"/>
      <c r="BM47" s="1270"/>
      <c r="BN47" s="1270"/>
      <c r="BO47" s="1270"/>
      <c r="BP47" s="1270"/>
      <c r="BQ47" s="1270"/>
      <c r="BR47" s="1270"/>
      <c r="BS47" s="1270"/>
      <c r="BT47" s="1270"/>
      <c r="BU47" s="1270"/>
      <c r="BV47" s="1270"/>
      <c r="BW47" s="1270"/>
      <c r="BX47" s="1270"/>
      <c r="BY47" s="1270"/>
      <c r="BZ47" s="1270"/>
      <c r="CA47" s="1270"/>
      <c r="CB47" s="1270"/>
      <c r="CC47" s="1270"/>
      <c r="CD47" s="1270"/>
      <c r="CE47" s="1270"/>
      <c r="CF47" s="1270"/>
      <c r="CG47" s="1270"/>
      <c r="CH47" s="1270"/>
      <c r="CI47" s="1270"/>
      <c r="CJ47" s="1270"/>
      <c r="CK47" s="1270"/>
      <c r="CL47" s="1270"/>
      <c r="CM47" s="1270"/>
      <c r="CN47" s="1270"/>
      <c r="CO47" s="1270"/>
      <c r="CP47" s="1270"/>
      <c r="CQ47" s="1270"/>
      <c r="CR47" s="1270"/>
      <c r="CS47" s="1270"/>
      <c r="CT47" s="1270"/>
      <c r="CU47" s="1270"/>
      <c r="CV47" s="1270"/>
      <c r="CW47" s="1270"/>
      <c r="CX47" s="1270"/>
      <c r="CY47" s="1270"/>
      <c r="CZ47" s="1270"/>
      <c r="DA47" s="1270"/>
      <c r="DB47" s="1270"/>
      <c r="DC47" s="1271"/>
    </row>
    <row r="48" spans="2:109" ht="13.2"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2" x14ac:dyDescent="0.2">
      <c r="B49" s="372"/>
      <c r="AN49" s="366" t="s">
        <v>568</v>
      </c>
    </row>
    <row r="50" spans="1:109" ht="13.2" x14ac:dyDescent="0.2">
      <c r="B50" s="372"/>
      <c r="G50" s="1255"/>
      <c r="H50" s="1255"/>
      <c r="I50" s="1255"/>
      <c r="J50" s="1255"/>
      <c r="K50" s="382"/>
      <c r="L50" s="382"/>
      <c r="M50" s="383"/>
      <c r="N50" s="383"/>
      <c r="AN50" s="1273"/>
      <c r="AO50" s="1274"/>
      <c r="AP50" s="1274"/>
      <c r="AQ50" s="1274"/>
      <c r="AR50" s="1274"/>
      <c r="AS50" s="1274"/>
      <c r="AT50" s="1274"/>
      <c r="AU50" s="1274"/>
      <c r="AV50" s="1274"/>
      <c r="AW50" s="1274"/>
      <c r="AX50" s="1274"/>
      <c r="AY50" s="1274"/>
      <c r="AZ50" s="1274"/>
      <c r="BA50" s="1274"/>
      <c r="BB50" s="1274"/>
      <c r="BC50" s="1274"/>
      <c r="BD50" s="1274"/>
      <c r="BE50" s="1274"/>
      <c r="BF50" s="1274"/>
      <c r="BG50" s="1274"/>
      <c r="BH50" s="1274"/>
      <c r="BI50" s="1274"/>
      <c r="BJ50" s="1274"/>
      <c r="BK50" s="1274"/>
      <c r="BL50" s="1274"/>
      <c r="BM50" s="1274"/>
      <c r="BN50" s="1274"/>
      <c r="BO50" s="1275"/>
      <c r="BP50" s="1261" t="s">
        <v>528</v>
      </c>
      <c r="BQ50" s="1261"/>
      <c r="BR50" s="1261"/>
      <c r="BS50" s="1261"/>
      <c r="BT50" s="1261"/>
      <c r="BU50" s="1261"/>
      <c r="BV50" s="1261"/>
      <c r="BW50" s="1261"/>
      <c r="BX50" s="1261" t="s">
        <v>529</v>
      </c>
      <c r="BY50" s="1261"/>
      <c r="BZ50" s="1261"/>
      <c r="CA50" s="1261"/>
      <c r="CB50" s="1261"/>
      <c r="CC50" s="1261"/>
      <c r="CD50" s="1261"/>
      <c r="CE50" s="1261"/>
      <c r="CF50" s="1261" t="s">
        <v>530</v>
      </c>
      <c r="CG50" s="1261"/>
      <c r="CH50" s="1261"/>
      <c r="CI50" s="1261"/>
      <c r="CJ50" s="1261"/>
      <c r="CK50" s="1261"/>
      <c r="CL50" s="1261"/>
      <c r="CM50" s="1261"/>
      <c r="CN50" s="1261" t="s">
        <v>531</v>
      </c>
      <c r="CO50" s="1261"/>
      <c r="CP50" s="1261"/>
      <c r="CQ50" s="1261"/>
      <c r="CR50" s="1261"/>
      <c r="CS50" s="1261"/>
      <c r="CT50" s="1261"/>
      <c r="CU50" s="1261"/>
      <c r="CV50" s="1261" t="s">
        <v>532</v>
      </c>
      <c r="CW50" s="1261"/>
      <c r="CX50" s="1261"/>
      <c r="CY50" s="1261"/>
      <c r="CZ50" s="1261"/>
      <c r="DA50" s="1261"/>
      <c r="DB50" s="1261"/>
      <c r="DC50" s="1261"/>
    </row>
    <row r="51" spans="1:109" ht="13.5" customHeight="1" x14ac:dyDescent="0.2">
      <c r="B51" s="372"/>
      <c r="G51" s="1272"/>
      <c r="H51" s="1272"/>
      <c r="I51" s="1276"/>
      <c r="J51" s="1276"/>
      <c r="K51" s="1262"/>
      <c r="L51" s="1262"/>
      <c r="M51" s="1262"/>
      <c r="N51" s="1262"/>
      <c r="AM51" s="381"/>
      <c r="AN51" s="1260" t="s">
        <v>569</v>
      </c>
      <c r="AO51" s="1260"/>
      <c r="AP51" s="1260"/>
      <c r="AQ51" s="1260"/>
      <c r="AR51" s="1260"/>
      <c r="AS51" s="1260"/>
      <c r="AT51" s="1260"/>
      <c r="AU51" s="1260"/>
      <c r="AV51" s="1260"/>
      <c r="AW51" s="1260"/>
      <c r="AX51" s="1260"/>
      <c r="AY51" s="1260"/>
      <c r="AZ51" s="1260"/>
      <c r="BA51" s="1260"/>
      <c r="BB51" s="1260" t="s">
        <v>570</v>
      </c>
      <c r="BC51" s="1260"/>
      <c r="BD51" s="1260"/>
      <c r="BE51" s="1260"/>
      <c r="BF51" s="1260"/>
      <c r="BG51" s="1260"/>
      <c r="BH51" s="1260"/>
      <c r="BI51" s="1260"/>
      <c r="BJ51" s="1260"/>
      <c r="BK51" s="1260"/>
      <c r="BL51" s="1260"/>
      <c r="BM51" s="1260"/>
      <c r="BN51" s="1260"/>
      <c r="BO51" s="1260"/>
      <c r="BP51" s="1257">
        <v>1.4</v>
      </c>
      <c r="BQ51" s="1257"/>
      <c r="BR51" s="1257"/>
      <c r="BS51" s="1257"/>
      <c r="BT51" s="1257"/>
      <c r="BU51" s="1257"/>
      <c r="BV51" s="1257"/>
      <c r="BW51" s="1257"/>
      <c r="BX51" s="1257"/>
      <c r="BY51" s="1257"/>
      <c r="BZ51" s="1257"/>
      <c r="CA51" s="1257"/>
      <c r="CB51" s="1257"/>
      <c r="CC51" s="1257"/>
      <c r="CD51" s="1257"/>
      <c r="CE51" s="1257"/>
      <c r="CF51" s="1257"/>
      <c r="CG51" s="1257"/>
      <c r="CH51" s="1257"/>
      <c r="CI51" s="1257"/>
      <c r="CJ51" s="1257"/>
      <c r="CK51" s="1257"/>
      <c r="CL51" s="1257"/>
      <c r="CM51" s="1257"/>
      <c r="CN51" s="1257"/>
      <c r="CO51" s="1257"/>
      <c r="CP51" s="1257"/>
      <c r="CQ51" s="1257"/>
      <c r="CR51" s="1257"/>
      <c r="CS51" s="1257"/>
      <c r="CT51" s="1257"/>
      <c r="CU51" s="1257"/>
      <c r="CV51" s="1257"/>
      <c r="CW51" s="1257"/>
      <c r="CX51" s="1257"/>
      <c r="CY51" s="1257"/>
      <c r="CZ51" s="1257"/>
      <c r="DA51" s="1257"/>
      <c r="DB51" s="1257"/>
      <c r="DC51" s="1257"/>
    </row>
    <row r="52" spans="1:109" ht="13.2" x14ac:dyDescent="0.2">
      <c r="B52" s="372"/>
      <c r="G52" s="1272"/>
      <c r="H52" s="1272"/>
      <c r="I52" s="1276"/>
      <c r="J52" s="1276"/>
      <c r="K52" s="1262"/>
      <c r="L52" s="1262"/>
      <c r="M52" s="1262"/>
      <c r="N52" s="1262"/>
      <c r="AM52" s="381"/>
      <c r="AN52" s="1260"/>
      <c r="AO52" s="1260"/>
      <c r="AP52" s="1260"/>
      <c r="AQ52" s="1260"/>
      <c r="AR52" s="1260"/>
      <c r="AS52" s="1260"/>
      <c r="AT52" s="1260"/>
      <c r="AU52" s="1260"/>
      <c r="AV52" s="1260"/>
      <c r="AW52" s="1260"/>
      <c r="AX52" s="1260"/>
      <c r="AY52" s="1260"/>
      <c r="AZ52" s="1260"/>
      <c r="BA52" s="1260"/>
      <c r="BB52" s="1260"/>
      <c r="BC52" s="1260"/>
      <c r="BD52" s="1260"/>
      <c r="BE52" s="1260"/>
      <c r="BF52" s="1260"/>
      <c r="BG52" s="1260"/>
      <c r="BH52" s="1260"/>
      <c r="BI52" s="1260"/>
      <c r="BJ52" s="1260"/>
      <c r="BK52" s="1260"/>
      <c r="BL52" s="1260"/>
      <c r="BM52" s="1260"/>
      <c r="BN52" s="1260"/>
      <c r="BO52" s="1260"/>
      <c r="BP52" s="1257"/>
      <c r="BQ52" s="1257"/>
      <c r="BR52" s="1257"/>
      <c r="BS52" s="1257"/>
      <c r="BT52" s="1257"/>
      <c r="BU52" s="1257"/>
      <c r="BV52" s="1257"/>
      <c r="BW52" s="1257"/>
      <c r="BX52" s="1257"/>
      <c r="BY52" s="1257"/>
      <c r="BZ52" s="1257"/>
      <c r="CA52" s="1257"/>
      <c r="CB52" s="1257"/>
      <c r="CC52" s="1257"/>
      <c r="CD52" s="1257"/>
      <c r="CE52" s="1257"/>
      <c r="CF52" s="1257"/>
      <c r="CG52" s="1257"/>
      <c r="CH52" s="1257"/>
      <c r="CI52" s="1257"/>
      <c r="CJ52" s="1257"/>
      <c r="CK52" s="1257"/>
      <c r="CL52" s="1257"/>
      <c r="CM52" s="1257"/>
      <c r="CN52" s="1257"/>
      <c r="CO52" s="1257"/>
      <c r="CP52" s="1257"/>
      <c r="CQ52" s="1257"/>
      <c r="CR52" s="1257"/>
      <c r="CS52" s="1257"/>
      <c r="CT52" s="1257"/>
      <c r="CU52" s="1257"/>
      <c r="CV52" s="1257"/>
      <c r="CW52" s="1257"/>
      <c r="CX52" s="1257"/>
      <c r="CY52" s="1257"/>
      <c r="CZ52" s="1257"/>
      <c r="DA52" s="1257"/>
      <c r="DB52" s="1257"/>
      <c r="DC52" s="1257"/>
    </row>
    <row r="53" spans="1:109" ht="13.2" x14ac:dyDescent="0.2">
      <c r="A53" s="380"/>
      <c r="B53" s="372"/>
      <c r="G53" s="1272"/>
      <c r="H53" s="1272"/>
      <c r="I53" s="1255"/>
      <c r="J53" s="1255"/>
      <c r="K53" s="1262"/>
      <c r="L53" s="1262"/>
      <c r="M53" s="1262"/>
      <c r="N53" s="1262"/>
      <c r="AM53" s="381"/>
      <c r="AN53" s="1260"/>
      <c r="AO53" s="1260"/>
      <c r="AP53" s="1260"/>
      <c r="AQ53" s="1260"/>
      <c r="AR53" s="1260"/>
      <c r="AS53" s="1260"/>
      <c r="AT53" s="1260"/>
      <c r="AU53" s="1260"/>
      <c r="AV53" s="1260"/>
      <c r="AW53" s="1260"/>
      <c r="AX53" s="1260"/>
      <c r="AY53" s="1260"/>
      <c r="AZ53" s="1260"/>
      <c r="BA53" s="1260"/>
      <c r="BB53" s="1260" t="s">
        <v>571</v>
      </c>
      <c r="BC53" s="1260"/>
      <c r="BD53" s="1260"/>
      <c r="BE53" s="1260"/>
      <c r="BF53" s="1260"/>
      <c r="BG53" s="1260"/>
      <c r="BH53" s="1260"/>
      <c r="BI53" s="1260"/>
      <c r="BJ53" s="1260"/>
      <c r="BK53" s="1260"/>
      <c r="BL53" s="1260"/>
      <c r="BM53" s="1260"/>
      <c r="BN53" s="1260"/>
      <c r="BO53" s="1260"/>
      <c r="BP53" s="1257">
        <v>53.9</v>
      </c>
      <c r="BQ53" s="1257"/>
      <c r="BR53" s="1257"/>
      <c r="BS53" s="1257"/>
      <c r="BT53" s="1257"/>
      <c r="BU53" s="1257"/>
      <c r="BV53" s="1257"/>
      <c r="BW53" s="1257"/>
      <c r="BX53" s="1257">
        <v>55.6</v>
      </c>
      <c r="BY53" s="1257"/>
      <c r="BZ53" s="1257"/>
      <c r="CA53" s="1257"/>
      <c r="CB53" s="1257"/>
      <c r="CC53" s="1257"/>
      <c r="CD53" s="1257"/>
      <c r="CE53" s="1257"/>
      <c r="CF53" s="1257">
        <v>57.2</v>
      </c>
      <c r="CG53" s="1257"/>
      <c r="CH53" s="1257"/>
      <c r="CI53" s="1257"/>
      <c r="CJ53" s="1257"/>
      <c r="CK53" s="1257"/>
      <c r="CL53" s="1257"/>
      <c r="CM53" s="1257"/>
      <c r="CN53" s="1257">
        <v>58.6</v>
      </c>
      <c r="CO53" s="1257"/>
      <c r="CP53" s="1257"/>
      <c r="CQ53" s="1257"/>
      <c r="CR53" s="1257"/>
      <c r="CS53" s="1257"/>
      <c r="CT53" s="1257"/>
      <c r="CU53" s="1257"/>
      <c r="CV53" s="1257">
        <v>60.1</v>
      </c>
      <c r="CW53" s="1257"/>
      <c r="CX53" s="1257"/>
      <c r="CY53" s="1257"/>
      <c r="CZ53" s="1257"/>
      <c r="DA53" s="1257"/>
      <c r="DB53" s="1257"/>
      <c r="DC53" s="1257"/>
    </row>
    <row r="54" spans="1:109" ht="13.2" x14ac:dyDescent="0.2">
      <c r="A54" s="380"/>
      <c r="B54" s="372"/>
      <c r="G54" s="1272"/>
      <c r="H54" s="1272"/>
      <c r="I54" s="1255"/>
      <c r="J54" s="1255"/>
      <c r="K54" s="1262"/>
      <c r="L54" s="1262"/>
      <c r="M54" s="1262"/>
      <c r="N54" s="1262"/>
      <c r="AM54" s="381"/>
      <c r="AN54" s="1260"/>
      <c r="AO54" s="1260"/>
      <c r="AP54" s="1260"/>
      <c r="AQ54" s="1260"/>
      <c r="AR54" s="1260"/>
      <c r="AS54" s="1260"/>
      <c r="AT54" s="1260"/>
      <c r="AU54" s="1260"/>
      <c r="AV54" s="1260"/>
      <c r="AW54" s="1260"/>
      <c r="AX54" s="1260"/>
      <c r="AY54" s="1260"/>
      <c r="AZ54" s="1260"/>
      <c r="BA54" s="1260"/>
      <c r="BB54" s="1260"/>
      <c r="BC54" s="1260"/>
      <c r="BD54" s="1260"/>
      <c r="BE54" s="1260"/>
      <c r="BF54" s="1260"/>
      <c r="BG54" s="1260"/>
      <c r="BH54" s="1260"/>
      <c r="BI54" s="1260"/>
      <c r="BJ54" s="1260"/>
      <c r="BK54" s="1260"/>
      <c r="BL54" s="1260"/>
      <c r="BM54" s="1260"/>
      <c r="BN54" s="1260"/>
      <c r="BO54" s="1260"/>
      <c r="BP54" s="1257"/>
      <c r="BQ54" s="1257"/>
      <c r="BR54" s="1257"/>
      <c r="BS54" s="1257"/>
      <c r="BT54" s="1257"/>
      <c r="BU54" s="1257"/>
      <c r="BV54" s="1257"/>
      <c r="BW54" s="1257"/>
      <c r="BX54" s="1257"/>
      <c r="BY54" s="1257"/>
      <c r="BZ54" s="1257"/>
      <c r="CA54" s="1257"/>
      <c r="CB54" s="1257"/>
      <c r="CC54" s="1257"/>
      <c r="CD54" s="1257"/>
      <c r="CE54" s="1257"/>
      <c r="CF54" s="1257"/>
      <c r="CG54" s="1257"/>
      <c r="CH54" s="1257"/>
      <c r="CI54" s="1257"/>
      <c r="CJ54" s="1257"/>
      <c r="CK54" s="1257"/>
      <c r="CL54" s="1257"/>
      <c r="CM54" s="1257"/>
      <c r="CN54" s="1257"/>
      <c r="CO54" s="1257"/>
      <c r="CP54" s="1257"/>
      <c r="CQ54" s="1257"/>
      <c r="CR54" s="1257"/>
      <c r="CS54" s="1257"/>
      <c r="CT54" s="1257"/>
      <c r="CU54" s="1257"/>
      <c r="CV54" s="1257"/>
      <c r="CW54" s="1257"/>
      <c r="CX54" s="1257"/>
      <c r="CY54" s="1257"/>
      <c r="CZ54" s="1257"/>
      <c r="DA54" s="1257"/>
      <c r="DB54" s="1257"/>
      <c r="DC54" s="1257"/>
    </row>
    <row r="55" spans="1:109" ht="13.2" x14ac:dyDescent="0.2">
      <c r="A55" s="380"/>
      <c r="B55" s="372"/>
      <c r="G55" s="1255"/>
      <c r="H55" s="1255"/>
      <c r="I55" s="1255"/>
      <c r="J55" s="1255"/>
      <c r="K55" s="1262"/>
      <c r="L55" s="1262"/>
      <c r="M55" s="1262"/>
      <c r="N55" s="1262"/>
      <c r="AN55" s="1261" t="s">
        <v>572</v>
      </c>
      <c r="AO55" s="1261"/>
      <c r="AP55" s="1261"/>
      <c r="AQ55" s="1261"/>
      <c r="AR55" s="1261"/>
      <c r="AS55" s="1261"/>
      <c r="AT55" s="1261"/>
      <c r="AU55" s="1261"/>
      <c r="AV55" s="1261"/>
      <c r="AW55" s="1261"/>
      <c r="AX55" s="1261"/>
      <c r="AY55" s="1261"/>
      <c r="AZ55" s="1261"/>
      <c r="BA55" s="1261"/>
      <c r="BB55" s="1260" t="s">
        <v>570</v>
      </c>
      <c r="BC55" s="1260"/>
      <c r="BD55" s="1260"/>
      <c r="BE55" s="1260"/>
      <c r="BF55" s="1260"/>
      <c r="BG55" s="1260"/>
      <c r="BH55" s="1260"/>
      <c r="BI55" s="1260"/>
      <c r="BJ55" s="1260"/>
      <c r="BK55" s="1260"/>
      <c r="BL55" s="1260"/>
      <c r="BM55" s="1260"/>
      <c r="BN55" s="1260"/>
      <c r="BO55" s="1260"/>
      <c r="BP55" s="1257">
        <v>12.8</v>
      </c>
      <c r="BQ55" s="1257"/>
      <c r="BR55" s="1257"/>
      <c r="BS55" s="1257"/>
      <c r="BT55" s="1257"/>
      <c r="BU55" s="1257"/>
      <c r="BV55" s="1257"/>
      <c r="BW55" s="1257"/>
      <c r="BX55" s="1257">
        <v>0</v>
      </c>
      <c r="BY55" s="1257"/>
      <c r="BZ55" s="1257"/>
      <c r="CA55" s="1257"/>
      <c r="CB55" s="1257"/>
      <c r="CC55" s="1257"/>
      <c r="CD55" s="1257"/>
      <c r="CE55" s="1257"/>
      <c r="CF55" s="1257">
        <v>0</v>
      </c>
      <c r="CG55" s="1257"/>
      <c r="CH55" s="1257"/>
      <c r="CI55" s="1257"/>
      <c r="CJ55" s="1257"/>
      <c r="CK55" s="1257"/>
      <c r="CL55" s="1257"/>
      <c r="CM55" s="1257"/>
      <c r="CN55" s="1257">
        <v>0</v>
      </c>
      <c r="CO55" s="1257"/>
      <c r="CP55" s="1257"/>
      <c r="CQ55" s="1257"/>
      <c r="CR55" s="1257"/>
      <c r="CS55" s="1257"/>
      <c r="CT55" s="1257"/>
      <c r="CU55" s="1257"/>
      <c r="CV55" s="1257">
        <v>0</v>
      </c>
      <c r="CW55" s="1257"/>
      <c r="CX55" s="1257"/>
      <c r="CY55" s="1257"/>
      <c r="CZ55" s="1257"/>
      <c r="DA55" s="1257"/>
      <c r="DB55" s="1257"/>
      <c r="DC55" s="1257"/>
    </row>
    <row r="56" spans="1:109" ht="13.2" x14ac:dyDescent="0.2">
      <c r="A56" s="380"/>
      <c r="B56" s="372"/>
      <c r="G56" s="1255"/>
      <c r="H56" s="1255"/>
      <c r="I56" s="1255"/>
      <c r="J56" s="1255"/>
      <c r="K56" s="1262"/>
      <c r="L56" s="1262"/>
      <c r="M56" s="1262"/>
      <c r="N56" s="1262"/>
      <c r="AN56" s="1261"/>
      <c r="AO56" s="1261"/>
      <c r="AP56" s="1261"/>
      <c r="AQ56" s="1261"/>
      <c r="AR56" s="1261"/>
      <c r="AS56" s="1261"/>
      <c r="AT56" s="1261"/>
      <c r="AU56" s="1261"/>
      <c r="AV56" s="1261"/>
      <c r="AW56" s="1261"/>
      <c r="AX56" s="1261"/>
      <c r="AY56" s="1261"/>
      <c r="AZ56" s="1261"/>
      <c r="BA56" s="1261"/>
      <c r="BB56" s="1260"/>
      <c r="BC56" s="1260"/>
      <c r="BD56" s="1260"/>
      <c r="BE56" s="1260"/>
      <c r="BF56" s="1260"/>
      <c r="BG56" s="1260"/>
      <c r="BH56" s="1260"/>
      <c r="BI56" s="1260"/>
      <c r="BJ56" s="1260"/>
      <c r="BK56" s="1260"/>
      <c r="BL56" s="1260"/>
      <c r="BM56" s="1260"/>
      <c r="BN56" s="1260"/>
      <c r="BO56" s="1260"/>
      <c r="BP56" s="1257"/>
      <c r="BQ56" s="1257"/>
      <c r="BR56" s="1257"/>
      <c r="BS56" s="1257"/>
      <c r="BT56" s="1257"/>
      <c r="BU56" s="1257"/>
      <c r="BV56" s="1257"/>
      <c r="BW56" s="1257"/>
      <c r="BX56" s="1257"/>
      <c r="BY56" s="1257"/>
      <c r="BZ56" s="1257"/>
      <c r="CA56" s="1257"/>
      <c r="CB56" s="1257"/>
      <c r="CC56" s="1257"/>
      <c r="CD56" s="1257"/>
      <c r="CE56" s="1257"/>
      <c r="CF56" s="1257"/>
      <c r="CG56" s="1257"/>
      <c r="CH56" s="1257"/>
      <c r="CI56" s="1257"/>
      <c r="CJ56" s="1257"/>
      <c r="CK56" s="1257"/>
      <c r="CL56" s="1257"/>
      <c r="CM56" s="1257"/>
      <c r="CN56" s="1257"/>
      <c r="CO56" s="1257"/>
      <c r="CP56" s="1257"/>
      <c r="CQ56" s="1257"/>
      <c r="CR56" s="1257"/>
      <c r="CS56" s="1257"/>
      <c r="CT56" s="1257"/>
      <c r="CU56" s="1257"/>
      <c r="CV56" s="1257"/>
      <c r="CW56" s="1257"/>
      <c r="CX56" s="1257"/>
      <c r="CY56" s="1257"/>
      <c r="CZ56" s="1257"/>
      <c r="DA56" s="1257"/>
      <c r="DB56" s="1257"/>
      <c r="DC56" s="1257"/>
    </row>
    <row r="57" spans="1:109" s="380" customFormat="1" ht="13.2" x14ac:dyDescent="0.2">
      <c r="B57" s="384"/>
      <c r="G57" s="1255"/>
      <c r="H57" s="1255"/>
      <c r="I57" s="1258"/>
      <c r="J57" s="1258"/>
      <c r="K57" s="1262"/>
      <c r="L57" s="1262"/>
      <c r="M57" s="1262"/>
      <c r="N57" s="1262"/>
      <c r="AM57" s="366"/>
      <c r="AN57" s="1261"/>
      <c r="AO57" s="1261"/>
      <c r="AP57" s="1261"/>
      <c r="AQ57" s="1261"/>
      <c r="AR57" s="1261"/>
      <c r="AS57" s="1261"/>
      <c r="AT57" s="1261"/>
      <c r="AU57" s="1261"/>
      <c r="AV57" s="1261"/>
      <c r="AW57" s="1261"/>
      <c r="AX57" s="1261"/>
      <c r="AY57" s="1261"/>
      <c r="AZ57" s="1261"/>
      <c r="BA57" s="1261"/>
      <c r="BB57" s="1260" t="s">
        <v>571</v>
      </c>
      <c r="BC57" s="1260"/>
      <c r="BD57" s="1260"/>
      <c r="BE57" s="1260"/>
      <c r="BF57" s="1260"/>
      <c r="BG57" s="1260"/>
      <c r="BH57" s="1260"/>
      <c r="BI57" s="1260"/>
      <c r="BJ57" s="1260"/>
      <c r="BK57" s="1260"/>
      <c r="BL57" s="1260"/>
      <c r="BM57" s="1260"/>
      <c r="BN57" s="1260"/>
      <c r="BO57" s="1260"/>
      <c r="BP57" s="1257">
        <v>61.2</v>
      </c>
      <c r="BQ57" s="1257"/>
      <c r="BR57" s="1257"/>
      <c r="BS57" s="1257"/>
      <c r="BT57" s="1257"/>
      <c r="BU57" s="1257"/>
      <c r="BV57" s="1257"/>
      <c r="BW57" s="1257"/>
      <c r="BX57" s="1257">
        <v>63.1</v>
      </c>
      <c r="BY57" s="1257"/>
      <c r="BZ57" s="1257"/>
      <c r="CA57" s="1257"/>
      <c r="CB57" s="1257"/>
      <c r="CC57" s="1257"/>
      <c r="CD57" s="1257"/>
      <c r="CE57" s="1257"/>
      <c r="CF57" s="1257">
        <v>64.2</v>
      </c>
      <c r="CG57" s="1257"/>
      <c r="CH57" s="1257"/>
      <c r="CI57" s="1257"/>
      <c r="CJ57" s="1257"/>
      <c r="CK57" s="1257"/>
      <c r="CL57" s="1257"/>
      <c r="CM57" s="1257"/>
      <c r="CN57" s="1257">
        <v>64.2</v>
      </c>
      <c r="CO57" s="1257"/>
      <c r="CP57" s="1257"/>
      <c r="CQ57" s="1257"/>
      <c r="CR57" s="1257"/>
      <c r="CS57" s="1257"/>
      <c r="CT57" s="1257"/>
      <c r="CU57" s="1257"/>
      <c r="CV57" s="1257">
        <v>65</v>
      </c>
      <c r="CW57" s="1257"/>
      <c r="CX57" s="1257"/>
      <c r="CY57" s="1257"/>
      <c r="CZ57" s="1257"/>
      <c r="DA57" s="1257"/>
      <c r="DB57" s="1257"/>
      <c r="DC57" s="1257"/>
      <c r="DD57" s="385"/>
      <c r="DE57" s="384"/>
    </row>
    <row r="58" spans="1:109" s="380" customFormat="1" ht="13.2" x14ac:dyDescent="0.2">
      <c r="A58" s="366"/>
      <c r="B58" s="384"/>
      <c r="G58" s="1255"/>
      <c r="H58" s="1255"/>
      <c r="I58" s="1258"/>
      <c r="J58" s="1258"/>
      <c r="K58" s="1262"/>
      <c r="L58" s="1262"/>
      <c r="M58" s="1262"/>
      <c r="N58" s="1262"/>
      <c r="AM58" s="366"/>
      <c r="AN58" s="1261"/>
      <c r="AO58" s="1261"/>
      <c r="AP58" s="1261"/>
      <c r="AQ58" s="1261"/>
      <c r="AR58" s="1261"/>
      <c r="AS58" s="1261"/>
      <c r="AT58" s="1261"/>
      <c r="AU58" s="1261"/>
      <c r="AV58" s="1261"/>
      <c r="AW58" s="1261"/>
      <c r="AX58" s="1261"/>
      <c r="AY58" s="1261"/>
      <c r="AZ58" s="1261"/>
      <c r="BA58" s="1261"/>
      <c r="BB58" s="1260"/>
      <c r="BC58" s="1260"/>
      <c r="BD58" s="1260"/>
      <c r="BE58" s="1260"/>
      <c r="BF58" s="1260"/>
      <c r="BG58" s="1260"/>
      <c r="BH58" s="1260"/>
      <c r="BI58" s="1260"/>
      <c r="BJ58" s="1260"/>
      <c r="BK58" s="1260"/>
      <c r="BL58" s="1260"/>
      <c r="BM58" s="1260"/>
      <c r="BN58" s="1260"/>
      <c r="BO58" s="1260"/>
      <c r="BP58" s="1257"/>
      <c r="BQ58" s="1257"/>
      <c r="BR58" s="1257"/>
      <c r="BS58" s="1257"/>
      <c r="BT58" s="1257"/>
      <c r="BU58" s="1257"/>
      <c r="BV58" s="1257"/>
      <c r="BW58" s="1257"/>
      <c r="BX58" s="1257"/>
      <c r="BY58" s="1257"/>
      <c r="BZ58" s="1257"/>
      <c r="CA58" s="1257"/>
      <c r="CB58" s="1257"/>
      <c r="CC58" s="1257"/>
      <c r="CD58" s="1257"/>
      <c r="CE58" s="1257"/>
      <c r="CF58" s="1257"/>
      <c r="CG58" s="1257"/>
      <c r="CH58" s="1257"/>
      <c r="CI58" s="1257"/>
      <c r="CJ58" s="1257"/>
      <c r="CK58" s="1257"/>
      <c r="CL58" s="1257"/>
      <c r="CM58" s="1257"/>
      <c r="CN58" s="1257"/>
      <c r="CO58" s="1257"/>
      <c r="CP58" s="1257"/>
      <c r="CQ58" s="1257"/>
      <c r="CR58" s="1257"/>
      <c r="CS58" s="1257"/>
      <c r="CT58" s="1257"/>
      <c r="CU58" s="1257"/>
      <c r="CV58" s="1257"/>
      <c r="CW58" s="1257"/>
      <c r="CX58" s="1257"/>
      <c r="CY58" s="1257"/>
      <c r="CZ58" s="1257"/>
      <c r="DA58" s="1257"/>
      <c r="DB58" s="1257"/>
      <c r="DC58" s="1257"/>
      <c r="DD58" s="385"/>
      <c r="DE58" s="384"/>
    </row>
    <row r="59" spans="1:109" s="380" customFormat="1" ht="13.2"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2"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2"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2"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2" x14ac:dyDescent="0.2">
      <c r="B63" s="391" t="s">
        <v>573</v>
      </c>
    </row>
    <row r="64" spans="1:109" ht="13.2" x14ac:dyDescent="0.2">
      <c r="B64" s="372"/>
      <c r="G64" s="379"/>
      <c r="I64" s="392"/>
      <c r="J64" s="392"/>
      <c r="K64" s="392"/>
      <c r="L64" s="392"/>
      <c r="M64" s="392"/>
      <c r="N64" s="393"/>
      <c r="AM64" s="379"/>
      <c r="AN64" s="379" t="s">
        <v>566</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5" customHeight="1" x14ac:dyDescent="0.2">
      <c r="B65" s="372"/>
      <c r="AN65" s="1263" t="s">
        <v>575</v>
      </c>
      <c r="AO65" s="1264"/>
      <c r="AP65" s="1264"/>
      <c r="AQ65" s="1264"/>
      <c r="AR65" s="1264"/>
      <c r="AS65" s="1264"/>
      <c r="AT65" s="1264"/>
      <c r="AU65" s="1264"/>
      <c r="AV65" s="1264"/>
      <c r="AW65" s="1264"/>
      <c r="AX65" s="1264"/>
      <c r="AY65" s="1264"/>
      <c r="AZ65" s="1264"/>
      <c r="BA65" s="1264"/>
      <c r="BB65" s="1264"/>
      <c r="BC65" s="1264"/>
      <c r="BD65" s="1264"/>
      <c r="BE65" s="1264"/>
      <c r="BF65" s="1264"/>
      <c r="BG65" s="1264"/>
      <c r="BH65" s="1264"/>
      <c r="BI65" s="1264"/>
      <c r="BJ65" s="1264"/>
      <c r="BK65" s="1264"/>
      <c r="BL65" s="1264"/>
      <c r="BM65" s="1264"/>
      <c r="BN65" s="1264"/>
      <c r="BO65" s="1264"/>
      <c r="BP65" s="1264"/>
      <c r="BQ65" s="1264"/>
      <c r="BR65" s="1264"/>
      <c r="BS65" s="1264"/>
      <c r="BT65" s="1264"/>
      <c r="BU65" s="1264"/>
      <c r="BV65" s="1264"/>
      <c r="BW65" s="1264"/>
      <c r="BX65" s="1264"/>
      <c r="BY65" s="1264"/>
      <c r="BZ65" s="1264"/>
      <c r="CA65" s="1264"/>
      <c r="CB65" s="1264"/>
      <c r="CC65" s="1264"/>
      <c r="CD65" s="1264"/>
      <c r="CE65" s="1264"/>
      <c r="CF65" s="1264"/>
      <c r="CG65" s="1264"/>
      <c r="CH65" s="1264"/>
      <c r="CI65" s="1264"/>
      <c r="CJ65" s="1264"/>
      <c r="CK65" s="1264"/>
      <c r="CL65" s="1264"/>
      <c r="CM65" s="1264"/>
      <c r="CN65" s="1264"/>
      <c r="CO65" s="1264"/>
      <c r="CP65" s="1264"/>
      <c r="CQ65" s="1264"/>
      <c r="CR65" s="1264"/>
      <c r="CS65" s="1264"/>
      <c r="CT65" s="1264"/>
      <c r="CU65" s="1264"/>
      <c r="CV65" s="1264"/>
      <c r="CW65" s="1264"/>
      <c r="CX65" s="1264"/>
      <c r="CY65" s="1264"/>
      <c r="CZ65" s="1264"/>
      <c r="DA65" s="1264"/>
      <c r="DB65" s="1264"/>
      <c r="DC65" s="1265"/>
    </row>
    <row r="66" spans="2:107" ht="13.2" x14ac:dyDescent="0.2">
      <c r="B66" s="372"/>
      <c r="AN66" s="1266"/>
      <c r="AO66" s="1267"/>
      <c r="AP66" s="1267"/>
      <c r="AQ66" s="1267"/>
      <c r="AR66" s="1267"/>
      <c r="AS66" s="1267"/>
      <c r="AT66" s="1267"/>
      <c r="AU66" s="1267"/>
      <c r="AV66" s="1267"/>
      <c r="AW66" s="1267"/>
      <c r="AX66" s="1267"/>
      <c r="AY66" s="1267"/>
      <c r="AZ66" s="1267"/>
      <c r="BA66" s="1267"/>
      <c r="BB66" s="1267"/>
      <c r="BC66" s="1267"/>
      <c r="BD66" s="1267"/>
      <c r="BE66" s="1267"/>
      <c r="BF66" s="1267"/>
      <c r="BG66" s="1267"/>
      <c r="BH66" s="1267"/>
      <c r="BI66" s="1267"/>
      <c r="BJ66" s="1267"/>
      <c r="BK66" s="1267"/>
      <c r="BL66" s="1267"/>
      <c r="BM66" s="1267"/>
      <c r="BN66" s="1267"/>
      <c r="BO66" s="1267"/>
      <c r="BP66" s="1267"/>
      <c r="BQ66" s="1267"/>
      <c r="BR66" s="1267"/>
      <c r="BS66" s="1267"/>
      <c r="BT66" s="1267"/>
      <c r="BU66" s="1267"/>
      <c r="BV66" s="1267"/>
      <c r="BW66" s="1267"/>
      <c r="BX66" s="1267"/>
      <c r="BY66" s="1267"/>
      <c r="BZ66" s="1267"/>
      <c r="CA66" s="1267"/>
      <c r="CB66" s="1267"/>
      <c r="CC66" s="1267"/>
      <c r="CD66" s="1267"/>
      <c r="CE66" s="1267"/>
      <c r="CF66" s="1267"/>
      <c r="CG66" s="1267"/>
      <c r="CH66" s="1267"/>
      <c r="CI66" s="1267"/>
      <c r="CJ66" s="1267"/>
      <c r="CK66" s="1267"/>
      <c r="CL66" s="1267"/>
      <c r="CM66" s="1267"/>
      <c r="CN66" s="1267"/>
      <c r="CO66" s="1267"/>
      <c r="CP66" s="1267"/>
      <c r="CQ66" s="1267"/>
      <c r="CR66" s="1267"/>
      <c r="CS66" s="1267"/>
      <c r="CT66" s="1267"/>
      <c r="CU66" s="1267"/>
      <c r="CV66" s="1267"/>
      <c r="CW66" s="1267"/>
      <c r="CX66" s="1267"/>
      <c r="CY66" s="1267"/>
      <c r="CZ66" s="1267"/>
      <c r="DA66" s="1267"/>
      <c r="DB66" s="1267"/>
      <c r="DC66" s="1268"/>
    </row>
    <row r="67" spans="2:107" ht="13.2" x14ac:dyDescent="0.2">
      <c r="B67" s="372"/>
      <c r="AN67" s="1266"/>
      <c r="AO67" s="1267"/>
      <c r="AP67" s="1267"/>
      <c r="AQ67" s="1267"/>
      <c r="AR67" s="1267"/>
      <c r="AS67" s="1267"/>
      <c r="AT67" s="1267"/>
      <c r="AU67" s="1267"/>
      <c r="AV67" s="1267"/>
      <c r="AW67" s="1267"/>
      <c r="AX67" s="1267"/>
      <c r="AY67" s="1267"/>
      <c r="AZ67" s="1267"/>
      <c r="BA67" s="1267"/>
      <c r="BB67" s="1267"/>
      <c r="BC67" s="1267"/>
      <c r="BD67" s="1267"/>
      <c r="BE67" s="1267"/>
      <c r="BF67" s="1267"/>
      <c r="BG67" s="1267"/>
      <c r="BH67" s="1267"/>
      <c r="BI67" s="1267"/>
      <c r="BJ67" s="1267"/>
      <c r="BK67" s="1267"/>
      <c r="BL67" s="1267"/>
      <c r="BM67" s="1267"/>
      <c r="BN67" s="1267"/>
      <c r="BO67" s="1267"/>
      <c r="BP67" s="1267"/>
      <c r="BQ67" s="1267"/>
      <c r="BR67" s="1267"/>
      <c r="BS67" s="1267"/>
      <c r="BT67" s="1267"/>
      <c r="BU67" s="1267"/>
      <c r="BV67" s="1267"/>
      <c r="BW67" s="1267"/>
      <c r="BX67" s="1267"/>
      <c r="BY67" s="1267"/>
      <c r="BZ67" s="1267"/>
      <c r="CA67" s="1267"/>
      <c r="CB67" s="1267"/>
      <c r="CC67" s="1267"/>
      <c r="CD67" s="1267"/>
      <c r="CE67" s="1267"/>
      <c r="CF67" s="1267"/>
      <c r="CG67" s="1267"/>
      <c r="CH67" s="1267"/>
      <c r="CI67" s="1267"/>
      <c r="CJ67" s="1267"/>
      <c r="CK67" s="1267"/>
      <c r="CL67" s="1267"/>
      <c r="CM67" s="1267"/>
      <c r="CN67" s="1267"/>
      <c r="CO67" s="1267"/>
      <c r="CP67" s="1267"/>
      <c r="CQ67" s="1267"/>
      <c r="CR67" s="1267"/>
      <c r="CS67" s="1267"/>
      <c r="CT67" s="1267"/>
      <c r="CU67" s="1267"/>
      <c r="CV67" s="1267"/>
      <c r="CW67" s="1267"/>
      <c r="CX67" s="1267"/>
      <c r="CY67" s="1267"/>
      <c r="CZ67" s="1267"/>
      <c r="DA67" s="1267"/>
      <c r="DB67" s="1267"/>
      <c r="DC67" s="1268"/>
    </row>
    <row r="68" spans="2:107" ht="13.2" x14ac:dyDescent="0.2">
      <c r="B68" s="372"/>
      <c r="AN68" s="1266"/>
      <c r="AO68" s="1267"/>
      <c r="AP68" s="1267"/>
      <c r="AQ68" s="1267"/>
      <c r="AR68" s="1267"/>
      <c r="AS68" s="1267"/>
      <c r="AT68" s="1267"/>
      <c r="AU68" s="1267"/>
      <c r="AV68" s="1267"/>
      <c r="AW68" s="1267"/>
      <c r="AX68" s="1267"/>
      <c r="AY68" s="1267"/>
      <c r="AZ68" s="1267"/>
      <c r="BA68" s="1267"/>
      <c r="BB68" s="1267"/>
      <c r="BC68" s="1267"/>
      <c r="BD68" s="1267"/>
      <c r="BE68" s="1267"/>
      <c r="BF68" s="1267"/>
      <c r="BG68" s="1267"/>
      <c r="BH68" s="1267"/>
      <c r="BI68" s="1267"/>
      <c r="BJ68" s="1267"/>
      <c r="BK68" s="1267"/>
      <c r="BL68" s="1267"/>
      <c r="BM68" s="1267"/>
      <c r="BN68" s="1267"/>
      <c r="BO68" s="1267"/>
      <c r="BP68" s="1267"/>
      <c r="BQ68" s="1267"/>
      <c r="BR68" s="1267"/>
      <c r="BS68" s="1267"/>
      <c r="BT68" s="1267"/>
      <c r="BU68" s="1267"/>
      <c r="BV68" s="1267"/>
      <c r="BW68" s="1267"/>
      <c r="BX68" s="1267"/>
      <c r="BY68" s="1267"/>
      <c r="BZ68" s="1267"/>
      <c r="CA68" s="1267"/>
      <c r="CB68" s="1267"/>
      <c r="CC68" s="1267"/>
      <c r="CD68" s="1267"/>
      <c r="CE68" s="1267"/>
      <c r="CF68" s="1267"/>
      <c r="CG68" s="1267"/>
      <c r="CH68" s="1267"/>
      <c r="CI68" s="1267"/>
      <c r="CJ68" s="1267"/>
      <c r="CK68" s="1267"/>
      <c r="CL68" s="1267"/>
      <c r="CM68" s="1267"/>
      <c r="CN68" s="1267"/>
      <c r="CO68" s="1267"/>
      <c r="CP68" s="1267"/>
      <c r="CQ68" s="1267"/>
      <c r="CR68" s="1267"/>
      <c r="CS68" s="1267"/>
      <c r="CT68" s="1267"/>
      <c r="CU68" s="1267"/>
      <c r="CV68" s="1267"/>
      <c r="CW68" s="1267"/>
      <c r="CX68" s="1267"/>
      <c r="CY68" s="1267"/>
      <c r="CZ68" s="1267"/>
      <c r="DA68" s="1267"/>
      <c r="DB68" s="1267"/>
      <c r="DC68" s="1268"/>
    </row>
    <row r="69" spans="2:107" ht="13.2" x14ac:dyDescent="0.2">
      <c r="B69" s="372"/>
      <c r="AN69" s="1269"/>
      <c r="AO69" s="1270"/>
      <c r="AP69" s="1270"/>
      <c r="AQ69" s="1270"/>
      <c r="AR69" s="1270"/>
      <c r="AS69" s="1270"/>
      <c r="AT69" s="1270"/>
      <c r="AU69" s="1270"/>
      <c r="AV69" s="1270"/>
      <c r="AW69" s="1270"/>
      <c r="AX69" s="1270"/>
      <c r="AY69" s="1270"/>
      <c r="AZ69" s="1270"/>
      <c r="BA69" s="1270"/>
      <c r="BB69" s="1270"/>
      <c r="BC69" s="1270"/>
      <c r="BD69" s="1270"/>
      <c r="BE69" s="1270"/>
      <c r="BF69" s="1270"/>
      <c r="BG69" s="1270"/>
      <c r="BH69" s="1270"/>
      <c r="BI69" s="1270"/>
      <c r="BJ69" s="1270"/>
      <c r="BK69" s="1270"/>
      <c r="BL69" s="1270"/>
      <c r="BM69" s="1270"/>
      <c r="BN69" s="1270"/>
      <c r="BO69" s="1270"/>
      <c r="BP69" s="1270"/>
      <c r="BQ69" s="1270"/>
      <c r="BR69" s="1270"/>
      <c r="BS69" s="1270"/>
      <c r="BT69" s="1270"/>
      <c r="BU69" s="1270"/>
      <c r="BV69" s="1270"/>
      <c r="BW69" s="1270"/>
      <c r="BX69" s="1270"/>
      <c r="BY69" s="1270"/>
      <c r="BZ69" s="1270"/>
      <c r="CA69" s="1270"/>
      <c r="CB69" s="1270"/>
      <c r="CC69" s="1270"/>
      <c r="CD69" s="1270"/>
      <c r="CE69" s="1270"/>
      <c r="CF69" s="1270"/>
      <c r="CG69" s="1270"/>
      <c r="CH69" s="1270"/>
      <c r="CI69" s="1270"/>
      <c r="CJ69" s="1270"/>
      <c r="CK69" s="1270"/>
      <c r="CL69" s="1270"/>
      <c r="CM69" s="1270"/>
      <c r="CN69" s="1270"/>
      <c r="CO69" s="1270"/>
      <c r="CP69" s="1270"/>
      <c r="CQ69" s="1270"/>
      <c r="CR69" s="1270"/>
      <c r="CS69" s="1270"/>
      <c r="CT69" s="1270"/>
      <c r="CU69" s="1270"/>
      <c r="CV69" s="1270"/>
      <c r="CW69" s="1270"/>
      <c r="CX69" s="1270"/>
      <c r="CY69" s="1270"/>
      <c r="CZ69" s="1270"/>
      <c r="DA69" s="1270"/>
      <c r="DB69" s="1270"/>
      <c r="DC69" s="1271"/>
    </row>
    <row r="70" spans="2:107" ht="13.2"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2" x14ac:dyDescent="0.2">
      <c r="B71" s="372"/>
      <c r="G71" s="397"/>
      <c r="I71" s="398"/>
      <c r="J71" s="395"/>
      <c r="K71" s="395"/>
      <c r="L71" s="396"/>
      <c r="M71" s="395"/>
      <c r="N71" s="396"/>
      <c r="AM71" s="397"/>
      <c r="AN71" s="366" t="s">
        <v>568</v>
      </c>
    </row>
    <row r="72" spans="2:107" ht="13.2" x14ac:dyDescent="0.2">
      <c r="B72" s="372"/>
      <c r="G72" s="1255"/>
      <c r="H72" s="1255"/>
      <c r="I72" s="1255"/>
      <c r="J72" s="1255"/>
      <c r="K72" s="382"/>
      <c r="L72" s="382"/>
      <c r="M72" s="383"/>
      <c r="N72" s="383"/>
      <c r="AN72" s="1273"/>
      <c r="AO72" s="1274"/>
      <c r="AP72" s="1274"/>
      <c r="AQ72" s="1274"/>
      <c r="AR72" s="1274"/>
      <c r="AS72" s="1274"/>
      <c r="AT72" s="1274"/>
      <c r="AU72" s="1274"/>
      <c r="AV72" s="1274"/>
      <c r="AW72" s="1274"/>
      <c r="AX72" s="1274"/>
      <c r="AY72" s="1274"/>
      <c r="AZ72" s="1274"/>
      <c r="BA72" s="1274"/>
      <c r="BB72" s="1274"/>
      <c r="BC72" s="1274"/>
      <c r="BD72" s="1274"/>
      <c r="BE72" s="1274"/>
      <c r="BF72" s="1274"/>
      <c r="BG72" s="1274"/>
      <c r="BH72" s="1274"/>
      <c r="BI72" s="1274"/>
      <c r="BJ72" s="1274"/>
      <c r="BK72" s="1274"/>
      <c r="BL72" s="1274"/>
      <c r="BM72" s="1274"/>
      <c r="BN72" s="1274"/>
      <c r="BO72" s="1275"/>
      <c r="BP72" s="1261" t="s">
        <v>528</v>
      </c>
      <c r="BQ72" s="1261"/>
      <c r="BR72" s="1261"/>
      <c r="BS72" s="1261"/>
      <c r="BT72" s="1261"/>
      <c r="BU72" s="1261"/>
      <c r="BV72" s="1261"/>
      <c r="BW72" s="1261"/>
      <c r="BX72" s="1261" t="s">
        <v>529</v>
      </c>
      <c r="BY72" s="1261"/>
      <c r="BZ72" s="1261"/>
      <c r="CA72" s="1261"/>
      <c r="CB72" s="1261"/>
      <c r="CC72" s="1261"/>
      <c r="CD72" s="1261"/>
      <c r="CE72" s="1261"/>
      <c r="CF72" s="1261" t="s">
        <v>530</v>
      </c>
      <c r="CG72" s="1261"/>
      <c r="CH72" s="1261"/>
      <c r="CI72" s="1261"/>
      <c r="CJ72" s="1261"/>
      <c r="CK72" s="1261"/>
      <c r="CL72" s="1261"/>
      <c r="CM72" s="1261"/>
      <c r="CN72" s="1261" t="s">
        <v>531</v>
      </c>
      <c r="CO72" s="1261"/>
      <c r="CP72" s="1261"/>
      <c r="CQ72" s="1261"/>
      <c r="CR72" s="1261"/>
      <c r="CS72" s="1261"/>
      <c r="CT72" s="1261"/>
      <c r="CU72" s="1261"/>
      <c r="CV72" s="1261" t="s">
        <v>532</v>
      </c>
      <c r="CW72" s="1261"/>
      <c r="CX72" s="1261"/>
      <c r="CY72" s="1261"/>
      <c r="CZ72" s="1261"/>
      <c r="DA72" s="1261"/>
      <c r="DB72" s="1261"/>
      <c r="DC72" s="1261"/>
    </row>
    <row r="73" spans="2:107" ht="13.2" x14ac:dyDescent="0.2">
      <c r="B73" s="372"/>
      <c r="G73" s="1272"/>
      <c r="H73" s="1272"/>
      <c r="I73" s="1272"/>
      <c r="J73" s="1272"/>
      <c r="K73" s="1256"/>
      <c r="L73" s="1256"/>
      <c r="M73" s="1256"/>
      <c r="N73" s="1256"/>
      <c r="AM73" s="381"/>
      <c r="AN73" s="1260" t="s">
        <v>569</v>
      </c>
      <c r="AO73" s="1260"/>
      <c r="AP73" s="1260"/>
      <c r="AQ73" s="1260"/>
      <c r="AR73" s="1260"/>
      <c r="AS73" s="1260"/>
      <c r="AT73" s="1260"/>
      <c r="AU73" s="1260"/>
      <c r="AV73" s="1260"/>
      <c r="AW73" s="1260"/>
      <c r="AX73" s="1260"/>
      <c r="AY73" s="1260"/>
      <c r="AZ73" s="1260"/>
      <c r="BA73" s="1260"/>
      <c r="BB73" s="1260" t="s">
        <v>570</v>
      </c>
      <c r="BC73" s="1260"/>
      <c r="BD73" s="1260"/>
      <c r="BE73" s="1260"/>
      <c r="BF73" s="1260"/>
      <c r="BG73" s="1260"/>
      <c r="BH73" s="1260"/>
      <c r="BI73" s="1260"/>
      <c r="BJ73" s="1260"/>
      <c r="BK73" s="1260"/>
      <c r="BL73" s="1260"/>
      <c r="BM73" s="1260"/>
      <c r="BN73" s="1260"/>
      <c r="BO73" s="1260"/>
      <c r="BP73" s="1257">
        <v>1.4</v>
      </c>
      <c r="BQ73" s="1257"/>
      <c r="BR73" s="1257"/>
      <c r="BS73" s="1257"/>
      <c r="BT73" s="1257"/>
      <c r="BU73" s="1257"/>
      <c r="BV73" s="1257"/>
      <c r="BW73" s="1257"/>
      <c r="BX73" s="1257"/>
      <c r="BY73" s="1257"/>
      <c r="BZ73" s="1257"/>
      <c r="CA73" s="1257"/>
      <c r="CB73" s="1257"/>
      <c r="CC73" s="1257"/>
      <c r="CD73" s="1257"/>
      <c r="CE73" s="1257"/>
      <c r="CF73" s="1257"/>
      <c r="CG73" s="1257"/>
      <c r="CH73" s="1257"/>
      <c r="CI73" s="1257"/>
      <c r="CJ73" s="1257"/>
      <c r="CK73" s="1257"/>
      <c r="CL73" s="1257"/>
      <c r="CM73" s="1257"/>
      <c r="CN73" s="1257"/>
      <c r="CO73" s="1257"/>
      <c r="CP73" s="1257"/>
      <c r="CQ73" s="1257"/>
      <c r="CR73" s="1257"/>
      <c r="CS73" s="1257"/>
      <c r="CT73" s="1257"/>
      <c r="CU73" s="1257"/>
      <c r="CV73" s="1257"/>
      <c r="CW73" s="1257"/>
      <c r="CX73" s="1257"/>
      <c r="CY73" s="1257"/>
      <c r="CZ73" s="1257"/>
      <c r="DA73" s="1257"/>
      <c r="DB73" s="1257"/>
      <c r="DC73" s="1257"/>
    </row>
    <row r="74" spans="2:107" ht="13.2" x14ac:dyDescent="0.2">
      <c r="B74" s="372"/>
      <c r="G74" s="1272"/>
      <c r="H74" s="1272"/>
      <c r="I74" s="1272"/>
      <c r="J74" s="1272"/>
      <c r="K74" s="1256"/>
      <c r="L74" s="1256"/>
      <c r="M74" s="1256"/>
      <c r="N74" s="1256"/>
      <c r="AM74" s="381"/>
      <c r="AN74" s="1260"/>
      <c r="AO74" s="1260"/>
      <c r="AP74" s="1260"/>
      <c r="AQ74" s="1260"/>
      <c r="AR74" s="1260"/>
      <c r="AS74" s="1260"/>
      <c r="AT74" s="1260"/>
      <c r="AU74" s="1260"/>
      <c r="AV74" s="1260"/>
      <c r="AW74" s="1260"/>
      <c r="AX74" s="1260"/>
      <c r="AY74" s="1260"/>
      <c r="AZ74" s="1260"/>
      <c r="BA74" s="1260"/>
      <c r="BB74" s="1260"/>
      <c r="BC74" s="1260"/>
      <c r="BD74" s="1260"/>
      <c r="BE74" s="1260"/>
      <c r="BF74" s="1260"/>
      <c r="BG74" s="1260"/>
      <c r="BH74" s="1260"/>
      <c r="BI74" s="1260"/>
      <c r="BJ74" s="1260"/>
      <c r="BK74" s="1260"/>
      <c r="BL74" s="1260"/>
      <c r="BM74" s="1260"/>
      <c r="BN74" s="1260"/>
      <c r="BO74" s="1260"/>
      <c r="BP74" s="1257"/>
      <c r="BQ74" s="1257"/>
      <c r="BR74" s="1257"/>
      <c r="BS74" s="1257"/>
      <c r="BT74" s="1257"/>
      <c r="BU74" s="1257"/>
      <c r="BV74" s="1257"/>
      <c r="BW74" s="1257"/>
      <c r="BX74" s="1257"/>
      <c r="BY74" s="1257"/>
      <c r="BZ74" s="1257"/>
      <c r="CA74" s="1257"/>
      <c r="CB74" s="1257"/>
      <c r="CC74" s="1257"/>
      <c r="CD74" s="1257"/>
      <c r="CE74" s="1257"/>
      <c r="CF74" s="1257"/>
      <c r="CG74" s="1257"/>
      <c r="CH74" s="1257"/>
      <c r="CI74" s="1257"/>
      <c r="CJ74" s="1257"/>
      <c r="CK74" s="1257"/>
      <c r="CL74" s="1257"/>
      <c r="CM74" s="1257"/>
      <c r="CN74" s="1257"/>
      <c r="CO74" s="1257"/>
      <c r="CP74" s="1257"/>
      <c r="CQ74" s="1257"/>
      <c r="CR74" s="1257"/>
      <c r="CS74" s="1257"/>
      <c r="CT74" s="1257"/>
      <c r="CU74" s="1257"/>
      <c r="CV74" s="1257"/>
      <c r="CW74" s="1257"/>
      <c r="CX74" s="1257"/>
      <c r="CY74" s="1257"/>
      <c r="CZ74" s="1257"/>
      <c r="DA74" s="1257"/>
      <c r="DB74" s="1257"/>
      <c r="DC74" s="1257"/>
    </row>
    <row r="75" spans="2:107" ht="13.2" x14ac:dyDescent="0.2">
      <c r="B75" s="372"/>
      <c r="G75" s="1272"/>
      <c r="H75" s="1272"/>
      <c r="I75" s="1255"/>
      <c r="J75" s="1255"/>
      <c r="K75" s="1262"/>
      <c r="L75" s="1262"/>
      <c r="M75" s="1262"/>
      <c r="N75" s="1262"/>
      <c r="AM75" s="381"/>
      <c r="AN75" s="1260"/>
      <c r="AO75" s="1260"/>
      <c r="AP75" s="1260"/>
      <c r="AQ75" s="1260"/>
      <c r="AR75" s="1260"/>
      <c r="AS75" s="1260"/>
      <c r="AT75" s="1260"/>
      <c r="AU75" s="1260"/>
      <c r="AV75" s="1260"/>
      <c r="AW75" s="1260"/>
      <c r="AX75" s="1260"/>
      <c r="AY75" s="1260"/>
      <c r="AZ75" s="1260"/>
      <c r="BA75" s="1260"/>
      <c r="BB75" s="1260" t="s">
        <v>574</v>
      </c>
      <c r="BC75" s="1260"/>
      <c r="BD75" s="1260"/>
      <c r="BE75" s="1260"/>
      <c r="BF75" s="1260"/>
      <c r="BG75" s="1260"/>
      <c r="BH75" s="1260"/>
      <c r="BI75" s="1260"/>
      <c r="BJ75" s="1260"/>
      <c r="BK75" s="1260"/>
      <c r="BL75" s="1260"/>
      <c r="BM75" s="1260"/>
      <c r="BN75" s="1260"/>
      <c r="BO75" s="1260"/>
      <c r="BP75" s="1257">
        <v>7.7</v>
      </c>
      <c r="BQ75" s="1257"/>
      <c r="BR75" s="1257"/>
      <c r="BS75" s="1257"/>
      <c r="BT75" s="1257"/>
      <c r="BU75" s="1257"/>
      <c r="BV75" s="1257"/>
      <c r="BW75" s="1257"/>
      <c r="BX75" s="1257">
        <v>7.9</v>
      </c>
      <c r="BY75" s="1257"/>
      <c r="BZ75" s="1257"/>
      <c r="CA75" s="1257"/>
      <c r="CB75" s="1257"/>
      <c r="CC75" s="1257"/>
      <c r="CD75" s="1257"/>
      <c r="CE75" s="1257"/>
      <c r="CF75" s="1257">
        <v>7.9</v>
      </c>
      <c r="CG75" s="1257"/>
      <c r="CH75" s="1257"/>
      <c r="CI75" s="1257"/>
      <c r="CJ75" s="1257"/>
      <c r="CK75" s="1257"/>
      <c r="CL75" s="1257"/>
      <c r="CM75" s="1257"/>
      <c r="CN75" s="1257">
        <v>7.5</v>
      </c>
      <c r="CO75" s="1257"/>
      <c r="CP75" s="1257"/>
      <c r="CQ75" s="1257"/>
      <c r="CR75" s="1257"/>
      <c r="CS75" s="1257"/>
      <c r="CT75" s="1257"/>
      <c r="CU75" s="1257"/>
      <c r="CV75" s="1257">
        <v>7.2</v>
      </c>
      <c r="CW75" s="1257"/>
      <c r="CX75" s="1257"/>
      <c r="CY75" s="1257"/>
      <c r="CZ75" s="1257"/>
      <c r="DA75" s="1257"/>
      <c r="DB75" s="1257"/>
      <c r="DC75" s="1257"/>
    </row>
    <row r="76" spans="2:107" ht="13.2" x14ac:dyDescent="0.2">
      <c r="B76" s="372"/>
      <c r="G76" s="1272"/>
      <c r="H76" s="1272"/>
      <c r="I76" s="1255"/>
      <c r="J76" s="1255"/>
      <c r="K76" s="1262"/>
      <c r="L76" s="1262"/>
      <c r="M76" s="1262"/>
      <c r="N76" s="1262"/>
      <c r="AM76" s="381"/>
      <c r="AN76" s="1260"/>
      <c r="AO76" s="1260"/>
      <c r="AP76" s="1260"/>
      <c r="AQ76" s="1260"/>
      <c r="AR76" s="1260"/>
      <c r="AS76" s="1260"/>
      <c r="AT76" s="1260"/>
      <c r="AU76" s="1260"/>
      <c r="AV76" s="1260"/>
      <c r="AW76" s="1260"/>
      <c r="AX76" s="1260"/>
      <c r="AY76" s="1260"/>
      <c r="AZ76" s="1260"/>
      <c r="BA76" s="1260"/>
      <c r="BB76" s="1260"/>
      <c r="BC76" s="1260"/>
      <c r="BD76" s="1260"/>
      <c r="BE76" s="1260"/>
      <c r="BF76" s="1260"/>
      <c r="BG76" s="1260"/>
      <c r="BH76" s="1260"/>
      <c r="BI76" s="1260"/>
      <c r="BJ76" s="1260"/>
      <c r="BK76" s="1260"/>
      <c r="BL76" s="1260"/>
      <c r="BM76" s="1260"/>
      <c r="BN76" s="1260"/>
      <c r="BO76" s="1260"/>
      <c r="BP76" s="1257"/>
      <c r="BQ76" s="1257"/>
      <c r="BR76" s="1257"/>
      <c r="BS76" s="1257"/>
      <c r="BT76" s="1257"/>
      <c r="BU76" s="1257"/>
      <c r="BV76" s="1257"/>
      <c r="BW76" s="1257"/>
      <c r="BX76" s="1257"/>
      <c r="BY76" s="1257"/>
      <c r="BZ76" s="1257"/>
      <c r="CA76" s="1257"/>
      <c r="CB76" s="1257"/>
      <c r="CC76" s="1257"/>
      <c r="CD76" s="1257"/>
      <c r="CE76" s="1257"/>
      <c r="CF76" s="1257"/>
      <c r="CG76" s="1257"/>
      <c r="CH76" s="1257"/>
      <c r="CI76" s="1257"/>
      <c r="CJ76" s="1257"/>
      <c r="CK76" s="1257"/>
      <c r="CL76" s="1257"/>
      <c r="CM76" s="1257"/>
      <c r="CN76" s="1257"/>
      <c r="CO76" s="1257"/>
      <c r="CP76" s="1257"/>
      <c r="CQ76" s="1257"/>
      <c r="CR76" s="1257"/>
      <c r="CS76" s="1257"/>
      <c r="CT76" s="1257"/>
      <c r="CU76" s="1257"/>
      <c r="CV76" s="1257"/>
      <c r="CW76" s="1257"/>
      <c r="CX76" s="1257"/>
      <c r="CY76" s="1257"/>
      <c r="CZ76" s="1257"/>
      <c r="DA76" s="1257"/>
      <c r="DB76" s="1257"/>
      <c r="DC76" s="1257"/>
    </row>
    <row r="77" spans="2:107" ht="13.2" x14ac:dyDescent="0.2">
      <c r="B77" s="372"/>
      <c r="G77" s="1255"/>
      <c r="H77" s="1255"/>
      <c r="I77" s="1255"/>
      <c r="J77" s="1255"/>
      <c r="K77" s="1256"/>
      <c r="L77" s="1256"/>
      <c r="M77" s="1256"/>
      <c r="N77" s="1256"/>
      <c r="AN77" s="1261" t="s">
        <v>572</v>
      </c>
      <c r="AO77" s="1261"/>
      <c r="AP77" s="1261"/>
      <c r="AQ77" s="1261"/>
      <c r="AR77" s="1261"/>
      <c r="AS77" s="1261"/>
      <c r="AT77" s="1261"/>
      <c r="AU77" s="1261"/>
      <c r="AV77" s="1261"/>
      <c r="AW77" s="1261"/>
      <c r="AX77" s="1261"/>
      <c r="AY77" s="1261"/>
      <c r="AZ77" s="1261"/>
      <c r="BA77" s="1261"/>
      <c r="BB77" s="1260" t="s">
        <v>570</v>
      </c>
      <c r="BC77" s="1260"/>
      <c r="BD77" s="1260"/>
      <c r="BE77" s="1260"/>
      <c r="BF77" s="1260"/>
      <c r="BG77" s="1260"/>
      <c r="BH77" s="1260"/>
      <c r="BI77" s="1260"/>
      <c r="BJ77" s="1260"/>
      <c r="BK77" s="1260"/>
      <c r="BL77" s="1260"/>
      <c r="BM77" s="1260"/>
      <c r="BN77" s="1260"/>
      <c r="BO77" s="1260"/>
      <c r="BP77" s="1257">
        <v>12.8</v>
      </c>
      <c r="BQ77" s="1257"/>
      <c r="BR77" s="1257"/>
      <c r="BS77" s="1257"/>
      <c r="BT77" s="1257"/>
      <c r="BU77" s="1257"/>
      <c r="BV77" s="1257"/>
      <c r="BW77" s="1257"/>
      <c r="BX77" s="1257">
        <v>0</v>
      </c>
      <c r="BY77" s="1257"/>
      <c r="BZ77" s="1257"/>
      <c r="CA77" s="1257"/>
      <c r="CB77" s="1257"/>
      <c r="CC77" s="1257"/>
      <c r="CD77" s="1257"/>
      <c r="CE77" s="1257"/>
      <c r="CF77" s="1257">
        <v>0</v>
      </c>
      <c r="CG77" s="1257"/>
      <c r="CH77" s="1257"/>
      <c r="CI77" s="1257"/>
      <c r="CJ77" s="1257"/>
      <c r="CK77" s="1257"/>
      <c r="CL77" s="1257"/>
      <c r="CM77" s="1257"/>
      <c r="CN77" s="1257">
        <v>0</v>
      </c>
      <c r="CO77" s="1257"/>
      <c r="CP77" s="1257"/>
      <c r="CQ77" s="1257"/>
      <c r="CR77" s="1257"/>
      <c r="CS77" s="1257"/>
      <c r="CT77" s="1257"/>
      <c r="CU77" s="1257"/>
      <c r="CV77" s="1257">
        <v>0</v>
      </c>
      <c r="CW77" s="1257"/>
      <c r="CX77" s="1257"/>
      <c r="CY77" s="1257"/>
      <c r="CZ77" s="1257"/>
      <c r="DA77" s="1257"/>
      <c r="DB77" s="1257"/>
      <c r="DC77" s="1257"/>
    </row>
    <row r="78" spans="2:107" ht="13.2" x14ac:dyDescent="0.2">
      <c r="B78" s="372"/>
      <c r="G78" s="1255"/>
      <c r="H78" s="1255"/>
      <c r="I78" s="1255"/>
      <c r="J78" s="1255"/>
      <c r="K78" s="1256"/>
      <c r="L78" s="1256"/>
      <c r="M78" s="1256"/>
      <c r="N78" s="1256"/>
      <c r="AN78" s="1261"/>
      <c r="AO78" s="1261"/>
      <c r="AP78" s="1261"/>
      <c r="AQ78" s="1261"/>
      <c r="AR78" s="1261"/>
      <c r="AS78" s="1261"/>
      <c r="AT78" s="1261"/>
      <c r="AU78" s="1261"/>
      <c r="AV78" s="1261"/>
      <c r="AW78" s="1261"/>
      <c r="AX78" s="1261"/>
      <c r="AY78" s="1261"/>
      <c r="AZ78" s="1261"/>
      <c r="BA78" s="1261"/>
      <c r="BB78" s="1260"/>
      <c r="BC78" s="1260"/>
      <c r="BD78" s="1260"/>
      <c r="BE78" s="1260"/>
      <c r="BF78" s="1260"/>
      <c r="BG78" s="1260"/>
      <c r="BH78" s="1260"/>
      <c r="BI78" s="1260"/>
      <c r="BJ78" s="1260"/>
      <c r="BK78" s="1260"/>
      <c r="BL78" s="1260"/>
      <c r="BM78" s="1260"/>
      <c r="BN78" s="1260"/>
      <c r="BO78" s="1260"/>
      <c r="BP78" s="1257"/>
      <c r="BQ78" s="1257"/>
      <c r="BR78" s="1257"/>
      <c r="BS78" s="1257"/>
      <c r="BT78" s="1257"/>
      <c r="BU78" s="1257"/>
      <c r="BV78" s="1257"/>
      <c r="BW78" s="1257"/>
      <c r="BX78" s="1257"/>
      <c r="BY78" s="1257"/>
      <c r="BZ78" s="1257"/>
      <c r="CA78" s="1257"/>
      <c r="CB78" s="1257"/>
      <c r="CC78" s="1257"/>
      <c r="CD78" s="1257"/>
      <c r="CE78" s="1257"/>
      <c r="CF78" s="1257"/>
      <c r="CG78" s="1257"/>
      <c r="CH78" s="1257"/>
      <c r="CI78" s="1257"/>
      <c r="CJ78" s="1257"/>
      <c r="CK78" s="1257"/>
      <c r="CL78" s="1257"/>
      <c r="CM78" s="1257"/>
      <c r="CN78" s="1257"/>
      <c r="CO78" s="1257"/>
      <c r="CP78" s="1257"/>
      <c r="CQ78" s="1257"/>
      <c r="CR78" s="1257"/>
      <c r="CS78" s="1257"/>
      <c r="CT78" s="1257"/>
      <c r="CU78" s="1257"/>
      <c r="CV78" s="1257"/>
      <c r="CW78" s="1257"/>
      <c r="CX78" s="1257"/>
      <c r="CY78" s="1257"/>
      <c r="CZ78" s="1257"/>
      <c r="DA78" s="1257"/>
      <c r="DB78" s="1257"/>
      <c r="DC78" s="1257"/>
    </row>
    <row r="79" spans="2:107" ht="13.2" x14ac:dyDescent="0.2">
      <c r="B79" s="372"/>
      <c r="G79" s="1255"/>
      <c r="H79" s="1255"/>
      <c r="I79" s="1258"/>
      <c r="J79" s="1258"/>
      <c r="K79" s="1259"/>
      <c r="L79" s="1259"/>
      <c r="M79" s="1259"/>
      <c r="N79" s="1259"/>
      <c r="AN79" s="1261"/>
      <c r="AO79" s="1261"/>
      <c r="AP79" s="1261"/>
      <c r="AQ79" s="1261"/>
      <c r="AR79" s="1261"/>
      <c r="AS79" s="1261"/>
      <c r="AT79" s="1261"/>
      <c r="AU79" s="1261"/>
      <c r="AV79" s="1261"/>
      <c r="AW79" s="1261"/>
      <c r="AX79" s="1261"/>
      <c r="AY79" s="1261"/>
      <c r="AZ79" s="1261"/>
      <c r="BA79" s="1261"/>
      <c r="BB79" s="1260" t="s">
        <v>574</v>
      </c>
      <c r="BC79" s="1260"/>
      <c r="BD79" s="1260"/>
      <c r="BE79" s="1260"/>
      <c r="BF79" s="1260"/>
      <c r="BG79" s="1260"/>
      <c r="BH79" s="1260"/>
      <c r="BI79" s="1260"/>
      <c r="BJ79" s="1260"/>
      <c r="BK79" s="1260"/>
      <c r="BL79" s="1260"/>
      <c r="BM79" s="1260"/>
      <c r="BN79" s="1260"/>
      <c r="BO79" s="1260"/>
      <c r="BP79" s="1257">
        <v>7.3</v>
      </c>
      <c r="BQ79" s="1257"/>
      <c r="BR79" s="1257"/>
      <c r="BS79" s="1257"/>
      <c r="BT79" s="1257"/>
      <c r="BU79" s="1257"/>
      <c r="BV79" s="1257"/>
      <c r="BW79" s="1257"/>
      <c r="BX79" s="1257">
        <v>7.2</v>
      </c>
      <c r="BY79" s="1257"/>
      <c r="BZ79" s="1257"/>
      <c r="CA79" s="1257"/>
      <c r="CB79" s="1257"/>
      <c r="CC79" s="1257"/>
      <c r="CD79" s="1257"/>
      <c r="CE79" s="1257"/>
      <c r="CF79" s="1257">
        <v>7.2</v>
      </c>
      <c r="CG79" s="1257"/>
      <c r="CH79" s="1257"/>
      <c r="CI79" s="1257"/>
      <c r="CJ79" s="1257"/>
      <c r="CK79" s="1257"/>
      <c r="CL79" s="1257"/>
      <c r="CM79" s="1257"/>
      <c r="CN79" s="1257">
        <v>7</v>
      </c>
      <c r="CO79" s="1257"/>
      <c r="CP79" s="1257"/>
      <c r="CQ79" s="1257"/>
      <c r="CR79" s="1257"/>
      <c r="CS79" s="1257"/>
      <c r="CT79" s="1257"/>
      <c r="CU79" s="1257"/>
      <c r="CV79" s="1257">
        <v>7</v>
      </c>
      <c r="CW79" s="1257"/>
      <c r="CX79" s="1257"/>
      <c r="CY79" s="1257"/>
      <c r="CZ79" s="1257"/>
      <c r="DA79" s="1257"/>
      <c r="DB79" s="1257"/>
      <c r="DC79" s="1257"/>
    </row>
    <row r="80" spans="2:107" ht="13.2" x14ac:dyDescent="0.2">
      <c r="B80" s="372"/>
      <c r="G80" s="1255"/>
      <c r="H80" s="1255"/>
      <c r="I80" s="1258"/>
      <c r="J80" s="1258"/>
      <c r="K80" s="1259"/>
      <c r="L80" s="1259"/>
      <c r="M80" s="1259"/>
      <c r="N80" s="1259"/>
      <c r="AN80" s="1261"/>
      <c r="AO80" s="1261"/>
      <c r="AP80" s="1261"/>
      <c r="AQ80" s="1261"/>
      <c r="AR80" s="1261"/>
      <c r="AS80" s="1261"/>
      <c r="AT80" s="1261"/>
      <c r="AU80" s="1261"/>
      <c r="AV80" s="1261"/>
      <c r="AW80" s="1261"/>
      <c r="AX80" s="1261"/>
      <c r="AY80" s="1261"/>
      <c r="AZ80" s="1261"/>
      <c r="BA80" s="1261"/>
      <c r="BB80" s="1260"/>
      <c r="BC80" s="1260"/>
      <c r="BD80" s="1260"/>
      <c r="BE80" s="1260"/>
      <c r="BF80" s="1260"/>
      <c r="BG80" s="1260"/>
      <c r="BH80" s="1260"/>
      <c r="BI80" s="1260"/>
      <c r="BJ80" s="1260"/>
      <c r="BK80" s="1260"/>
      <c r="BL80" s="1260"/>
      <c r="BM80" s="1260"/>
      <c r="BN80" s="1260"/>
      <c r="BO80" s="1260"/>
      <c r="BP80" s="1257"/>
      <c r="BQ80" s="1257"/>
      <c r="BR80" s="1257"/>
      <c r="BS80" s="1257"/>
      <c r="BT80" s="1257"/>
      <c r="BU80" s="1257"/>
      <c r="BV80" s="1257"/>
      <c r="BW80" s="1257"/>
      <c r="BX80" s="1257"/>
      <c r="BY80" s="1257"/>
      <c r="BZ80" s="1257"/>
      <c r="CA80" s="1257"/>
      <c r="CB80" s="1257"/>
      <c r="CC80" s="1257"/>
      <c r="CD80" s="1257"/>
      <c r="CE80" s="1257"/>
      <c r="CF80" s="1257"/>
      <c r="CG80" s="1257"/>
      <c r="CH80" s="1257"/>
      <c r="CI80" s="1257"/>
      <c r="CJ80" s="1257"/>
      <c r="CK80" s="1257"/>
      <c r="CL80" s="1257"/>
      <c r="CM80" s="1257"/>
      <c r="CN80" s="1257"/>
      <c r="CO80" s="1257"/>
      <c r="CP80" s="1257"/>
      <c r="CQ80" s="1257"/>
      <c r="CR80" s="1257"/>
      <c r="CS80" s="1257"/>
      <c r="CT80" s="1257"/>
      <c r="CU80" s="1257"/>
      <c r="CV80" s="1257"/>
      <c r="CW80" s="1257"/>
      <c r="CX80" s="1257"/>
      <c r="CY80" s="1257"/>
      <c r="CZ80" s="1257"/>
      <c r="DA80" s="1257"/>
      <c r="DB80" s="1257"/>
      <c r="DC80" s="1257"/>
    </row>
    <row r="81" spans="2:109" ht="13.2" x14ac:dyDescent="0.2">
      <c r="B81" s="372"/>
    </row>
    <row r="82" spans="2:109" ht="16.2"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2"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2" x14ac:dyDescent="0.2">
      <c r="DD84" s="366"/>
      <c r="DE84" s="366"/>
    </row>
    <row r="85" spans="2:109" ht="13.2" x14ac:dyDescent="0.2">
      <c r="DD85" s="366"/>
      <c r="DE85" s="366"/>
    </row>
  </sheetData>
  <sheetProtection algorithmName="SHA-512" hashValue="J9lOpl9FOj2qUhYzVI7RcS/54rivx0W9PRNi39kC2IrurenSbKRj/Yhe2LtAZF4rC5hH+8Yob+FDpxW6zcHjNQ==" saltValue="jDiBrkINGf3yS3YG0ZzWrQ=="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C10BB-4E24-4032-B8B0-1458DECCE1E5}">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2" x14ac:dyDescent="0.2">
      <c r="S2" s="247"/>
      <c r="AH2" s="247"/>
    </row>
    <row r="3" spans="1: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2" x14ac:dyDescent="0.2"/>
    <row r="5" spans="1:34" ht="13.2" x14ac:dyDescent="0.2"/>
    <row r="6" spans="1:34" ht="13.2" x14ac:dyDescent="0.2"/>
    <row r="7" spans="1:34" ht="13.2" x14ac:dyDescent="0.2"/>
    <row r="8" spans="1:34" ht="13.2" x14ac:dyDescent="0.2"/>
    <row r="9" spans="1:34" ht="13.2" x14ac:dyDescent="0.2">
      <c r="AH9" s="247"/>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478</v>
      </c>
    </row>
  </sheetData>
  <sheetProtection algorithmName="SHA-512" hashValue="Xx9EgMcpK+Ud8nFKSlKMcG/5JdP3Iv3lDHO7q8xglPxTgDt9KRBffKZiDA+1O6xSsWXkknjogTvOTZbeentIHA==" saltValue="nh3/4PjX2qhovVzERAM1j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996C8-572E-4221-86A7-BC404E815129}">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2" x14ac:dyDescent="0.2">
      <c r="S2" s="247"/>
      <c r="AH2" s="247"/>
    </row>
    <row r="3" spans="2: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2" x14ac:dyDescent="0.2"/>
    <row r="5" spans="2:34" ht="13.2" x14ac:dyDescent="0.2"/>
    <row r="6" spans="2:34" ht="13.2" x14ac:dyDescent="0.2"/>
    <row r="7" spans="2:34" ht="13.2" x14ac:dyDescent="0.2"/>
    <row r="8" spans="2:34" ht="13.2" x14ac:dyDescent="0.2"/>
    <row r="9" spans="2:34" ht="13.2" x14ac:dyDescent="0.2">
      <c r="AH9" s="247"/>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c r="AG59" s="247"/>
      <c r="AH59" s="247"/>
    </row>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478</v>
      </c>
    </row>
  </sheetData>
  <sheetProtection algorithmName="SHA-512" hashValue="vZ+fJ1ij6pjKq8QJC83lfzIlXi6CPjmeSgNMs5eJyIWMZNdE45OQOiGAaNlOGRPdF+0f9oVZCttbkOtNDq/ELw==" saltValue="q9ztC/8G7vjkFtzBHNyGz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2" customWidth="1"/>
    <col min="2" max="8" width="13.33203125" style="132" customWidth="1"/>
    <col min="9" max="16384" width="11.109375" style="132"/>
  </cols>
  <sheetData>
    <row r="1" spans="1:8" x14ac:dyDescent="0.2">
      <c r="A1" s="126"/>
      <c r="B1" s="127"/>
      <c r="C1" s="128"/>
      <c r="D1" s="129"/>
      <c r="E1" s="130"/>
      <c r="F1" s="130"/>
      <c r="G1" s="130"/>
      <c r="H1" s="131"/>
    </row>
    <row r="2" spans="1:8" x14ac:dyDescent="0.2">
      <c r="A2" s="133"/>
      <c r="B2" s="134"/>
      <c r="C2" s="135"/>
      <c r="D2" s="136" t="s">
        <v>50</v>
      </c>
      <c r="E2" s="137"/>
      <c r="F2" s="138" t="s">
        <v>527</v>
      </c>
      <c r="G2" s="139"/>
      <c r="H2" s="140"/>
    </row>
    <row r="3" spans="1:8" x14ac:dyDescent="0.2">
      <c r="A3" s="136" t="s">
        <v>520</v>
      </c>
      <c r="B3" s="141"/>
      <c r="C3" s="142"/>
      <c r="D3" s="143">
        <v>46449</v>
      </c>
      <c r="E3" s="144"/>
      <c r="F3" s="145">
        <v>96248</v>
      </c>
      <c r="G3" s="146"/>
      <c r="H3" s="147"/>
    </row>
    <row r="4" spans="1:8" x14ac:dyDescent="0.2">
      <c r="A4" s="148"/>
      <c r="B4" s="149"/>
      <c r="C4" s="150"/>
      <c r="D4" s="151">
        <v>35956</v>
      </c>
      <c r="E4" s="152"/>
      <c r="F4" s="153">
        <v>55768</v>
      </c>
      <c r="G4" s="154"/>
      <c r="H4" s="155"/>
    </row>
    <row r="5" spans="1:8" x14ac:dyDescent="0.2">
      <c r="A5" s="136" t="s">
        <v>522</v>
      </c>
      <c r="B5" s="141"/>
      <c r="C5" s="142"/>
      <c r="D5" s="143">
        <v>39980</v>
      </c>
      <c r="E5" s="144"/>
      <c r="F5" s="145">
        <v>76413</v>
      </c>
      <c r="G5" s="146"/>
      <c r="H5" s="147"/>
    </row>
    <row r="6" spans="1:8" x14ac:dyDescent="0.2">
      <c r="A6" s="148"/>
      <c r="B6" s="149"/>
      <c r="C6" s="150"/>
      <c r="D6" s="151">
        <v>31733</v>
      </c>
      <c r="E6" s="152"/>
      <c r="F6" s="153">
        <v>39658</v>
      </c>
      <c r="G6" s="154"/>
      <c r="H6" s="155"/>
    </row>
    <row r="7" spans="1:8" x14ac:dyDescent="0.2">
      <c r="A7" s="136" t="s">
        <v>523</v>
      </c>
      <c r="B7" s="141"/>
      <c r="C7" s="142"/>
      <c r="D7" s="143">
        <v>50985</v>
      </c>
      <c r="E7" s="144"/>
      <c r="F7" s="145">
        <v>66481</v>
      </c>
      <c r="G7" s="146"/>
      <c r="H7" s="147"/>
    </row>
    <row r="8" spans="1:8" x14ac:dyDescent="0.2">
      <c r="A8" s="148"/>
      <c r="B8" s="149"/>
      <c r="C8" s="150"/>
      <c r="D8" s="151">
        <v>24934</v>
      </c>
      <c r="E8" s="152"/>
      <c r="F8" s="153">
        <v>36120</v>
      </c>
      <c r="G8" s="154"/>
      <c r="H8" s="155"/>
    </row>
    <row r="9" spans="1:8" x14ac:dyDescent="0.2">
      <c r="A9" s="136" t="s">
        <v>524</v>
      </c>
      <c r="B9" s="141"/>
      <c r="C9" s="142"/>
      <c r="D9" s="143">
        <v>48831</v>
      </c>
      <c r="E9" s="144"/>
      <c r="F9" s="145">
        <v>67825</v>
      </c>
      <c r="G9" s="146"/>
      <c r="H9" s="147"/>
    </row>
    <row r="10" spans="1:8" x14ac:dyDescent="0.2">
      <c r="A10" s="148"/>
      <c r="B10" s="149"/>
      <c r="C10" s="150"/>
      <c r="D10" s="151">
        <v>41911</v>
      </c>
      <c r="E10" s="152"/>
      <c r="F10" s="153">
        <v>39417</v>
      </c>
      <c r="G10" s="154"/>
      <c r="H10" s="155"/>
    </row>
    <row r="11" spans="1:8" x14ac:dyDescent="0.2">
      <c r="A11" s="136" t="s">
        <v>525</v>
      </c>
      <c r="B11" s="141"/>
      <c r="C11" s="142"/>
      <c r="D11" s="143">
        <v>52748</v>
      </c>
      <c r="E11" s="144"/>
      <c r="F11" s="145">
        <v>81158</v>
      </c>
      <c r="G11" s="146"/>
      <c r="H11" s="147"/>
    </row>
    <row r="12" spans="1:8" x14ac:dyDescent="0.2">
      <c r="A12" s="148"/>
      <c r="B12" s="149"/>
      <c r="C12" s="156"/>
      <c r="D12" s="151">
        <v>36360</v>
      </c>
      <c r="E12" s="152"/>
      <c r="F12" s="153">
        <v>45320</v>
      </c>
      <c r="G12" s="154"/>
      <c r="H12" s="155"/>
    </row>
    <row r="13" spans="1:8" x14ac:dyDescent="0.2">
      <c r="A13" s="136"/>
      <c r="B13" s="141"/>
      <c r="C13" s="157"/>
      <c r="D13" s="158">
        <v>47799</v>
      </c>
      <c r="E13" s="159"/>
      <c r="F13" s="160">
        <v>77625</v>
      </c>
      <c r="G13" s="161"/>
      <c r="H13" s="147"/>
    </row>
    <row r="14" spans="1:8" x14ac:dyDescent="0.2">
      <c r="A14" s="148"/>
      <c r="B14" s="149"/>
      <c r="C14" s="150"/>
      <c r="D14" s="151">
        <v>34179</v>
      </c>
      <c r="E14" s="152"/>
      <c r="F14" s="153">
        <v>43257</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4.79</v>
      </c>
      <c r="C19" s="162">
        <f>ROUND(VALUE(SUBSTITUTE(実質収支比率等に係る経年分析!G$48,"▲","-")),2)</f>
        <v>7.09</v>
      </c>
      <c r="D19" s="162">
        <f>ROUND(VALUE(SUBSTITUTE(実質収支比率等に係る経年分析!H$48,"▲","-")),2)</f>
        <v>5.07</v>
      </c>
      <c r="E19" s="162">
        <f>ROUND(VALUE(SUBSTITUTE(実質収支比率等に係る経年分析!I$48,"▲","-")),2)</f>
        <v>8.14</v>
      </c>
      <c r="F19" s="162">
        <f>ROUND(VALUE(SUBSTITUTE(実質収支比率等に係る経年分析!J$48,"▲","-")),2)</f>
        <v>7.82</v>
      </c>
    </row>
    <row r="20" spans="1:11" x14ac:dyDescent="0.2">
      <c r="A20" s="162" t="s">
        <v>53</v>
      </c>
      <c r="B20" s="162">
        <f>ROUND(VALUE(SUBSTITUTE(実質収支比率等に係る経年分析!F$47,"▲","-")),2)</f>
        <v>29.5</v>
      </c>
      <c r="C20" s="162">
        <f>ROUND(VALUE(SUBSTITUTE(実質収支比率等に係る経年分析!G$47,"▲","-")),2)</f>
        <v>36.020000000000003</v>
      </c>
      <c r="D20" s="162">
        <f>ROUND(VALUE(SUBSTITUTE(実質収支比率等に係る経年分析!H$47,"▲","-")),2)</f>
        <v>25.27</v>
      </c>
      <c r="E20" s="162">
        <f>ROUND(VALUE(SUBSTITUTE(実質収支比率等に係る経年分析!I$47,"▲","-")),2)</f>
        <v>25.59</v>
      </c>
      <c r="F20" s="162">
        <f>ROUND(VALUE(SUBSTITUTE(実質収支比率等に係る経年分析!J$47,"▲","-")),2)</f>
        <v>29.84</v>
      </c>
    </row>
    <row r="21" spans="1:11" x14ac:dyDescent="0.2">
      <c r="A21" s="162" t="s">
        <v>54</v>
      </c>
      <c r="B21" s="162">
        <f>IF(ISNUMBER(VALUE(SUBSTITUTE(実質収支比率等に係る経年分析!F$49,"▲","-"))),ROUND(VALUE(SUBSTITUTE(実質収支比率等に係る経年分析!F$49,"▲","-")),2),NA())</f>
        <v>3.06</v>
      </c>
      <c r="C21" s="162">
        <f>IF(ISNUMBER(VALUE(SUBSTITUTE(実質収支比率等に係る経年分析!G$49,"▲","-"))),ROUND(VALUE(SUBSTITUTE(実質収支比率等に係る経年分析!G$49,"▲","-")),2),NA())</f>
        <v>10.07</v>
      </c>
      <c r="D21" s="162">
        <f>IF(ISNUMBER(VALUE(SUBSTITUTE(実質収支比率等に係る経年分析!H$49,"▲","-"))),ROUND(VALUE(SUBSTITUTE(実質収支比率等に係る経年分析!H$49,"▲","-")),2),NA())</f>
        <v>-13</v>
      </c>
      <c r="E21" s="162">
        <f>IF(ISNUMBER(VALUE(SUBSTITUTE(実質収支比率等に係る経年分析!I$49,"▲","-"))),ROUND(VALUE(SUBSTITUTE(実質収支比率等に係る経年分析!I$49,"▲","-")),2),NA())</f>
        <v>3.06</v>
      </c>
      <c r="F21" s="162">
        <f>IF(ISNUMBER(VALUE(SUBSTITUTE(実質収支比率等に係る経年分析!J$49,"▲","-"))),ROUND(VALUE(SUBSTITUTE(実質収支比率等に係る経年分析!J$49,"▲","-")),2),NA())</f>
        <v>4.8099999999999996</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0.21</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7.0000000000000007E-2</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0.1</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4.46</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str">
        <f>IF(連結実質赤字比率に係る赤字・黒字の構成分析!C$41="",NA(),連結実質赤字比率に係る赤字・黒字の構成分析!C$41)</f>
        <v>土地開発事業特別会計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v>
      </c>
    </row>
    <row r="30" spans="1:11" x14ac:dyDescent="0.2">
      <c r="A30" s="163" t="str">
        <f>IF(連結実質赤字比率に係る赤字・黒字の構成分析!C$40="",NA(),連結実質赤字比率に係る赤字・黒字の構成分析!C$40)</f>
        <v>後期高齢者医療特別会計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2">
      <c r="A31" s="163" t="str">
        <f>IF(連結実質赤字比率に係る赤字・黒字の構成分析!C$39="",NA(),連結実質赤字比率に係る赤字・黒字の構成分析!C$39)</f>
        <v>介護保険特別会計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0.25</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1.72</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1.8</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1.88</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0.34</v>
      </c>
    </row>
    <row r="32" spans="1:11" x14ac:dyDescent="0.2">
      <c r="A32" s="163" t="str">
        <f>IF(連結実質赤字比率に係る赤字・黒字の構成分析!C$38="",NA(),連結実質赤字比率に係る赤字・黒字の構成分析!C$38)</f>
        <v>町立在宅訪問診療所特別会計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0.23</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0.35</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0.56000000000000005</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0.49</v>
      </c>
    </row>
    <row r="33" spans="1:16" x14ac:dyDescent="0.2">
      <c r="A33" s="163" t="str">
        <f>IF(連結実質赤字比率に係る赤字・黒字の構成分析!C$37="",NA(),連結実質赤字比率に係る赤字・黒字の構成分析!C$37)</f>
        <v>下水道事業会計</v>
      </c>
      <c r="B33" s="163" t="e">
        <f>IF(ROUND(VALUE(SUBSTITUTE(連結実質赤字比率に係る赤字・黒字の構成分析!F$37,"▲", "-")), 2) &lt; 0, ABS(ROUND(VALUE(SUBSTITUTE(連結実質赤字比率に係る赤字・黒字の構成分析!F$37,"▲", "-")), 2)), NA())</f>
        <v>#VALUE!</v>
      </c>
      <c r="C33" s="163" t="e">
        <f>IF(ROUND(VALUE(SUBSTITUTE(連結実質赤字比率に係る赤字・黒字の構成分析!F$37,"▲", "-")), 2) &gt;= 0, ABS(ROUND(VALUE(SUBSTITUTE(連結実質赤字比率に係る赤字・黒字の構成分析!F$37,"▲", "-")), 2)), NA())</f>
        <v>#VALUE!</v>
      </c>
      <c r="D33" s="163" t="e">
        <f>IF(ROUND(VALUE(SUBSTITUTE(連結実質赤字比率に係る赤字・黒字の構成分析!G$37,"▲", "-")), 2) &lt; 0, ABS(ROUND(VALUE(SUBSTITUTE(連結実質赤字比率に係る赤字・黒字の構成分析!G$37,"▲", "-")), 2)), NA())</f>
        <v>#VALUE!</v>
      </c>
      <c r="E33" s="163" t="e">
        <f>IF(ROUND(VALUE(SUBSTITUTE(連結実質赤字比率に係る赤字・黒字の構成分析!G$37,"▲", "-")), 2) &gt;= 0, ABS(ROUND(VALUE(SUBSTITUTE(連結実質赤字比率に係る赤字・黒字の構成分析!G$37,"▲", "-")), 2)), NA())</f>
        <v>#VALUE!</v>
      </c>
      <c r="F33" s="163" t="e">
        <f>IF(ROUND(VALUE(SUBSTITUTE(連結実質赤字比率に係る赤字・黒字の構成分析!H$37,"▲", "-")), 2) &lt; 0, ABS(ROUND(VALUE(SUBSTITUTE(連結実質赤字比率に係る赤字・黒字の構成分析!H$37,"▲", "-")), 2)), NA())</f>
        <v>#VALUE!</v>
      </c>
      <c r="G33" s="163" t="e">
        <f>IF(ROUND(VALUE(SUBSTITUTE(連結実質赤字比率に係る赤字・黒字の構成分析!H$37,"▲", "-")), 2) &gt;= 0, ABS(ROUND(VALUE(SUBSTITUTE(連結実質赤字比率に係る赤字・黒字の構成分析!H$37,"▲", "-")), 2)), NA())</f>
        <v>#VALUE!</v>
      </c>
      <c r="H33" s="163" t="e">
        <f>IF(ROUND(VALUE(SUBSTITUTE(連結実質赤字比率に係る赤字・黒字の構成分析!I$37,"▲", "-")), 2) &lt; 0, ABS(ROUND(VALUE(SUBSTITUTE(連結実質赤字比率に係る赤字・黒字の構成分析!I$37,"▲", "-")), 2)), NA())</f>
        <v>#VALUE!</v>
      </c>
      <c r="I33" s="163" t="e">
        <f>IF(ROUND(VALUE(SUBSTITUTE(連結実質赤字比率に係る赤字・黒字の構成分析!I$37,"▲", "-")), 2) &gt;= 0, ABS(ROUND(VALUE(SUBSTITUTE(連結実質赤字比率に係る赤字・黒字の構成分析!I$37,"▲", "-")), 2)), NA())</f>
        <v>#VALUE!</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0.68</v>
      </c>
    </row>
    <row r="34" spans="1:16" x14ac:dyDescent="0.2">
      <c r="A34" s="163" t="str">
        <f>IF(連結実質赤字比率に係る赤字・黒字の構成分析!C$36="",NA(),連結実質赤字比率に係る赤字・黒字の構成分析!C$36)</f>
        <v>国民健康保険事業特別会計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1.82</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2.0699999999999998</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2.48</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2.25</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0.79</v>
      </c>
    </row>
    <row r="35" spans="1:16" x14ac:dyDescent="0.2">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4.78</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6.85</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4.71</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7.57</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7.32</v>
      </c>
    </row>
    <row r="36" spans="1:16" x14ac:dyDescent="0.2">
      <c r="A36" s="163" t="str">
        <f>IF(連結実質赤字比率に係る赤字・黒字の構成分析!C$34="",NA(),連結実質赤字比率に係る赤字・黒字の構成分析!C$34)</f>
        <v>上水道事業会計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9.82</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9.5299999999999994</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9.32</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9.14</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9.01</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1029</v>
      </c>
      <c r="E42" s="164"/>
      <c r="F42" s="164"/>
      <c r="G42" s="164">
        <f>'実質公債費比率（分子）の構造'!L$52</f>
        <v>1032</v>
      </c>
      <c r="H42" s="164"/>
      <c r="I42" s="164"/>
      <c r="J42" s="164">
        <f>'実質公債費比率（分子）の構造'!M$52</f>
        <v>1023</v>
      </c>
      <c r="K42" s="164"/>
      <c r="L42" s="164"/>
      <c r="M42" s="164">
        <f>'実質公債費比率（分子）の構造'!N$52</f>
        <v>972</v>
      </c>
      <c r="N42" s="164"/>
      <c r="O42" s="164"/>
      <c r="P42" s="164">
        <f>'実質公債費比率（分子）の構造'!O$52</f>
        <v>935</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2">
      <c r="A45" s="164" t="s">
        <v>63</v>
      </c>
      <c r="B45" s="164">
        <f>'実質公債費比率（分子）の構造'!K$49</f>
        <v>123</v>
      </c>
      <c r="C45" s="164"/>
      <c r="D45" s="164"/>
      <c r="E45" s="164">
        <f>'実質公債費比率（分子）の構造'!L$49</f>
        <v>123</v>
      </c>
      <c r="F45" s="164"/>
      <c r="G45" s="164"/>
      <c r="H45" s="164">
        <f>'実質公債費比率（分子）の構造'!M$49</f>
        <v>117</v>
      </c>
      <c r="I45" s="164"/>
      <c r="J45" s="164"/>
      <c r="K45" s="164">
        <f>'実質公債費比率（分子）の構造'!N$49</f>
        <v>119</v>
      </c>
      <c r="L45" s="164"/>
      <c r="M45" s="164"/>
      <c r="N45" s="164">
        <f>'実質公債費比率（分子）の構造'!O$49</f>
        <v>118</v>
      </c>
      <c r="O45" s="164"/>
      <c r="P45" s="164"/>
    </row>
    <row r="46" spans="1:16" x14ac:dyDescent="0.2">
      <c r="A46" s="164" t="s">
        <v>64</v>
      </c>
      <c r="B46" s="164">
        <f>'実質公債費比率（分子）の構造'!K$48</f>
        <v>472</v>
      </c>
      <c r="C46" s="164"/>
      <c r="D46" s="164"/>
      <c r="E46" s="164">
        <f>'実質公債費比率（分子）の構造'!L$48</f>
        <v>441</v>
      </c>
      <c r="F46" s="164"/>
      <c r="G46" s="164"/>
      <c r="H46" s="164">
        <f>'実質公債費比率（分子）の構造'!M$48</f>
        <v>398</v>
      </c>
      <c r="I46" s="164"/>
      <c r="J46" s="164"/>
      <c r="K46" s="164">
        <f>'実質公債費比率（分子）の構造'!N$48</f>
        <v>347</v>
      </c>
      <c r="L46" s="164"/>
      <c r="M46" s="164"/>
      <c r="N46" s="164">
        <f>'実質公債費比率（分子）の構造'!O$48</f>
        <v>311</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860</v>
      </c>
      <c r="C49" s="164"/>
      <c r="D49" s="164"/>
      <c r="E49" s="164">
        <f>'実質公債費比率（分子）の構造'!L$45</f>
        <v>905</v>
      </c>
      <c r="F49" s="164"/>
      <c r="G49" s="164"/>
      <c r="H49" s="164">
        <f>'実質公債費比率（分子）の構造'!M$45</f>
        <v>927</v>
      </c>
      <c r="I49" s="164"/>
      <c r="J49" s="164"/>
      <c r="K49" s="164">
        <f>'実質公債費比率（分子）の構造'!N$45</f>
        <v>895</v>
      </c>
      <c r="L49" s="164"/>
      <c r="M49" s="164"/>
      <c r="N49" s="164">
        <f>'実質公債費比率（分子）の構造'!O$45</f>
        <v>903</v>
      </c>
      <c r="O49" s="164"/>
      <c r="P49" s="164"/>
    </row>
    <row r="50" spans="1:16" x14ac:dyDescent="0.2">
      <c r="A50" s="164" t="s">
        <v>67</v>
      </c>
      <c r="B50" s="164" t="e">
        <f>NA()</f>
        <v>#N/A</v>
      </c>
      <c r="C50" s="164">
        <f>IF(ISNUMBER('実質公債費比率（分子）の構造'!K$53),'実質公債費比率（分子）の構造'!K$53,NA())</f>
        <v>426</v>
      </c>
      <c r="D50" s="164" t="e">
        <f>NA()</f>
        <v>#N/A</v>
      </c>
      <c r="E50" s="164" t="e">
        <f>NA()</f>
        <v>#N/A</v>
      </c>
      <c r="F50" s="164">
        <f>IF(ISNUMBER('実質公債費比率（分子）の構造'!L$53),'実質公債費比率（分子）の構造'!L$53,NA())</f>
        <v>437</v>
      </c>
      <c r="G50" s="164" t="e">
        <f>NA()</f>
        <v>#N/A</v>
      </c>
      <c r="H50" s="164" t="e">
        <f>NA()</f>
        <v>#N/A</v>
      </c>
      <c r="I50" s="164">
        <f>IF(ISNUMBER('実質公債費比率（分子）の構造'!M$53),'実質公債費比率（分子）の構造'!M$53,NA())</f>
        <v>419</v>
      </c>
      <c r="J50" s="164" t="e">
        <f>NA()</f>
        <v>#N/A</v>
      </c>
      <c r="K50" s="164" t="e">
        <f>NA()</f>
        <v>#N/A</v>
      </c>
      <c r="L50" s="164">
        <f>IF(ISNUMBER('実質公債費比率（分子）の構造'!N$53),'実質公債費比率（分子）の構造'!N$53,NA())</f>
        <v>389</v>
      </c>
      <c r="M50" s="164" t="e">
        <f>NA()</f>
        <v>#N/A</v>
      </c>
      <c r="N50" s="164" t="e">
        <f>NA()</f>
        <v>#N/A</v>
      </c>
      <c r="O50" s="164">
        <f>IF(ISNUMBER('実質公債費比率（分子）の構造'!O$53),'実質公債費比率（分子）の構造'!O$53,NA())</f>
        <v>397</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9839</v>
      </c>
      <c r="E56" s="163"/>
      <c r="F56" s="163"/>
      <c r="G56" s="163">
        <f>'将来負担比率（分子）の構造'!J$52</f>
        <v>9346</v>
      </c>
      <c r="H56" s="163"/>
      <c r="I56" s="163"/>
      <c r="J56" s="163">
        <f>'将来負担比率（分子）の構造'!K$52</f>
        <v>8867</v>
      </c>
      <c r="K56" s="163"/>
      <c r="L56" s="163"/>
      <c r="M56" s="163">
        <f>'将来負担比率（分子）の構造'!L$52</f>
        <v>8447</v>
      </c>
      <c r="N56" s="163"/>
      <c r="O56" s="163"/>
      <c r="P56" s="163">
        <f>'将来負担比率（分子）の構造'!M$52</f>
        <v>7917</v>
      </c>
    </row>
    <row r="57" spans="1:16" x14ac:dyDescent="0.2">
      <c r="A57" s="163" t="s">
        <v>42</v>
      </c>
      <c r="B57" s="163"/>
      <c r="C57" s="163"/>
      <c r="D57" s="163">
        <f>'将来負担比率（分子）の構造'!I$51</f>
        <v>126</v>
      </c>
      <c r="E57" s="163"/>
      <c r="F57" s="163"/>
      <c r="G57" s="163">
        <f>'将来負担比率（分子）の構造'!J$51</f>
        <v>89</v>
      </c>
      <c r="H57" s="163"/>
      <c r="I57" s="163"/>
      <c r="J57" s="163">
        <f>'将来負担比率（分子）の構造'!K$51</f>
        <v>48</v>
      </c>
      <c r="K57" s="163"/>
      <c r="L57" s="163"/>
      <c r="M57" s="163">
        <f>'将来負担比率（分子）の構造'!L$51</f>
        <v>28</v>
      </c>
      <c r="N57" s="163"/>
      <c r="O57" s="163"/>
      <c r="P57" s="163">
        <f>'将来負担比率（分子）の構造'!M$51</f>
        <v>16</v>
      </c>
    </row>
    <row r="58" spans="1:16" x14ac:dyDescent="0.2">
      <c r="A58" s="163" t="s">
        <v>41</v>
      </c>
      <c r="B58" s="163"/>
      <c r="C58" s="163"/>
      <c r="D58" s="163">
        <f>'将来負担比率（分子）の構造'!I$50</f>
        <v>4160</v>
      </c>
      <c r="E58" s="163"/>
      <c r="F58" s="163"/>
      <c r="G58" s="163">
        <f>'将来負担比率（分子）の構造'!J$50</f>
        <v>4651</v>
      </c>
      <c r="H58" s="163"/>
      <c r="I58" s="163"/>
      <c r="J58" s="163">
        <f>'将来負担比率（分子）の構造'!K$50</f>
        <v>5014</v>
      </c>
      <c r="K58" s="163"/>
      <c r="L58" s="163"/>
      <c r="M58" s="163">
        <f>'将来負担比率（分子）の構造'!L$50</f>
        <v>5004</v>
      </c>
      <c r="N58" s="163"/>
      <c r="O58" s="163"/>
      <c r="P58" s="163">
        <f>'将来負担比率（分子）の構造'!M$50</f>
        <v>5230</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
      <c r="A62" s="163" t="s">
        <v>35</v>
      </c>
      <c r="B62" s="163">
        <f>'将来負担比率（分子）の構造'!I$45</f>
        <v>1892</v>
      </c>
      <c r="C62" s="163"/>
      <c r="D62" s="163"/>
      <c r="E62" s="163">
        <f>'将来負担比率（分子）の構造'!J$45</f>
        <v>1809</v>
      </c>
      <c r="F62" s="163"/>
      <c r="G62" s="163"/>
      <c r="H62" s="163">
        <f>'将来負担比率（分子）の構造'!K$45</f>
        <v>1796</v>
      </c>
      <c r="I62" s="163"/>
      <c r="J62" s="163"/>
      <c r="K62" s="163">
        <f>'将来負担比率（分子）の構造'!L$45</f>
        <v>1735</v>
      </c>
      <c r="L62" s="163"/>
      <c r="M62" s="163"/>
      <c r="N62" s="163">
        <f>'将来負担比率（分子）の構造'!M$45</f>
        <v>1621</v>
      </c>
      <c r="O62" s="163"/>
      <c r="P62" s="163"/>
    </row>
    <row r="63" spans="1:16" x14ac:dyDescent="0.2">
      <c r="A63" s="163" t="s">
        <v>34</v>
      </c>
      <c r="B63" s="163">
        <f>'将来負担比率（分子）の構造'!I$44</f>
        <v>1271</v>
      </c>
      <c r="C63" s="163"/>
      <c r="D63" s="163"/>
      <c r="E63" s="163">
        <f>'将来負担比率（分子）の構造'!J$44</f>
        <v>1206</v>
      </c>
      <c r="F63" s="163"/>
      <c r="G63" s="163"/>
      <c r="H63" s="163">
        <f>'将来負担比率（分子）の構造'!K$44</f>
        <v>1235</v>
      </c>
      <c r="I63" s="163"/>
      <c r="J63" s="163"/>
      <c r="K63" s="163">
        <f>'将来負担比率（分子）の構造'!L$44</f>
        <v>1162</v>
      </c>
      <c r="L63" s="163"/>
      <c r="M63" s="163"/>
      <c r="N63" s="163">
        <f>'将来負担比率（分子）の構造'!M$44</f>
        <v>1055</v>
      </c>
      <c r="O63" s="163"/>
      <c r="P63" s="163"/>
    </row>
    <row r="64" spans="1:16" x14ac:dyDescent="0.2">
      <c r="A64" s="163" t="s">
        <v>33</v>
      </c>
      <c r="B64" s="163">
        <f>'将来負担比率（分子）の構造'!I$43</f>
        <v>2050</v>
      </c>
      <c r="C64" s="163"/>
      <c r="D64" s="163"/>
      <c r="E64" s="163">
        <f>'将来負担比率（分子）の構造'!J$43</f>
        <v>1721</v>
      </c>
      <c r="F64" s="163"/>
      <c r="G64" s="163"/>
      <c r="H64" s="163">
        <f>'将来負担比率（分子）の構造'!K$43</f>
        <v>1478</v>
      </c>
      <c r="I64" s="163"/>
      <c r="J64" s="163"/>
      <c r="K64" s="163">
        <f>'将来負担比率（分子）の構造'!L$43</f>
        <v>1298</v>
      </c>
      <c r="L64" s="163"/>
      <c r="M64" s="163"/>
      <c r="N64" s="163">
        <f>'将来負担比率（分子）の構造'!M$43</f>
        <v>1117</v>
      </c>
      <c r="O64" s="163"/>
      <c r="P64" s="163"/>
    </row>
    <row r="65" spans="1:16" x14ac:dyDescent="0.2">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2">
      <c r="A66" s="163" t="s">
        <v>31</v>
      </c>
      <c r="B66" s="163">
        <f>'将来負担比率（分子）の構造'!I$41</f>
        <v>8986</v>
      </c>
      <c r="C66" s="163"/>
      <c r="D66" s="163"/>
      <c r="E66" s="163">
        <f>'将来負担比率（分子）の構造'!J$41</f>
        <v>8626</v>
      </c>
      <c r="F66" s="163"/>
      <c r="G66" s="163"/>
      <c r="H66" s="163">
        <f>'将来負担比率（分子）の構造'!K$41</f>
        <v>8217</v>
      </c>
      <c r="I66" s="163"/>
      <c r="J66" s="163"/>
      <c r="K66" s="163">
        <f>'将来負担比率（分子）の構造'!L$41</f>
        <v>7980</v>
      </c>
      <c r="L66" s="163"/>
      <c r="M66" s="163"/>
      <c r="N66" s="163">
        <f>'将来負担比率（分子）の構造'!M$41</f>
        <v>7653</v>
      </c>
      <c r="O66" s="163"/>
      <c r="P66" s="163"/>
    </row>
    <row r="67" spans="1:16" x14ac:dyDescent="0.2">
      <c r="A67" s="163" t="s">
        <v>71</v>
      </c>
      <c r="B67" s="163" t="e">
        <f>NA()</f>
        <v>#N/A</v>
      </c>
      <c r="C67" s="163">
        <f>IF(ISNUMBER('将来負担比率（分子）の構造'!I$53), IF('将来負担比率（分子）の構造'!I$53 &lt; 0, 0, '将来負担比率（分子）の構造'!I$53), NA())</f>
        <v>76</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1634</v>
      </c>
      <c r="C72" s="167">
        <f>基金残高に係る経年分析!G55</f>
        <v>1637</v>
      </c>
      <c r="D72" s="167">
        <f>基金残高に係る経年分析!H55</f>
        <v>1960</v>
      </c>
    </row>
    <row r="73" spans="1:16" x14ac:dyDescent="0.2">
      <c r="A73" s="166" t="s">
        <v>74</v>
      </c>
      <c r="B73" s="167">
        <f>基金残高に係る経年分析!F56</f>
        <v>100</v>
      </c>
      <c r="C73" s="167">
        <f>基金残高に係る経年分析!G56</f>
        <v>100</v>
      </c>
      <c r="D73" s="167">
        <f>基金残高に係る経年分析!H56</f>
        <v>100</v>
      </c>
    </row>
    <row r="74" spans="1:16" x14ac:dyDescent="0.2">
      <c r="A74" s="166" t="s">
        <v>75</v>
      </c>
      <c r="B74" s="167">
        <f>基金残高に係る経年分析!F57</f>
        <v>3317</v>
      </c>
      <c r="C74" s="167">
        <f>基金残高に係る経年分析!G57</f>
        <v>3295</v>
      </c>
      <c r="D74" s="167">
        <f>基金残高に係る経年分析!H57</f>
        <v>3202</v>
      </c>
    </row>
  </sheetData>
  <sheetProtection algorithmName="SHA-512" hashValue="aVJWa339DOhDMoKhGHU3CXceRzKRgzjH2RZgUuwC/ff1X1FBlXj0gy1z5B0ucbVwGoVXL9obDZyx+OsF0T5spA==" saltValue="TLj7B9qhuhnbxlW5TbgNs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久池 篤史</cp:lastModifiedBy>
  <cp:lastPrinted>2026-03-11T06:05:34Z</cp:lastPrinted>
  <dcterms:created xsi:type="dcterms:W3CDTF">2026-02-23T06:23:12Z</dcterms:created>
  <dcterms:modified xsi:type="dcterms:W3CDTF">2026-09-28T23:49:44Z</dcterms:modified>
  <cp:category/>
</cp:coreProperties>
</file>