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3_ncr:1_{06C6AEA0-9E19-46F5-A5ED-AC1479BB2C98}"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AM37" i="10"/>
  <c r="C37" i="10"/>
  <c r="BE36" i="10"/>
  <c r="AM36" i="10"/>
  <c r="C36" i="10"/>
  <c r="BE35" i="10"/>
  <c r="C35" i="10"/>
  <c r="BW34" i="10"/>
  <c r="BE34" i="10"/>
  <c r="C34" i="10"/>
  <c r="U34" i="10" s="1"/>
  <c r="CO34" i="10" l="1"/>
  <c r="CO35" i="10" s="1"/>
  <c r="CO36" i="10" s="1"/>
  <c r="BW35" i="10"/>
  <c r="BW36" i="10" s="1"/>
  <c r="BW37" i="10" s="1"/>
  <c r="BW38" i="10" s="1"/>
  <c r="BW39" i="10" s="1"/>
  <c r="BW40" i="10" s="1"/>
  <c r="BW41" i="10" s="1"/>
  <c r="BW42" i="10" s="1"/>
  <c r="BW43" i="10" s="1"/>
  <c r="U35" i="10"/>
  <c r="U36" i="10" s="1"/>
  <c r="U37" i="10" s="1"/>
  <c r="U38"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<sst xmlns="http://schemas.openxmlformats.org/spreadsheetml/2006/main" count="1143" uniqueCount="579">
  <si>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</si>
  <si>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</si>
  <si>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</si>
  <si>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</si>
  <si>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</si>
  <si>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</si>
  <si>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</si>
  <si>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</si>
  <si>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</si>
  <si>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</si>
  <si>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</si>
  <si>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</si>
  <si>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</si>
  <si>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</si>
  <si>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</si>
  <si>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</si>
  <si>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</si>
  <si>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</si>
  <si>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</si>
  <si>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</si>
  <si>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</si>
  <si>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</si>
  <si>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</si>
  <si>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</si>
  <si>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</si>
  <si>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</si>
  <si>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</si>
  <si>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</si>
  <si>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</si>
  <si>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</si>
  <si>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</si>
  <si>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</si>
  <si>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</si>
  <si>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</si>
  <si>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</si>
  <si>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</si>
  <si>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</si>
  <si>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</si>
  <si>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</si>
  <si>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</si>
  <si>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</si>
  <si>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</si>
  <si>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</si>
  <si>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</si>
  <si>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</si>
  <si>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</si>
  <si>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</si>
  <si>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</si>
  <si>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</si>
  <si>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</si>
  <si>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</si>
  <si>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</si>
  <si>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</si>
  <si>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</si>
  <si>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</si>
  <si>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</si>
  <si>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</si>
  <si>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</si>
  <si>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</si>
  <si>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</si>
  <si>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</si>
  <si>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</si>
  <si>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</si>
  <si>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</si>
  <si>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</si>
  <si>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</si>
  <si>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</si>
  <si>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</si>
  <si>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</si>
  <si>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</si>
  <si>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</si>
  <si>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</si>
  <si>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</si>
  <si>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</si>
  <si>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</si>
  <si>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</si>
  <si>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</si>
  <si>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</si>
  <si>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</si>
  <si>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</si>
  <si>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</si>
  <si>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</si>
  <si>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</si>
  <si>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</si>
  <si>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</si>
  <si>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</si>
  <si>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</si>
  <si>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</si>
  <si>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</si>
  <si>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</si>
  <si>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</si>
  <si>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</si>
  <si>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</si>
  <si>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</si>
  <si>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池田町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</si>
  <si>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</si>
  <si>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</si>
  <si>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</si>
  <si>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</si>
  <si>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</si>
  <si>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</si>
  <si>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</si>
  <si>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</si>
  <si>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</si>
  <si>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</si>
  <si>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</si>
  <si>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</si>
  <si>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</si>
  <si>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</si>
  <si>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</si>
  <si>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</si>
  <si>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</si>
  <si>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</si>
  <si>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</si>
  <si>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</si>
  <si>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</si>
  <si>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</si>
  <si>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</si>
  <si>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</si>
  <si>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</si>
  <si>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</si>
  <si>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</si>
  <si>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</si>
  <si>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</si>
  <si>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</si>
  <si>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</si>
  <si>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</si>
  <si>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</si>
  <si>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</si>
  <si>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</si>
  <si>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</si>
  <si>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</si>
  <si>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</si>
  <si>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</si>
  <si>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</si>
  <si>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</si>
  <si>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</si>
  <si>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</si>
  <si>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</si>
  <si>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</si>
  <si>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</si>
  <si>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</si>
  <si>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</si>
  <si>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</si>
  <si>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</si>
  <si>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</si>
  <si>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</si>
  <si>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</si>
  <si>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</si>
  <si>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</si>
  <si>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</si>
  <si>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</si>
  <si>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</si>
  <si>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</si>
  <si>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</si>
  <si>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</si>
  <si>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</si>
  <si>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</si>
  <si>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</si>
  <si>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</si>
  <si>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</si>
  <si>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</si>
  <si>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</si>
  <si>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</si>
  <si>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</si>
  <si>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</si>
  <si>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</si>
  <si>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</si>
  <si>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</si>
  <si>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</si>
  <si>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</si>
  <si>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</si>
  <si>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</si>
  <si>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</si>
  <si>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</si>
  <si>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</si>
  <si>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</si>
  <si>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</si>
  <si>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</si>
  <si>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</si>
  <si>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</si>
  <si>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</si>
  <si>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</si>
  <si>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</si>
  <si>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</si>
  <si>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</si>
  <si>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</si>
  <si>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</si>
  <si>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</si>
  <si>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</si>
  <si>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</si>
  <si>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</si>
  <si>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</si>
  <si>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</si>
  <si>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</si>
  <si>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</si>
  <si>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</si>
  <si>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</si>
  <si>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</si>
  <si>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</si>
  <si>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</si>
  <si>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</si>
  <si>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</si>
  <si>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福井県池田町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</si>
  <si>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</si>
  <si>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</si>
  <si>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</si>
  <si>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</si>
  <si>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</si>
  <si>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</si>
  <si>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</si>
  <si>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</si>
  <si>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</si>
  <si>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</si>
  <si>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</si>
  <si>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</si>
  <si>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</si>
  <si>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</si>
  <si>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</si>
  <si>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</si>
  <si>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</si>
  <si>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</si>
  <si>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</si>
  <si>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</si>
  <si>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</si>
  <si>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</si>
  <si>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</si>
  <si>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</si>
  <si>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</si>
  <si>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</si>
  <si>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</si>
  <si>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</si>
  <si>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</si>
  <si>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</si>
  <si>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</si>
  <si>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</si>
  <si>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</si>
  <si>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</si>
  <si>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</si>
  <si>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</si>
  <si>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</si>
  <si>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</si>
  <si>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</si>
  <si>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</si>
  <si>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</si>
  <si>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</si>
  <si>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</si>
  <si>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</si>
  <si>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</si>
  <si>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</si>
  <si>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</si>
  <si>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</si>
  <si>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</si>
  <si>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</si>
  <si>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</si>
  <si>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</si>
  <si>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</si>
  <si>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</si>
  <si>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</si>
  <si>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</si>
  <si>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</si>
  <si>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</si>
  <si>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</si>
  <si>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</si>
  <si>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</si>
  <si>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</si>
  <si>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</si>
  <si>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</si>
  <si>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</si>
  <si>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</si>
  <si>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</si>
  <si>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</si>
  <si>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</si>
  <si>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</si>
  <si>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</si>
  <si>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</si>
  <si>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</si>
  <si>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</si>
  <si>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</si>
  <si>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</si>
  <si>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</si>
  <si>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</si>
  <si>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</si>
  <si>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</si>
  <si>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</si>
  <si>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</si>
  <si>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</si>
  <si>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</si>
  <si>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</si>
  <si>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</si>
  <si>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</si>
  <si>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</si>
  <si>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</si>
  <si>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</si>
  <si>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</si>
  <si>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</si>
  <si>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</si>
  <si>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</si>
  <si>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</si>
  <si>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</si>
  <si>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</si>
  <si>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</si>
  <si>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</si>
  <si>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</si>
  <si>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</si>
  <si>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</si>
  <si>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</si>
  <si>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</si>
  <si>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</si>
  <si>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</si>
  <si>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</si>
  <si>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</si>
  <si>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</si>
  <si>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</si>
  <si>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</si>
  <si>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</si>
  <si>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</si>
  <si>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</si>
  <si>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</si>
  <si>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</si>
  <si>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</si>
  <si>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</si>
  <si>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</si>
  <si>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</si>
  <si>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</si>
  <si>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</si>
  <si>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</si>
  <si>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</si>
  <si>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</si>
  <si>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</si>
  <si>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</si>
  <si>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</si>
  <si>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</si>
  <si>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</si>
  <si>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</si>
  <si>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</si>
  <si>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</si>
  <si>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</si>
  <si>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</si>
  <si>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</si>
  <si>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</si>
  <si>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</si>
  <si>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</si>
  <si>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</si>
  <si>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</si>
  <si>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</si>
  <si>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</si>
  <si>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</si>
  <si>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</si>
  <si>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</si>
  <si>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</si>
  <si>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</si>
  <si>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</si>
  <si>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</si>
  <si>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福井県池田町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</si>
  <si>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</si>
  <si>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</si>
  <si>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</si>
  <si>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</si>
  <si>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</si>
  <si>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</si>
  <si>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</si>
  <si>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</si>
  <si>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</si>
  <si>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</si>
  <si>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</si>
  <si>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</si>
  <si>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</si>
  <si>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</si>
  <si>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</si>
  <si>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</si>
  <si>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</si>
  <si>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</si>
  <si>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</si>
  <si>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</si>
  <si>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</si>
  <si>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</si>
  <si>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</si>
  <si>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</si>
  <si>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</si>
  <si>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</si>
  <si>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</si>
  <si>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</si>
  <si>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</si>
  <si>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</si>
  <si>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</si>
  <si>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</si>
  <si>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</si>
  <si>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池田町国民健康保険特別会計</t>
    <phoneticPr fontId="5"/>
  </si>
  <si>
    <t>池田町国民健康保険診療施設特別会計</t>
    <phoneticPr fontId="5"/>
  </si>
  <si>
    <t>池田町介護保険特別会計（保険事業勘定）</t>
    <phoneticPr fontId="5"/>
  </si>
  <si>
    <t>池田町介護保険特別会計（介護サービス事業勘定）</t>
    <phoneticPr fontId="5"/>
  </si>
  <si>
    <t>池田町後期高齢者医療特別会計</t>
    <phoneticPr fontId="5"/>
  </si>
  <si>
    <t>池田町簡易水道事業会計</t>
    <phoneticPr fontId="5"/>
  </si>
  <si>
    <t>法適用企業</t>
    <phoneticPr fontId="5"/>
  </si>
  <si>
    <t>池田町下水道事業会計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</si>
  <si>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</si>
  <si>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</si>
  <si>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</si>
  <si>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</si>
  <si>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</si>
  <si>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</si>
  <si>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</si>
  <si>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</si>
  <si>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</si>
  <si>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</si>
  <si>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</si>
  <si>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</si>
  <si>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</si>
  <si>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</si>
  <si>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</si>
  <si>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</si>
  <si>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</si>
  <si>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</si>
  <si>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</si>
  <si>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</si>
  <si>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</si>
  <si>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</si>
  <si>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</si>
  <si>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</si>
  <si>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</si>
  <si>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</si>
  <si>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</si>
  <si>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</si>
  <si>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</si>
  <si>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</si>
  <si>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</si>
  <si>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</si>
  <si>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</si>
  <si>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</si>
  <si>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</si>
  <si>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</si>
  <si>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</si>
  <si>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</si>
  <si>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</si>
  <si>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</si>
  <si>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</si>
  <si>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</si>
  <si>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</si>
  <si>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</si>
  <si>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</si>
  <si>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</si>
  <si>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</si>
  <si>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</si>
  <si>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</si>
  <si>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</si>
  <si>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</si>
  <si>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</si>
  <si>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</si>
  <si>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</si>
  <si>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</si>
  <si>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</si>
  <si>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</si>
  <si>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</si>
  <si>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</si>
  <si>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</si>
  <si>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</si>
  <si>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</si>
  <si>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</si>
  <si>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</si>
  <si>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</si>
  <si>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</si>
  <si>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</si>
  <si>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</si>
  <si>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</si>
  <si>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</si>
  <si>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</si>
  <si>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</si>
  <si>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</si>
  <si>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</si>
  <si>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</si>
  <si>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</si>
  <si>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</si>
  <si>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</si>
  <si>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</si>
  <si>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</si>
  <si>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</si>
  <si>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</si>
  <si>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</si>
  <si>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</si>
  <si>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</si>
  <si>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</si>
  <si>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</si>
  <si>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</si>
  <si>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</si>
  <si>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</si>
  <si>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</si>
  <si>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</si>
  <si>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</si>
  <si>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</si>
  <si>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</si>
  <si>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</si>
  <si>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</si>
  <si>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</si>
  <si>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</si>
  <si>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</si>
  <si>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</si>
  <si>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</si>
  <si>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</si>
  <si>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</si>
  <si>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</si>
  <si>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</si>
  <si>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</si>
  <si>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</si>
  <si>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</si>
  <si>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</si>
  <si>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</si>
  <si>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</si>
  <si>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</si>
  <si>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</si>
  <si>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</si>
  <si>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</si>
  <si>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</si>
  <si>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</si>
  <si>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</si>
  <si>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</si>
  <si>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</si>
  <si>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</si>
  <si>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</si>
  <si>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</si>
  <si>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</si>
  <si>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</si>
  <si>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</si>
  <si>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</si>
  <si>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</si>
  <si>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</si>
  <si>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</si>
  <si>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</si>
  <si>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</si>
  <si>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</si>
  <si>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</si>
  <si>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0.63</t>
  </si>
  <si>
    <t>▲ 2.20</t>
  </si>
  <si>
    <t>一般会計</t>
  </si>
  <si>
    <t>池田町下水道事業会計</t>
  </si>
  <si>
    <t>池田町介護保険特別会計（保険事業勘定）</t>
  </si>
  <si>
    <t>池田町簡易水道事業会計</t>
  </si>
  <si>
    <t>池田町国民健康保険診療施設特別会計</t>
  </si>
  <si>
    <t>池田町国民健康保険特別会計</t>
  </si>
  <si>
    <t>池田町後期高齢者医療特別会計</t>
  </si>
  <si>
    <t>池田町介護保険特別会計（介護サービス事業勘定）</t>
  </si>
  <si>
    <t>その他会計（赤字）</t>
  </si>
  <si>
    <t>▲ 0.14</t>
  </si>
  <si>
    <t>その他会計（黒字）</t>
  </si>
  <si>
    <t>R02</t>
    <phoneticPr fontId="5"/>
  </si>
  <si>
    <t>R03</t>
    <phoneticPr fontId="5"/>
  </si>
  <si>
    <t>R04</t>
    <phoneticPr fontId="5"/>
  </si>
  <si>
    <t>R05</t>
    <phoneticPr fontId="5"/>
  </si>
  <si>
    <t>R06</t>
    <phoneticPr fontId="5"/>
  </si>
  <si>
    <t>池田町農業公社</t>
    <phoneticPr fontId="2"/>
  </si>
  <si>
    <t>まちUPいけだ</t>
    <phoneticPr fontId="2"/>
  </si>
  <si>
    <t>-</t>
    <phoneticPr fontId="2"/>
  </si>
  <si>
    <t>いけだ農村観光公社</t>
    <phoneticPr fontId="2"/>
  </si>
  <si>
    <t>福井県市町総合事務組合（普通会計分）</t>
    <rPh sb="0" eb="3">
      <t>フクイケン</t>
    </rPh>
    <rPh sb="3" eb="4">
      <t>シ</t>
    </rPh>
    <rPh sb="4" eb="5">
      <t>マチ</t>
    </rPh>
    <rPh sb="5" eb="7">
      <t>ソウゴウ</t>
    </rPh>
    <rPh sb="7" eb="9">
      <t>ジム</t>
    </rPh>
    <rPh sb="9" eb="11">
      <t>クミアイ</t>
    </rPh>
    <rPh sb="12" eb="14">
      <t>フツウ</t>
    </rPh>
    <rPh sb="14" eb="16">
      <t>カイケイ</t>
    </rPh>
    <rPh sb="16" eb="17">
      <t>ブン</t>
    </rPh>
    <phoneticPr fontId="2"/>
  </si>
  <si>
    <t>福井県市町総合事務組合（事業会計分）</t>
    <rPh sb="0" eb="3">
      <t>フクイケン</t>
    </rPh>
    <rPh sb="3" eb="4">
      <t>シ</t>
    </rPh>
    <rPh sb="4" eb="5">
      <t>マチ</t>
    </rPh>
    <rPh sb="5" eb="7">
      <t>ソウゴウ</t>
    </rPh>
    <rPh sb="7" eb="9">
      <t>ジム</t>
    </rPh>
    <rPh sb="9" eb="11">
      <t>クミアイ</t>
    </rPh>
    <rPh sb="12" eb="14">
      <t>ジギョウ</t>
    </rPh>
    <rPh sb="14" eb="16">
      <t>カイケイ</t>
    </rPh>
    <rPh sb="16" eb="17">
      <t>ブン</t>
    </rPh>
    <phoneticPr fontId="2"/>
  </si>
  <si>
    <t>南越消防組合</t>
    <rPh sb="0" eb="2">
      <t>ナンエツ</t>
    </rPh>
    <rPh sb="2" eb="4">
      <t>ショウボウ</t>
    </rPh>
    <rPh sb="4" eb="6">
      <t>クミアイ</t>
    </rPh>
    <phoneticPr fontId="2"/>
  </si>
  <si>
    <t>南越清掃組合</t>
    <rPh sb="0" eb="2">
      <t>ナンエツ</t>
    </rPh>
    <rPh sb="2" eb="4">
      <t>セイソウ</t>
    </rPh>
    <rPh sb="4" eb="6">
      <t>クミアイ</t>
    </rPh>
    <phoneticPr fontId="2"/>
  </si>
  <si>
    <t>鯖江広域衛生施設組合</t>
    <rPh sb="0" eb="2">
      <t>サバエ</t>
    </rPh>
    <rPh sb="2" eb="4">
      <t>コウイキ</t>
    </rPh>
    <rPh sb="4" eb="6">
      <t>エイセイ</t>
    </rPh>
    <rPh sb="6" eb="8">
      <t>シセツ</t>
    </rPh>
    <rPh sb="8" eb="10">
      <t>クミアイ</t>
    </rPh>
    <phoneticPr fontId="2"/>
  </si>
  <si>
    <t>福井県丹南広域組合</t>
    <rPh sb="0" eb="3">
      <t>フクイケン</t>
    </rPh>
    <rPh sb="3" eb="5">
      <t>タンナン</t>
    </rPh>
    <rPh sb="5" eb="7">
      <t>コウイキ</t>
    </rPh>
    <rPh sb="7" eb="9">
      <t>クミアイ</t>
    </rPh>
    <phoneticPr fontId="2"/>
  </si>
  <si>
    <t>福井県自治会館組合</t>
    <rPh sb="0" eb="3">
      <t>フクイケン</t>
    </rPh>
    <rPh sb="3" eb="5">
      <t>ジチ</t>
    </rPh>
    <rPh sb="5" eb="7">
      <t>カイカン</t>
    </rPh>
    <rPh sb="7" eb="9">
      <t>クミアイ</t>
    </rPh>
    <phoneticPr fontId="2"/>
  </si>
  <si>
    <t>福井県後期高齢者医療広域連合　　　　　　　　　</t>
    <rPh sb="0" eb="3">
      <t>フクイケン</t>
    </rPh>
    <rPh sb="3" eb="5">
      <t>コウキ</t>
    </rPh>
    <rPh sb="5" eb="8">
      <t>コウレイシャ</t>
    </rPh>
    <rPh sb="8" eb="10">
      <t>イリョウ</t>
    </rPh>
    <rPh sb="10" eb="12">
      <t>コウイキ</t>
    </rPh>
    <rPh sb="12" eb="14">
      <t>レンゴウ</t>
    </rPh>
    <phoneticPr fontId="2"/>
  </si>
  <si>
    <t>福井県後期高齢者医療広域連合（事業会計）</t>
    <rPh sb="0" eb="3">
      <t>フクイケン</t>
    </rPh>
    <rPh sb="3" eb="5">
      <t>コウキ</t>
    </rPh>
    <rPh sb="5" eb="8">
      <t>コウレイシャ</t>
    </rPh>
    <rPh sb="8" eb="10">
      <t>イリョウ</t>
    </rPh>
    <rPh sb="10" eb="12">
      <t>コウイキ</t>
    </rPh>
    <rPh sb="12" eb="14">
      <t>レンゴウ</t>
    </rPh>
    <rPh sb="15" eb="17">
      <t>ジギョウ</t>
    </rPh>
    <rPh sb="17" eb="19">
      <t>カイケイ</t>
    </rPh>
    <phoneticPr fontId="2"/>
  </si>
  <si>
    <t>公立丹南病院組合</t>
    <rPh sb="0" eb="2">
      <t>コウリツ</t>
    </rPh>
    <rPh sb="2" eb="4">
      <t>タンナン</t>
    </rPh>
    <rPh sb="4" eb="6">
      <t>ビョウイン</t>
    </rPh>
    <rPh sb="6" eb="8">
      <t>クミアイ</t>
    </rPh>
    <phoneticPr fontId="2"/>
  </si>
  <si>
    <t>(池田町庁舎建設基金(R06年度末現在))</t>
    <phoneticPr fontId="5"/>
  </si>
  <si>
    <t>(池田町教育文化施設整備基金(R06年度末現在))</t>
    <phoneticPr fontId="5"/>
  </si>
  <si>
    <t>(池田町観光施設整備基金(R06年度末現在))</t>
    <phoneticPr fontId="5"/>
  </si>
  <si>
    <t>(池田町福祉基金(R06年度末現在))</t>
    <phoneticPr fontId="5"/>
  </si>
  <si>
    <t>(池田町森林環境譲与税基金(R06年度末現在))</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</si>
  <si>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</si>
  <si>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</si>
  <si>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</si>
  <si>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</si>
  <si>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</si>
  <si>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</si>
  <si>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</si>
  <si>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</si>
  <si>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</si>
  <si>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有形固定資産減価償却率については、過去整備した道路の工作物等の減価償却が進んでいることから類似団体と比べて高い水準となっている。
個別施設計画に基づいて、限られた財源のもと、公共施設等の維持管理や計画的な長寿命化を図っていきます。</t>
    <phoneticPr fontId="5"/>
  </si>
  <si>
    <t>実質公債費比率は類似団体と比較して高い水準にある。令和6年については、１.6ポイント増加している。今後、大幅な上昇が見込まれるため、計画的な地方債の活用が必要となる。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</si>
</sst>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F017958-DBCC-49AB-A7F5-5B0E4EFE6EA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AB6B-4EB5-9051-6EC51C04670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331505</c:v>
                </c:pt>
                <c:pt idx="1">
                  <c:v>205575</c:v>
                </c:pt>
                <c:pt idx="2">
                  <c:v>588600</c:v>
                </c:pt>
                <c:pt idx="3">
                  <c:v>663752</c:v>
                </c:pt>
                <c:pt idx="4">
                  <c:v>407452</c:v>
                </c:pt>
              </c:numCache>
            </c:numRef>
          </c:val>
          <c:smooth val="0"/>
          <c:extLst>
            <c:ext xmlns:c16="http://schemas.microsoft.com/office/drawing/2014/chart" uri="{C3380CC4-5D6E-409C-BE32-E72D297353CC}">
              <c16:uniqueId val="{00000001-AB6B-4EB5-9051-6EC51C04670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18.97</c:v>
                </c:pt>
                <c:pt idx="1">
                  <c:v>25.24</c:v>
                </c:pt>
                <c:pt idx="2">
                  <c:v>24.4</c:v>
                </c:pt>
                <c:pt idx="3">
                  <c:v>21.76</c:v>
                </c:pt>
                <c:pt idx="4">
                  <c:v>21.48</c:v>
                </c:pt>
              </c:numCache>
            </c:numRef>
          </c:val>
          <c:extLst>
            <c:ext xmlns:c16="http://schemas.microsoft.com/office/drawing/2014/chart" uri="{C3380CC4-5D6E-409C-BE32-E72D297353CC}">
              <c16:uniqueId val="{00000000-1036-40EA-B6D5-BAA9284809B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65.02</c:v>
                </c:pt>
                <c:pt idx="1">
                  <c:v>59.19</c:v>
                </c:pt>
                <c:pt idx="2">
                  <c:v>60.38</c:v>
                </c:pt>
                <c:pt idx="3">
                  <c:v>61.01</c:v>
                </c:pt>
                <c:pt idx="4">
                  <c:v>61.71</c:v>
                </c:pt>
              </c:numCache>
            </c:numRef>
          </c:val>
          <c:extLst>
            <c:ext xmlns:c16="http://schemas.microsoft.com/office/drawing/2014/chart" uri="{C3380CC4-5D6E-409C-BE32-E72D297353CC}">
              <c16:uniqueId val="{00000001-1036-40EA-B6D5-BAA9284809B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2.82</c:v>
                </c:pt>
                <c:pt idx="1">
                  <c:v>8.61</c:v>
                </c:pt>
                <c:pt idx="2">
                  <c:v>-0.63</c:v>
                </c:pt>
                <c:pt idx="3">
                  <c:v>-2.2000000000000002</c:v>
                </c:pt>
                <c:pt idx="4">
                  <c:v>3.46</c:v>
                </c:pt>
              </c:numCache>
            </c:numRef>
          </c:val>
          <c:smooth val="0"/>
          <c:extLst>
            <c:ext xmlns:c16="http://schemas.microsoft.com/office/drawing/2014/chart" uri="{C3380CC4-5D6E-409C-BE32-E72D297353CC}">
              <c16:uniqueId val="{00000002-1036-40EA-B6D5-BAA9284809B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0.01</c:v>
                </c:pt>
                <c:pt idx="4">
                  <c:v>#N/A</c:v>
                </c:pt>
                <c:pt idx="5">
                  <c:v>0.03</c:v>
                </c:pt>
                <c:pt idx="6">
                  <c:v>#N/A</c:v>
                </c:pt>
                <c:pt idx="7">
                  <c:v>0.73</c:v>
                </c:pt>
                <c:pt idx="8">
                  <c:v>0</c:v>
                </c:pt>
                <c:pt idx="9">
                  <c:v>0</c:v>
                </c:pt>
              </c:numCache>
            </c:numRef>
          </c:val>
          <c:extLst>
            <c:ext xmlns:c16="http://schemas.microsoft.com/office/drawing/2014/chart" uri="{C3380CC4-5D6E-409C-BE32-E72D297353CC}">
              <c16:uniqueId val="{00000000-6287-4382-A6E3-CF9ED57D88F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0.14000000000000001</c:v>
                </c:pt>
                <c:pt idx="7">
                  <c:v>#N/A</c:v>
                </c:pt>
                <c:pt idx="8">
                  <c:v>0</c:v>
                </c:pt>
                <c:pt idx="9">
                  <c:v>0</c:v>
                </c:pt>
              </c:numCache>
            </c:numRef>
          </c:val>
          <c:extLst>
            <c:ext xmlns:c16="http://schemas.microsoft.com/office/drawing/2014/chart" uri="{C3380CC4-5D6E-409C-BE32-E72D297353CC}">
              <c16:uniqueId val="{00000001-6287-4382-A6E3-CF9ED57D88FF}"/>
            </c:ext>
          </c:extLst>
        </c:ser>
        <c:ser>
          <c:idx val="2"/>
          <c:order val="2"/>
          <c:tx>
            <c:strRef>
              <c:f>データシート!$A$29</c:f>
              <c:strCache>
                <c:ptCount val="1"/>
                <c:pt idx="0">
                  <c:v>池田町介護保険特別会計（介護サービス事業勘定）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6287-4382-A6E3-CF9ED57D88FF}"/>
            </c:ext>
          </c:extLst>
        </c:ser>
        <c:ser>
          <c:idx val="3"/>
          <c:order val="3"/>
          <c:tx>
            <c:strRef>
              <c:f>データシート!$A$30</c:f>
              <c:strCache>
                <c:ptCount val="1"/>
                <c:pt idx="0">
                  <c:v>池田町後期高齢者医療特別会計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0.02</c:v>
                </c:pt>
                <c:pt idx="4">
                  <c:v>#N/A</c:v>
                </c:pt>
                <c:pt idx="5">
                  <c:v>0.02</c:v>
                </c:pt>
                <c:pt idx="6">
                  <c:v>#N/A</c:v>
                </c:pt>
                <c:pt idx="7">
                  <c:v>0.01</c:v>
                </c:pt>
                <c:pt idx="8">
                  <c:v>#N/A</c:v>
                </c:pt>
                <c:pt idx="9">
                  <c:v>0.02</c:v>
                </c:pt>
              </c:numCache>
            </c:numRef>
          </c:val>
          <c:extLst>
            <c:ext xmlns:c16="http://schemas.microsoft.com/office/drawing/2014/chart" uri="{C3380CC4-5D6E-409C-BE32-E72D297353CC}">
              <c16:uniqueId val="{00000003-6287-4382-A6E3-CF9ED57D88FF}"/>
            </c:ext>
          </c:extLst>
        </c:ser>
        <c:ser>
          <c:idx val="4"/>
          <c:order val="4"/>
          <c:tx>
            <c:strRef>
              <c:f>データシート!$A$31</c:f>
              <c:strCache>
                <c:ptCount val="1"/>
                <c:pt idx="0">
                  <c:v>池田町国民健康保険特別会計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0.56000000000000005</c:v>
                </c:pt>
                <c:pt idx="4">
                  <c:v>#N/A</c:v>
                </c:pt>
                <c:pt idx="5">
                  <c:v>0.22</c:v>
                </c:pt>
                <c:pt idx="6">
                  <c:v>#N/A</c:v>
                </c:pt>
                <c:pt idx="7">
                  <c:v>0.01</c:v>
                </c:pt>
                <c:pt idx="8">
                  <c:v>#N/A</c:v>
                </c:pt>
                <c:pt idx="9">
                  <c:v>0.02</c:v>
                </c:pt>
              </c:numCache>
            </c:numRef>
          </c:val>
          <c:extLst>
            <c:ext xmlns:c16="http://schemas.microsoft.com/office/drawing/2014/chart" uri="{C3380CC4-5D6E-409C-BE32-E72D297353CC}">
              <c16:uniqueId val="{00000004-6287-4382-A6E3-CF9ED57D88FF}"/>
            </c:ext>
          </c:extLst>
        </c:ser>
        <c:ser>
          <c:idx val="5"/>
          <c:order val="5"/>
          <c:tx>
            <c:strRef>
              <c:f>データシート!$A$32</c:f>
              <c:strCache>
                <c:ptCount val="1"/>
                <c:pt idx="0">
                  <c:v>池田町国民健康保険診療施設特別会計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c:v>
                </c:pt>
                <c:pt idx="2">
                  <c:v>#N/A</c:v>
                </c:pt>
                <c:pt idx="3">
                  <c:v>0.68</c:v>
                </c:pt>
                <c:pt idx="4">
                  <c:v>#N/A</c:v>
                </c:pt>
                <c:pt idx="5">
                  <c:v>1.0900000000000001</c:v>
                </c:pt>
                <c:pt idx="6">
                  <c:v>#N/A</c:v>
                </c:pt>
                <c:pt idx="7">
                  <c:v>0.67</c:v>
                </c:pt>
                <c:pt idx="8">
                  <c:v>#N/A</c:v>
                </c:pt>
                <c:pt idx="9">
                  <c:v>7.0000000000000007E-2</c:v>
                </c:pt>
              </c:numCache>
            </c:numRef>
          </c:val>
          <c:extLst>
            <c:ext xmlns:c16="http://schemas.microsoft.com/office/drawing/2014/chart" uri="{C3380CC4-5D6E-409C-BE32-E72D297353CC}">
              <c16:uniqueId val="{00000005-6287-4382-A6E3-CF9ED57D88FF}"/>
            </c:ext>
          </c:extLst>
        </c:ser>
        <c:ser>
          <c:idx val="6"/>
          <c:order val="6"/>
          <c:tx>
            <c:strRef>
              <c:f>データシート!$A$33</c:f>
              <c:strCache>
                <c:ptCount val="1"/>
                <c:pt idx="0">
                  <c:v>池田町簡易水道事業会計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2.71</c:v>
                </c:pt>
              </c:numCache>
            </c:numRef>
          </c:val>
          <c:extLst>
            <c:ext xmlns:c16="http://schemas.microsoft.com/office/drawing/2014/chart" uri="{C3380CC4-5D6E-409C-BE32-E72D297353CC}">
              <c16:uniqueId val="{00000006-6287-4382-A6E3-CF9ED57D88FF}"/>
            </c:ext>
          </c:extLst>
        </c:ser>
        <c:ser>
          <c:idx val="7"/>
          <c:order val="7"/>
          <c:tx>
            <c:strRef>
              <c:f>データシート!$A$34</c:f>
              <c:strCache>
                <c:ptCount val="1"/>
                <c:pt idx="0">
                  <c:v>池田町介護保険特別会計（保険事業勘定）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1.64</c:v>
                </c:pt>
                <c:pt idx="2">
                  <c:v>#N/A</c:v>
                </c:pt>
                <c:pt idx="3">
                  <c:v>1.94</c:v>
                </c:pt>
                <c:pt idx="4">
                  <c:v>#N/A</c:v>
                </c:pt>
                <c:pt idx="5">
                  <c:v>2.84</c:v>
                </c:pt>
                <c:pt idx="6">
                  <c:v>#N/A</c:v>
                </c:pt>
                <c:pt idx="7">
                  <c:v>3.36</c:v>
                </c:pt>
                <c:pt idx="8">
                  <c:v>#N/A</c:v>
                </c:pt>
                <c:pt idx="9">
                  <c:v>3.23</c:v>
                </c:pt>
              </c:numCache>
            </c:numRef>
          </c:val>
          <c:extLst>
            <c:ext xmlns:c16="http://schemas.microsoft.com/office/drawing/2014/chart" uri="{C3380CC4-5D6E-409C-BE32-E72D297353CC}">
              <c16:uniqueId val="{00000007-6287-4382-A6E3-CF9ED57D88FF}"/>
            </c:ext>
          </c:extLst>
        </c:ser>
        <c:ser>
          <c:idx val="8"/>
          <c:order val="8"/>
          <c:tx>
            <c:strRef>
              <c:f>データシート!$A$35</c:f>
              <c:strCache>
                <c:ptCount val="1"/>
                <c:pt idx="0">
                  <c:v>池田町下水道事業会計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11.54</c:v>
                </c:pt>
              </c:numCache>
            </c:numRef>
          </c:val>
          <c:extLst>
            <c:ext xmlns:c16="http://schemas.microsoft.com/office/drawing/2014/chart" uri="{C3380CC4-5D6E-409C-BE32-E72D297353CC}">
              <c16:uniqueId val="{00000008-6287-4382-A6E3-CF9ED57D88F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18.97</c:v>
                </c:pt>
                <c:pt idx="2">
                  <c:v>#N/A</c:v>
                </c:pt>
                <c:pt idx="3">
                  <c:v>25.23</c:v>
                </c:pt>
                <c:pt idx="4">
                  <c:v>#N/A</c:v>
                </c:pt>
                <c:pt idx="5">
                  <c:v>24.4</c:v>
                </c:pt>
                <c:pt idx="6">
                  <c:v>#N/A</c:v>
                </c:pt>
                <c:pt idx="7">
                  <c:v>21.75</c:v>
                </c:pt>
                <c:pt idx="8">
                  <c:v>#N/A</c:v>
                </c:pt>
                <c:pt idx="9">
                  <c:v>21.47</c:v>
                </c:pt>
              </c:numCache>
            </c:numRef>
          </c:val>
          <c:extLst>
            <c:ext xmlns:c16="http://schemas.microsoft.com/office/drawing/2014/chart" uri="{C3380CC4-5D6E-409C-BE32-E72D297353CC}">
              <c16:uniqueId val="{00000009-6287-4382-A6E3-CF9ED57D88F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455</c:v>
                </c:pt>
                <c:pt idx="5">
                  <c:v>474</c:v>
                </c:pt>
                <c:pt idx="8">
                  <c:v>500</c:v>
                </c:pt>
                <c:pt idx="11">
                  <c:v>491</c:v>
                </c:pt>
                <c:pt idx="14">
                  <c:v>544</c:v>
                </c:pt>
              </c:numCache>
            </c:numRef>
          </c:val>
          <c:extLst>
            <c:ext xmlns:c16="http://schemas.microsoft.com/office/drawing/2014/chart" uri="{C3380CC4-5D6E-409C-BE32-E72D297353CC}">
              <c16:uniqueId val="{00000000-7EC7-4902-82EF-924B77F2257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EC7-4902-82EF-924B77F2257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EC7-4902-82EF-924B77F2257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c:v>
                </c:pt>
                <c:pt idx="3">
                  <c:v>13</c:v>
                </c:pt>
                <c:pt idx="6">
                  <c:v>16</c:v>
                </c:pt>
                <c:pt idx="9">
                  <c:v>21</c:v>
                </c:pt>
                <c:pt idx="12">
                  <c:v>30</c:v>
                </c:pt>
              </c:numCache>
            </c:numRef>
          </c:val>
          <c:extLst>
            <c:ext xmlns:c16="http://schemas.microsoft.com/office/drawing/2014/chart" uri="{C3380CC4-5D6E-409C-BE32-E72D297353CC}">
              <c16:uniqueId val="{00000003-7EC7-4902-82EF-924B77F2257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136</c:v>
                </c:pt>
                <c:pt idx="3">
                  <c:v>144</c:v>
                </c:pt>
                <c:pt idx="6">
                  <c:v>165</c:v>
                </c:pt>
                <c:pt idx="9">
                  <c:v>159</c:v>
                </c:pt>
                <c:pt idx="12">
                  <c:v>201</c:v>
                </c:pt>
              </c:numCache>
            </c:numRef>
          </c:val>
          <c:extLst>
            <c:ext xmlns:c16="http://schemas.microsoft.com/office/drawing/2014/chart" uri="{C3380CC4-5D6E-409C-BE32-E72D297353CC}">
              <c16:uniqueId val="{00000004-7EC7-4902-82EF-924B77F2257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EC7-4902-82EF-924B77F2257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EC7-4902-82EF-924B77F2257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406</c:v>
                </c:pt>
                <c:pt idx="3">
                  <c:v>433</c:v>
                </c:pt>
                <c:pt idx="6">
                  <c:v>476</c:v>
                </c:pt>
                <c:pt idx="9">
                  <c:v>471</c:v>
                </c:pt>
                <c:pt idx="12">
                  <c:v>519</c:v>
                </c:pt>
              </c:numCache>
            </c:numRef>
          </c:val>
          <c:extLst>
            <c:ext xmlns:c16="http://schemas.microsoft.com/office/drawing/2014/chart" uri="{C3380CC4-5D6E-409C-BE32-E72D297353CC}">
              <c16:uniqueId val="{00000007-7EC7-4902-82EF-924B77F2257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99</c:v>
                </c:pt>
                <c:pt idx="2">
                  <c:v>#N/A</c:v>
                </c:pt>
                <c:pt idx="3">
                  <c:v>#N/A</c:v>
                </c:pt>
                <c:pt idx="4">
                  <c:v>116</c:v>
                </c:pt>
                <c:pt idx="5">
                  <c:v>#N/A</c:v>
                </c:pt>
                <c:pt idx="6">
                  <c:v>#N/A</c:v>
                </c:pt>
                <c:pt idx="7">
                  <c:v>157</c:v>
                </c:pt>
                <c:pt idx="8">
                  <c:v>#N/A</c:v>
                </c:pt>
                <c:pt idx="9">
                  <c:v>#N/A</c:v>
                </c:pt>
                <c:pt idx="10">
                  <c:v>160</c:v>
                </c:pt>
                <c:pt idx="11">
                  <c:v>#N/A</c:v>
                </c:pt>
                <c:pt idx="12">
                  <c:v>#N/A</c:v>
                </c:pt>
                <c:pt idx="13">
                  <c:v>206</c:v>
                </c:pt>
                <c:pt idx="14">
                  <c:v>#N/A</c:v>
                </c:pt>
              </c:numCache>
            </c:numRef>
          </c:val>
          <c:smooth val="0"/>
          <c:extLst>
            <c:ext xmlns:c16="http://schemas.microsoft.com/office/drawing/2014/chart" uri="{C3380CC4-5D6E-409C-BE32-E72D297353CC}">
              <c16:uniqueId val="{00000008-7EC7-4902-82EF-924B77F2257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3960</c:v>
                </c:pt>
                <c:pt idx="5">
                  <c:v>3754</c:v>
                </c:pt>
                <c:pt idx="8">
                  <c:v>4148</c:v>
                </c:pt>
                <c:pt idx="11">
                  <c:v>4481</c:v>
                </c:pt>
                <c:pt idx="14">
                  <c:v>4355</c:v>
                </c:pt>
              </c:numCache>
            </c:numRef>
          </c:val>
          <c:extLst>
            <c:ext xmlns:c16="http://schemas.microsoft.com/office/drawing/2014/chart" uri="{C3380CC4-5D6E-409C-BE32-E72D297353CC}">
              <c16:uniqueId val="{00000000-BC2E-4DFA-BE42-D94A0C6F19F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85</c:v>
                </c:pt>
                <c:pt idx="5">
                  <c:v>71</c:v>
                </c:pt>
                <c:pt idx="8">
                  <c:v>215</c:v>
                </c:pt>
                <c:pt idx="11">
                  <c:v>187</c:v>
                </c:pt>
                <c:pt idx="14">
                  <c:v>176</c:v>
                </c:pt>
              </c:numCache>
            </c:numRef>
          </c:val>
          <c:extLst>
            <c:ext xmlns:c16="http://schemas.microsoft.com/office/drawing/2014/chart" uri="{C3380CC4-5D6E-409C-BE32-E72D297353CC}">
              <c16:uniqueId val="{00000001-BC2E-4DFA-BE42-D94A0C6F19F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3367</c:v>
                </c:pt>
                <c:pt idx="5">
                  <c:v>3498</c:v>
                </c:pt>
                <c:pt idx="8">
                  <c:v>3577</c:v>
                </c:pt>
                <c:pt idx="11">
                  <c:v>3734</c:v>
                </c:pt>
                <c:pt idx="14">
                  <c:v>3811</c:v>
                </c:pt>
              </c:numCache>
            </c:numRef>
          </c:val>
          <c:extLst>
            <c:ext xmlns:c16="http://schemas.microsoft.com/office/drawing/2014/chart" uri="{C3380CC4-5D6E-409C-BE32-E72D297353CC}">
              <c16:uniqueId val="{00000002-BC2E-4DFA-BE42-D94A0C6F19F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C2E-4DFA-BE42-D94A0C6F19F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C2E-4DFA-BE42-D94A0C6F19F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C2E-4DFA-BE42-D94A0C6F19F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615</c:v>
                </c:pt>
                <c:pt idx="3">
                  <c:v>589</c:v>
                </c:pt>
                <c:pt idx="6">
                  <c:v>563</c:v>
                </c:pt>
                <c:pt idx="9">
                  <c:v>551</c:v>
                </c:pt>
                <c:pt idx="12">
                  <c:v>567</c:v>
                </c:pt>
              </c:numCache>
            </c:numRef>
          </c:val>
          <c:extLst>
            <c:ext xmlns:c16="http://schemas.microsoft.com/office/drawing/2014/chart" uri="{C3380CC4-5D6E-409C-BE32-E72D297353CC}">
              <c16:uniqueId val="{00000006-BC2E-4DFA-BE42-D94A0C6F19F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254</c:v>
                </c:pt>
                <c:pt idx="3">
                  <c:v>246</c:v>
                </c:pt>
                <c:pt idx="6">
                  <c:v>254</c:v>
                </c:pt>
                <c:pt idx="9">
                  <c:v>254</c:v>
                </c:pt>
                <c:pt idx="12">
                  <c:v>237</c:v>
                </c:pt>
              </c:numCache>
            </c:numRef>
          </c:val>
          <c:extLst>
            <c:ext xmlns:c16="http://schemas.microsoft.com/office/drawing/2014/chart" uri="{C3380CC4-5D6E-409C-BE32-E72D297353CC}">
              <c16:uniqueId val="{00000007-BC2E-4DFA-BE42-D94A0C6F19F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1087</c:v>
                </c:pt>
                <c:pt idx="3">
                  <c:v>1116</c:v>
                </c:pt>
                <c:pt idx="6">
                  <c:v>1185</c:v>
                </c:pt>
                <c:pt idx="9">
                  <c:v>1142</c:v>
                </c:pt>
                <c:pt idx="12">
                  <c:v>1258</c:v>
                </c:pt>
              </c:numCache>
            </c:numRef>
          </c:val>
          <c:extLst>
            <c:ext xmlns:c16="http://schemas.microsoft.com/office/drawing/2014/chart" uri="{C3380CC4-5D6E-409C-BE32-E72D297353CC}">
              <c16:uniqueId val="{00000008-BC2E-4DFA-BE42-D94A0C6F19F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C2E-4DFA-BE42-D94A0C6F19F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3385</c:v>
                </c:pt>
                <c:pt idx="3">
                  <c:v>3089</c:v>
                </c:pt>
                <c:pt idx="6">
                  <c:v>3584</c:v>
                </c:pt>
                <c:pt idx="9">
                  <c:v>4064</c:v>
                </c:pt>
                <c:pt idx="12">
                  <c:v>4020</c:v>
                </c:pt>
              </c:numCache>
            </c:numRef>
          </c:val>
          <c:extLst>
            <c:ext xmlns:c16="http://schemas.microsoft.com/office/drawing/2014/chart" uri="{C3380CC4-5D6E-409C-BE32-E72D297353CC}">
              <c16:uniqueId val="{0000000A-BC2E-4DFA-BE42-D94A0C6F19F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C2E-4DFA-BE42-D94A0C6F19F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1368</c:v>
                </c:pt>
                <c:pt idx="1">
                  <c:v>1379</c:v>
                </c:pt>
                <c:pt idx="2">
                  <c:v>1448</c:v>
                </c:pt>
              </c:numCache>
            </c:numRef>
          </c:val>
          <c:extLst>
            <c:ext xmlns:c16="http://schemas.microsoft.com/office/drawing/2014/chart" uri="{C3380CC4-5D6E-409C-BE32-E72D297353CC}">
              <c16:uniqueId val="{00000000-87D7-4D5D-9BC2-0C2577A743E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280</c:v>
                </c:pt>
                <c:pt idx="1">
                  <c:v>412</c:v>
                </c:pt>
                <c:pt idx="2">
                  <c:v>597</c:v>
                </c:pt>
              </c:numCache>
            </c:numRef>
          </c:val>
          <c:extLst>
            <c:ext xmlns:c16="http://schemas.microsoft.com/office/drawing/2014/chart" uri="{C3380CC4-5D6E-409C-BE32-E72D297353CC}">
              <c16:uniqueId val="{00000001-87D7-4D5D-9BC2-0C2577A743E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1787</c:v>
                </c:pt>
                <c:pt idx="1">
                  <c:v>1802</c:v>
                </c:pt>
                <c:pt idx="2">
                  <c:v>1641</c:v>
                </c:pt>
              </c:numCache>
            </c:numRef>
          </c:val>
          <c:extLst>
            <c:ext xmlns:c16="http://schemas.microsoft.com/office/drawing/2014/chart" uri="{C3380CC4-5D6E-409C-BE32-E72D297353CC}">
              <c16:uniqueId val="{00000002-87D7-4D5D-9BC2-0C2577A743E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{A799A2A8-4D2F-4DEF-BBF7-043F78EB895D}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148-41B9-A8E9-AB3AE69D7EA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{064CB11B-2A38-4EEE-9CCD-A5596748FD4F}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148-41B9-A8E9-AB3AE69D7EA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{47ECA2D4-A7D4-4FCB-8A94-58C9517CDFAD}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148-41B9-A8E9-AB3AE69D7EA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{48106497-6D63-41C0-ABAF-A821E87EA2DD}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148-41B9-A8E9-AB3AE69D7EA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{B5A1BEC6-FF8D-4B92-A35C-3C2C1C849235}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148-41B9-A8E9-AB3AE69D7EA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{8C81DAB1-329B-41F7-AE92-29A53D4AB218}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148-41B9-A8E9-AB3AE69D7EA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{5DD3C1B7-2A43-4547-A427-6E5976A1496D}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148-41B9-A8E9-AB3AE69D7EA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{FFBD01FD-0355-4DC8-9159-CE9711137A4C}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148-41B9-A8E9-AB3AE69D7EA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{0C71571A-5537-4F75-A633-E3C1325AD8EF}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148-41B9-A8E9-AB3AE69D7EA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70.5</c:v>
                </c:pt>
                <c:pt idx="8">
                  <c:v>71.7</c:v>
                </c:pt>
                <c:pt idx="16">
                  <c:v>71.7</c:v>
                </c:pt>
                <c:pt idx="24">
                  <c:v>72.400000000000006</c:v>
                </c:pt>
                <c:pt idx="32">
                  <c:v>72.400000000000006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148-41B9-A8E9-AB3AE69D7EA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{C1D24FAF-7259-4FA2-92EA-AB290958618A}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148-41B9-A8E9-AB3AE69D7EA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{9C19D238-99D1-4905-9321-164823E74A70}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148-41B9-A8E9-AB3AE69D7EA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{7B74CD77-64B7-48E1-ADF8-8AE4F0B06701}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148-41B9-A8E9-AB3AE69D7EA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{DF3C4353-C753-43EF-A12C-26C0C976F969}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148-41B9-A8E9-AB3AE69D7EA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{6D088A17-67C7-4BF8-A550-9ADB8AB815FD}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148-41B9-A8E9-AB3AE69D7EAD}"/>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{7AFF83FD-6D9F-4405-9725-E04DA497F7FA}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148-41B9-A8E9-AB3AE69D7EAD}"/>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{E95E2724-D4A4-4ADD-A8DA-596AA28D792F}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148-41B9-A8E9-AB3AE69D7EA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{C0AEEC0E-6829-41B7-A0E8-D52866419871}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148-41B9-A8E9-AB3AE69D7EA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{6232DD4E-E166-46B0-9C86-0C8326CB3135}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148-41B9-A8E9-AB3AE69D7EA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148-41B9-A8E9-AB3AE69D7EAD}"/>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{FC4F8DC7-08E4-47D1-9460-CF7FF16B0557}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A38-4BD8-8DED-46A31914F77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{8040A7A7-395B-4505-9DA9-9277BC26DDB8}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A38-4BD8-8DED-46A31914F77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{58C5C778-786F-42C5-BFA0-8FE584C37368}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A38-4BD8-8DED-46A31914F77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{4C099AF8-FF04-447C-B5F5-19F810DBBF0E}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A38-4BD8-8DED-46A31914F77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{49D3B0F2-CE85-493F-9159-0E4715F9E8B9}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A38-4BD8-8DED-46A31914F77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{4CEFA80F-D959-4EB4-BDCB-8480CCD47AB9}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A38-4BD8-8DED-46A31914F77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{BC0623FD-8656-4C43-A211-C287BBE3D6AD}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A38-4BD8-8DED-46A31914F77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{2A9DEC48-FCF8-4EEE-B6BE-4536995D26C4}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A38-4BD8-8DED-46A31914F77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{E5E34F5B-F52B-4F56-8785-73F2E5AC8902}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A38-4BD8-8DED-46A31914F77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6.2</c:v>
                </c:pt>
                <c:pt idx="16">
                  <c:v>7</c:v>
                </c:pt>
                <c:pt idx="24">
                  <c:v>8</c:v>
                </c:pt>
                <c:pt idx="32">
                  <c:v>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A38-4BD8-8DED-46A31914F77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{0B377A1C-B8E8-49C8-9476-D1A408D8AB95}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A38-4BD8-8DED-46A31914F77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{0323350C-B9FD-41AB-B7BB-FD045CEDED23}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A38-4BD8-8DED-46A31914F77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{90F499CE-F79C-43C1-BF39-B449AC8FD3EC}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A38-4BD8-8DED-46A31914F77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{76E248F7-3840-4C35-891D-8133E1800031}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A38-4BD8-8DED-46A31914F77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{E742C3C8-D955-48E9-B968-2B0864C7720F}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A38-4BD8-8DED-46A31914F77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{904443F9-1D66-4860-B9F3-7D2A4710EC72}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A38-4BD8-8DED-46A31914F77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{5C0499C8-5E96-4E79-9EB3-5B83A003DEA4}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A38-4BD8-8DED-46A31914F77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{9BBC0AD7-A49F-4368-860D-24E1D82D9FA7}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A38-4BD8-8DED-46A31914F77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{9452CD65-7DEA-4EEF-8C08-C2554644B22D}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A38-4BD8-8DED-46A31914F77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A38-4BD8-8DED-46A31914F774}"/>
            </c:ext>
          </c:extLst>
        </c:ser>
        <c:dLbls>
          <c:showLegendKey val="0"/>
          <c:showVal val="1"/>
          <c:showCatName val="0"/>
          <c:showSerName val="0"/>
          <c:showPercent val="0"/>
          <c:showBubbleSize val="0"/>
        </c:dLbls>
        <c:axId val="84219776"/>
        <c:axId val="84234240"/>
      </c:scatterChart>
      <c:valAx>
        <c:axId val="84219776"/>
        <c:scaling>
          <c:orientation val="maxMin"/>
          <c:max val="6.8"/>
          <c:min val="5.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福井県池田町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2,186
2,172
194.65
4,936,085
4,325,201
503,981
2,346,446
4,020,258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基盤税収は個人住民税の減少等により伸びが限定的で、一部の譲与税・消費税交付金等の増加と相殺される構図である。徴収率の着実な確保と、移住定住・観光等を通じた課税客体の拡大により税源涵養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132927</xdr:rowOff>
    </xdr:from>
    <xdr:to>
      <xdr:col>23</xdr:col>
      <xdr:colOff>133350</xdr:colOff>
      <xdr:row>44</xdr:row>
      <xdr:rowOff>132927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7672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132927</xdr:rowOff>
    </xdr:from>
    <xdr:to>
      <xdr:col>19</xdr:col>
      <xdr:colOff>133350</xdr:colOff>
      <xdr:row>44</xdr:row>
      <xdr:rowOff>132927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767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132927</xdr:rowOff>
    </xdr:from>
    <xdr:to>
      <xdr:col>15</xdr:col>
      <xdr:colOff>82550</xdr:colOff>
      <xdr:row>44</xdr:row>
      <xdr:rowOff>132927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767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132927</xdr:rowOff>
    </xdr:from>
    <xdr:to>
      <xdr:col>11</xdr:col>
      <xdr:colOff>31750</xdr:colOff>
      <xdr:row>44</xdr:row>
      <xdr:rowOff>132927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767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82127</xdr:rowOff>
    </xdr:from>
    <xdr:to>
      <xdr:col>23</xdr:col>
      <xdr:colOff>184150</xdr:colOff>
      <xdr:row>45</xdr:row>
      <xdr:rowOff>12277</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6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149454</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521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82127</xdr:rowOff>
    </xdr:from>
    <xdr:to>
      <xdr:col>19</xdr:col>
      <xdr:colOff>184150</xdr:colOff>
      <xdr:row>45</xdr:row>
      <xdr:rowOff>12277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6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168504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712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82127</xdr:rowOff>
    </xdr:from>
    <xdr:to>
      <xdr:col>15</xdr:col>
      <xdr:colOff>133350</xdr:colOff>
      <xdr:row>45</xdr:row>
      <xdr:rowOff>12277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6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168504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712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82127</xdr:rowOff>
    </xdr:from>
    <xdr:to>
      <xdr:col>11</xdr:col>
      <xdr:colOff>82550</xdr:colOff>
      <xdr:row>45</xdr:row>
      <xdr:rowOff>12277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6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168504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712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82127</xdr:rowOff>
    </xdr:from>
    <xdr:to>
      <xdr:col>7</xdr:col>
      <xdr:colOff>31750</xdr:colOff>
      <xdr:row>45</xdr:row>
      <xdr:rowOff>12277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6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168504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712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比率は上昇局面にあり、人事院勧告の反映による人件費の増、公債費の増に加え、公営企業会計移行に伴う「繰出金→補助費等」への処理変更が経常経費側を押し上げている。</a:t>
          </a:r>
          <a:endParaRPr kumimoji="1" lang="en-US" altLang="ja-JP"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138684</xdr:rowOff>
    </xdr:from>
    <xdr:to>
      <xdr:col>23</xdr:col>
      <xdr:colOff>133350</xdr:colOff>
      <xdr:row>63</xdr:row>
      <xdr:rowOff>109474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597134"/>
          <a:ext cx="8382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27686</xdr:rowOff>
    </xdr:from>
    <xdr:to>
      <xdr:col>19</xdr:col>
      <xdr:colOff>133350</xdr:colOff>
      <xdr:row>61</xdr:row>
      <xdr:rowOff>138684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486136"/>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123461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753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15748</xdr:rowOff>
    </xdr:from>
    <xdr:to>
      <xdr:col>15</xdr:col>
      <xdr:colOff>82550</xdr:colOff>
      <xdr:row>61</xdr:row>
      <xdr:rowOff>27686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302748"/>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36593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6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15748</xdr:rowOff>
    </xdr:from>
    <xdr:to>
      <xdr:col>11</xdr:col>
      <xdr:colOff>31750</xdr:colOff>
      <xdr:row>61</xdr:row>
      <xdr:rowOff>90424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302748"/>
          <a:ext cx="889000" cy="24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58674</xdr:rowOff>
    </xdr:from>
    <xdr:to>
      <xdr:col>23</xdr:col>
      <xdr:colOff>184150</xdr:colOff>
      <xdr:row>63</xdr:row>
      <xdr:rowOff>160274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86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30751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3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87884</xdr:rowOff>
    </xdr:from>
    <xdr:to>
      <xdr:col>19</xdr:col>
      <xdr:colOff>184150</xdr:colOff>
      <xdr:row>62</xdr:row>
      <xdr:rowOff>18034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54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28211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15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148336</xdr:rowOff>
    </xdr:from>
    <xdr:to>
      <xdr:col>15</xdr:col>
      <xdr:colOff>133350</xdr:colOff>
      <xdr:row>61</xdr:row>
      <xdr:rowOff>78486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43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88663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20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136398</xdr:rowOff>
    </xdr:from>
    <xdr:to>
      <xdr:col>11</xdr:col>
      <xdr:colOff>82550</xdr:colOff>
      <xdr:row>60</xdr:row>
      <xdr:rowOff>66548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25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76725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02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39624</xdr:rowOff>
    </xdr:from>
    <xdr:to>
      <xdr:col>7</xdr:col>
      <xdr:colOff>31750</xdr:colOff>
      <xdr:row>61</xdr:row>
      <xdr:rowOff>141224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49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151401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26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[591,462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除雪・橋梁修繕等の保全需要が積み上がる一方、物件費は一部で情報システム更新等の委託減が生じており、構成差が見られる。保全の計画化と委託・調達の最適化により、年度間の変動抑制とコスト効率の改善を図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163055</xdr:rowOff>
    </xdr:from>
    <xdr:to>
      <xdr:col>23</xdr:col>
      <xdr:colOff>133350</xdr:colOff>
      <xdr:row>83</xdr:row>
      <xdr:rowOff>46050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21955"/>
          <a:ext cx="838200" cy="5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138943</xdr:rowOff>
    </xdr:from>
    <xdr:to>
      <xdr:col>19</xdr:col>
      <xdr:colOff>133350</xdr:colOff>
      <xdr:row>82</xdr:row>
      <xdr:rowOff>163055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97843"/>
          <a:ext cx="889000" cy="24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93979</xdr:rowOff>
    </xdr:from>
    <xdr:to>
      <xdr:col>15</xdr:col>
      <xdr:colOff>82550</xdr:colOff>
      <xdr:row>82</xdr:row>
      <xdr:rowOff>138943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52879"/>
          <a:ext cx="889000" cy="4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71693</xdr:rowOff>
    </xdr:from>
    <xdr:to>
      <xdr:col>11</xdr:col>
      <xdr:colOff>31750</xdr:colOff>
      <xdr:row>82</xdr:row>
      <xdr:rowOff>93979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30593"/>
          <a:ext cx="889000" cy="2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114254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73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166700</xdr:rowOff>
    </xdr:from>
    <xdr:to>
      <xdr:col>23</xdr:col>
      <xdr:colOff>184150</xdr:colOff>
      <xdr:row>83</xdr:row>
      <xdr:rowOff>96850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138777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9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112255</xdr:rowOff>
    </xdr:from>
    <xdr:to>
      <xdr:col>19</xdr:col>
      <xdr:colOff>184150</xdr:colOff>
      <xdr:row>83</xdr:row>
      <xdr:rowOff>42405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7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27182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57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88143</xdr:rowOff>
    </xdr:from>
    <xdr:to>
      <xdr:col>15</xdr:col>
      <xdr:colOff>133350</xdr:colOff>
      <xdr:row>83</xdr:row>
      <xdr:rowOff>18293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3070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23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43179</xdr:rowOff>
    </xdr:from>
    <xdr:to>
      <xdr:col>11</xdr:col>
      <xdr:colOff>82550</xdr:colOff>
      <xdr:row>82</xdr:row>
      <xdr:rowOff>144779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0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129556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88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20893</xdr:rowOff>
    </xdr:from>
    <xdr:to>
      <xdr:col>7</xdr:col>
      <xdr:colOff>31750</xdr:colOff>
      <xdr:row>82</xdr:row>
      <xdr:rowOff>122493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7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132670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84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人事院勧告反映に伴う給与改定の影響を踏まえ、給与水準の継続的点検が必要である。給与制度・手当の適正化と人材確保策の両立により、給与水準の妥当性と競争力を確保する。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103716</xdr:rowOff>
    </xdr:from>
    <xdr:to>
      <xdr:col>81</xdr:col>
      <xdr:colOff>44450</xdr:colOff>
      <xdr:row>82</xdr:row>
      <xdr:rowOff>117122</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162616"/>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98072</xdr:rowOff>
    </xdr:from>
    <xdr:to>
      <xdr:col>77</xdr:col>
      <xdr:colOff>44450</xdr:colOff>
      <xdr:row>82</xdr:row>
      <xdr:rowOff>103716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3814072"/>
          <a:ext cx="889000" cy="34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57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79</xdr:row>
      <xdr:rowOff>148872</xdr:rowOff>
    </xdr:from>
    <xdr:to>
      <xdr:col>72</xdr:col>
      <xdr:colOff>203200</xdr:colOff>
      <xdr:row>80</xdr:row>
      <xdr:rowOff>98072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369342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104722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50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79</xdr:row>
      <xdr:rowOff>148872</xdr:rowOff>
    </xdr:from>
    <xdr:to>
      <xdr:col>68</xdr:col>
      <xdr:colOff>152400</xdr:colOff>
      <xdr:row>80</xdr:row>
      <xdr:rowOff>124884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3693422"/>
          <a:ext cx="889000" cy="14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131532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53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118127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66322</xdr:rowOff>
    </xdr:from>
    <xdr:to>
      <xdr:col>81</xdr:col>
      <xdr:colOff>95250</xdr:colOff>
      <xdr:row>82</xdr:row>
      <xdr:rowOff>167922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12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82849</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3970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52916</xdr:rowOff>
    </xdr:from>
    <xdr:to>
      <xdr:col>77</xdr:col>
      <xdr:colOff>95250</xdr:colOff>
      <xdr:row>82</xdr:row>
      <xdr:rowOff>154516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164693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3880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47272</xdr:rowOff>
    </xdr:from>
    <xdr:to>
      <xdr:col>73</xdr:col>
      <xdr:colOff>44450</xdr:colOff>
      <xdr:row>80</xdr:row>
      <xdr:rowOff>148872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376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78</xdr:row>
      <xdr:rowOff>159049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353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79</xdr:row>
      <xdr:rowOff>98072</xdr:rowOff>
    </xdr:from>
    <xdr:to>
      <xdr:col>68</xdr:col>
      <xdr:colOff>203200</xdr:colOff>
      <xdr:row>80</xdr:row>
      <xdr:rowOff>28222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364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38399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411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74084</xdr:rowOff>
    </xdr:from>
    <xdr:to>
      <xdr:col>64</xdr:col>
      <xdr:colOff>152400</xdr:colOff>
      <xdr:row>81</xdr:row>
      <xdr:rowOff>4234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379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14411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558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小規模自治体の業務の固定的需要により、指標は人口動態の影響を受けやすい。配置の見直しや共同化・民間委託の活用により、効率性を確保する。機能単位の最適配置と業務標準化を進め、定員管理の適正化を継続する。</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17431</xdr:rowOff>
    </xdr:from>
    <xdr:to>
      <xdr:col>81</xdr:col>
      <xdr:colOff>44450</xdr:colOff>
      <xdr:row>61</xdr:row>
      <xdr:rowOff>56642</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475881"/>
          <a:ext cx="838200" cy="3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105343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20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17431</xdr:rowOff>
    </xdr:from>
    <xdr:to>
      <xdr:col>77</xdr:col>
      <xdr:colOff>44450</xdr:colOff>
      <xdr:row>61</xdr:row>
      <xdr:rowOff>41963</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5290800" y="10475881"/>
          <a:ext cx="889000" cy="24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41963</xdr:rowOff>
    </xdr:from>
    <xdr:to>
      <xdr:col>72</xdr:col>
      <xdr:colOff>203200</xdr:colOff>
      <xdr:row>61</xdr:row>
      <xdr:rowOff>60664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500413"/>
          <a:ext cx="889000" cy="18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47794</xdr:rowOff>
    </xdr:from>
    <xdr:to>
      <xdr:col>68</xdr:col>
      <xdr:colOff>152400</xdr:colOff>
      <xdr:row>61</xdr:row>
      <xdr:rowOff>60664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506244"/>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171435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11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5842</xdr:rowOff>
    </xdr:from>
    <xdr:to>
      <xdr:col>81</xdr:col>
      <xdr:colOff>95250</xdr:colOff>
      <xdr:row>61</xdr:row>
      <xdr:rowOff>107442</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46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149369</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436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138081</xdr:rowOff>
    </xdr:from>
    <xdr:to>
      <xdr:col>77</xdr:col>
      <xdr:colOff>95250</xdr:colOff>
      <xdr:row>61</xdr:row>
      <xdr:rowOff>68231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42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53008</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5114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162613</xdr:rowOff>
    </xdr:from>
    <xdr:to>
      <xdr:col>73</xdr:col>
      <xdr:colOff>44450</xdr:colOff>
      <xdr:row>61</xdr:row>
      <xdr:rowOff>92763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44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77540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535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9864</xdr:rowOff>
    </xdr:from>
    <xdr:to>
      <xdr:col>68</xdr:col>
      <xdr:colOff>203200</xdr:colOff>
      <xdr:row>61</xdr:row>
      <xdr:rowOff>111464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46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96241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554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168444</xdr:rowOff>
    </xdr:from>
    <xdr:to>
      <xdr:col>64</xdr:col>
      <xdr:colOff>152400</xdr:colOff>
      <xdr:row>61</xdr:row>
      <xdr:rowOff>98594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45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83371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541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比率は上昇局面にあり、観光施設整備の元金償還開始や庁舎・複合施設の利子負担増、一部事務組合債・企業会計関連負担の影響が及んでいる。発行額の抑制・平準化、条件設定の適正化、減債基金の活用を組み合わせ、指標の伸びを抑制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161472</xdr:rowOff>
    </xdr:from>
    <xdr:to>
      <xdr:col>81</xdr:col>
      <xdr:colOff>44450</xdr:colOff>
      <xdr:row>41</xdr:row>
      <xdr:rowOff>100330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7019472"/>
          <a:ext cx="838200" cy="11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92528</xdr:rowOff>
    </xdr:from>
    <xdr:to>
      <xdr:col>77</xdr:col>
      <xdr:colOff>44450</xdr:colOff>
      <xdr:row>40</xdr:row>
      <xdr:rowOff>161472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95052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37374</xdr:rowOff>
    </xdr:from>
    <xdr:to>
      <xdr:col>72</xdr:col>
      <xdr:colOff>203200</xdr:colOff>
      <xdr:row>40</xdr:row>
      <xdr:rowOff>92528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895374"/>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16691</xdr:rowOff>
    </xdr:from>
    <xdr:to>
      <xdr:col>68</xdr:col>
      <xdr:colOff>152400</xdr:colOff>
      <xdr:row>40</xdr:row>
      <xdr:rowOff>37374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874691"/>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21607</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05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110672</xdr:rowOff>
    </xdr:from>
    <xdr:to>
      <xdr:col>77</xdr:col>
      <xdr:colOff>95250</xdr:colOff>
      <xdr:row>41</xdr:row>
      <xdr:rowOff>40822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25599</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05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41728</xdr:rowOff>
    </xdr:from>
    <xdr:to>
      <xdr:col>73</xdr:col>
      <xdr:colOff>44450</xdr:colOff>
      <xdr:row>40</xdr:row>
      <xdr:rowOff>143328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128105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158024</xdr:rowOff>
    </xdr:from>
    <xdr:to>
      <xdr:col>68</xdr:col>
      <xdr:colOff>203200</xdr:colOff>
      <xdr:row>40</xdr:row>
      <xdr:rowOff>88174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84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72951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930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137341</xdr:rowOff>
    </xdr:from>
    <xdr:to>
      <xdr:col>64</xdr:col>
      <xdr:colOff>152400</xdr:colOff>
      <xdr:row>40</xdr:row>
      <xdr:rowOff>67491</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82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52268</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910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比率はマイナスを維持しつつも、公営企業債等繰入見込額の増加や算入見込の変動により前年度比では悪化している。他方、財政調整基金・減債基金の積増しが下支えとなっている。償還計画の平準化と基金運用の最適化を継続し、企業会計への負担の整理（補助費等の最適化）を併せて、将来負担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福井県池田町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2,186
2,172
194.65
4,936,085
4,325,201
503,981
2,346,446
4,020,258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人事院勧告の反映による給与改定を受け、増加している。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130810</xdr:rowOff>
    </xdr:from>
    <xdr:to>
      <xdr:col>24</xdr:col>
      <xdr:colOff>25400</xdr:colOff>
      <xdr:row>38</xdr:row>
      <xdr:rowOff>27940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744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69850</xdr:rowOff>
    </xdr:from>
    <xdr:to>
      <xdr:col>19</xdr:col>
      <xdr:colOff>187325</xdr:colOff>
      <xdr:row>37</xdr:row>
      <xdr:rowOff>130810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135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39370</xdr:rowOff>
    </xdr:from>
    <xdr:to>
      <xdr:col>15</xdr:col>
      <xdr:colOff>98425</xdr:colOff>
      <xdr:row>37</xdr:row>
      <xdr:rowOff>69850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830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39370</xdr:rowOff>
    </xdr:from>
    <xdr:to>
      <xdr:col>11</xdr:col>
      <xdr:colOff>9525</xdr:colOff>
      <xdr:row>38</xdr:row>
      <xdr:rowOff>81280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8302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148590</xdr:rowOff>
    </xdr:from>
    <xdr:to>
      <xdr:col>24</xdr:col>
      <xdr:colOff>76200</xdr:colOff>
      <xdr:row>38</xdr:row>
      <xdr:rowOff>78740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120667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80010</xdr:rowOff>
    </xdr:from>
    <xdr:to>
      <xdr:col>20</xdr:col>
      <xdr:colOff>38100</xdr:colOff>
      <xdr:row>38</xdr:row>
      <xdr:rowOff>10160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166387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1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19050</xdr:rowOff>
    </xdr:from>
    <xdr:to>
      <xdr:col>15</xdr:col>
      <xdr:colOff>149225</xdr:colOff>
      <xdr:row>37</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160020</xdr:rowOff>
    </xdr:from>
    <xdr:to>
      <xdr:col>11</xdr:col>
      <xdr:colOff>60325</xdr:colOff>
      <xdr:row>37</xdr:row>
      <xdr:rowOff>90170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74947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30480</xdr:rowOff>
    </xdr:from>
    <xdr:to>
      <xdr:col>6</xdr:col>
      <xdr:colOff>171450</xdr:colOff>
      <xdr:row>38</xdr:row>
      <xdr:rowOff>132080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116857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道のオアシス施設管理等の委託計上を要因として、増加している。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5842</xdr:rowOff>
    </xdr:from>
    <xdr:to>
      <xdr:col>82</xdr:col>
      <xdr:colOff>107950</xdr:colOff>
      <xdr:row>13</xdr:row>
      <xdr:rowOff>24130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23469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103141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3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5842</xdr:rowOff>
    </xdr:from>
    <xdr:to>
      <xdr:col>78</xdr:col>
      <xdr:colOff>69850</xdr:colOff>
      <xdr:row>13</xdr:row>
      <xdr:rowOff>10414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2346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113284</xdr:rowOff>
    </xdr:from>
    <xdr:to>
      <xdr:col>73</xdr:col>
      <xdr:colOff>180975</xdr:colOff>
      <xdr:row>13</xdr:row>
      <xdr:rowOff>10414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17068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113284</xdr:rowOff>
    </xdr:from>
    <xdr:to>
      <xdr:col>69</xdr:col>
      <xdr:colOff>92075</xdr:colOff>
      <xdr:row>13</xdr:row>
      <xdr:rowOff>14986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1706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130573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12</xdr:row>
      <xdr:rowOff>144780</xdr:rowOff>
    </xdr:from>
    <xdr:to>
      <xdr:col>82</xdr:col>
      <xdr:colOff>158750</xdr:colOff>
      <xdr:row>13</xdr:row>
      <xdr:rowOff>74930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20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53357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110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126492</xdr:rowOff>
    </xdr:from>
    <xdr:to>
      <xdr:col>78</xdr:col>
      <xdr:colOff>120650</xdr:colOff>
      <xdr:row>13</xdr:row>
      <xdr:rowOff>56642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18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66819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1952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131064</xdr:rowOff>
    </xdr:from>
    <xdr:to>
      <xdr:col>74</xdr:col>
      <xdr:colOff>31750</xdr:colOff>
      <xdr:row>13</xdr:row>
      <xdr:rowOff>61214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18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71391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1957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62484</xdr:rowOff>
    </xdr:from>
    <xdr:to>
      <xdr:col>69</xdr:col>
      <xdr:colOff>142875</xdr:colOff>
      <xdr:row>12</xdr:row>
      <xdr:rowOff>164084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11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2811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188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135636</xdr:rowOff>
    </xdr:from>
    <xdr:to>
      <xdr:col>65</xdr:col>
      <xdr:colOff>53975</xdr:colOff>
      <xdr:row>13</xdr:row>
      <xdr:rowOff>65786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19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75963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1961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介護訓練等給付の利用件数の増を背景に、増加している。 </a:t>
          </a:r>
          <a:endParaRPr kumimoji="1" lang="en-US" altLang="ja-JP"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81280</xdr:rowOff>
    </xdr:from>
    <xdr:to>
      <xdr:col>24</xdr:col>
      <xdr:colOff>25400</xdr:colOff>
      <xdr:row>56</xdr:row>
      <xdr:rowOff>104140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6824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116857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81280</xdr:rowOff>
    </xdr:from>
    <xdr:to>
      <xdr:col>19</xdr:col>
      <xdr:colOff>187325</xdr:colOff>
      <xdr:row>56</xdr:row>
      <xdr:rowOff>81280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682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81280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6139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115570</xdr:rowOff>
    </xdr:from>
    <xdr:to>
      <xdr:col>11</xdr:col>
      <xdr:colOff>9525</xdr:colOff>
      <xdr:row>56</xdr:row>
      <xdr:rowOff>12700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1320800" y="9545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53340</xdr:rowOff>
    </xdr:from>
    <xdr:to>
      <xdr:col>24</xdr:col>
      <xdr:colOff>76200</xdr:colOff>
      <xdr:row>56</xdr:row>
      <xdr:rowOff>154940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69867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30480</xdr:rowOff>
    </xdr:from>
    <xdr:to>
      <xdr:col>20</xdr:col>
      <xdr:colOff>38100</xdr:colOff>
      <xdr:row>56</xdr:row>
      <xdr:rowOff>132080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142257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30480</xdr:rowOff>
    </xdr:from>
    <xdr:to>
      <xdr:col>15</xdr:col>
      <xdr:colOff>149225</xdr:colOff>
      <xdr:row>56</xdr:row>
      <xdr:rowOff>132080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142257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64770</xdr:rowOff>
    </xdr:from>
    <xdr:to>
      <xdr:col>6</xdr:col>
      <xdr:colOff>171450</xdr:colOff>
      <xdr:row>55</xdr:row>
      <xdr:rowOff>166370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5097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除雪事業費の計上増が主因となっており、増加している。</a:t>
          </a:r>
          <a:endParaRPr kumimoji="1" lang="en-US" altLang="ja-JP"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77470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98425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46990</xdr:rowOff>
    </xdr:from>
    <xdr:to>
      <xdr:col>78</xdr:col>
      <xdr:colOff>69850</xdr:colOff>
      <xdr:row>57</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819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113047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16510</xdr:rowOff>
    </xdr:from>
    <xdr:to>
      <xdr:col>73</xdr:col>
      <xdr:colOff>180975</xdr:colOff>
      <xdr:row>57</xdr:row>
      <xdr:rowOff>46990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7891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149860</xdr:rowOff>
    </xdr:from>
    <xdr:to>
      <xdr:col>69</xdr:col>
      <xdr:colOff>92075</xdr:colOff>
      <xdr:row>57</xdr:row>
      <xdr:rowOff>16510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004800" y="97510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147337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26670</xdr:rowOff>
    </xdr:from>
    <xdr:to>
      <xdr:col>82</xdr:col>
      <xdr:colOff>158750</xdr:colOff>
      <xdr:row>57</xdr:row>
      <xdr:rowOff>128270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170197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167640</xdr:rowOff>
    </xdr:from>
    <xdr:to>
      <xdr:col>74</xdr:col>
      <xdr:colOff>31750</xdr:colOff>
      <xdr:row>57</xdr:row>
      <xdr:rowOff>97790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107967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137160</xdr:rowOff>
    </xdr:from>
    <xdr:to>
      <xdr:col>69</xdr:col>
      <xdr:colOff>142875</xdr:colOff>
      <xdr:row>57</xdr:row>
      <xdr:rowOff>67310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77487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公営企業会計への移行に伴う科目整理（繰出金から補助費等への付替え）により、増加している。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28702</xdr:rowOff>
    </xdr:from>
    <xdr:to>
      <xdr:col>82</xdr:col>
      <xdr:colOff>107950</xdr:colOff>
      <xdr:row>38</xdr:row>
      <xdr:rowOff>30988</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372352"/>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149860</xdr:rowOff>
    </xdr:from>
    <xdr:to>
      <xdr:col>78</xdr:col>
      <xdr:colOff>69850</xdr:colOff>
      <xdr:row>37</xdr:row>
      <xdr:rowOff>28702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32206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145288</xdr:rowOff>
    </xdr:from>
    <xdr:to>
      <xdr:col>73</xdr:col>
      <xdr:colOff>180975</xdr:colOff>
      <xdr:row>36</xdr:row>
      <xdr:rowOff>149860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3174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11955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145288</xdr:rowOff>
    </xdr:from>
    <xdr:to>
      <xdr:col>69</xdr:col>
      <xdr:colOff>92075</xdr:colOff>
      <xdr:row>37</xdr:row>
      <xdr:rowOff>33274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31748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123715</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149352</xdr:rowOff>
    </xdr:from>
    <xdr:to>
      <xdr:col>78</xdr:col>
      <xdr:colOff>120650</xdr:colOff>
      <xdr:row>37</xdr:row>
      <xdr:rowOff>79502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64279</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94488</xdr:rowOff>
    </xdr:from>
    <xdr:to>
      <xdr:col>69</xdr:col>
      <xdr:colOff>142875</xdr:colOff>
      <xdr:row>37</xdr:row>
      <xdr:rowOff>24638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9415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68851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観光施設整備に係る地方債の元金償還開始と、新庁舎・複合施設に係る利子負担の増により、増加している。</a:t>
          </a: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73661</xdr:rowOff>
    </xdr:from>
    <xdr:to>
      <xdr:col>24</xdr:col>
      <xdr:colOff>25400</xdr:colOff>
      <xdr:row>77</xdr:row>
      <xdr:rowOff>119380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987800" y="1327531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66039</xdr:rowOff>
    </xdr:from>
    <xdr:to>
      <xdr:col>19</xdr:col>
      <xdr:colOff>187325</xdr:colOff>
      <xdr:row>77</xdr:row>
      <xdr:rowOff>73661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2676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66039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2257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31750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3225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68580</xdr:rowOff>
    </xdr:from>
    <xdr:to>
      <xdr:col>24</xdr:col>
      <xdr:colOff>76200</xdr:colOff>
      <xdr:row>77</xdr:row>
      <xdr:rowOff>170180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40657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22861</xdr:rowOff>
    </xdr:from>
    <xdr:to>
      <xdr:col>20</xdr:col>
      <xdr:colOff>38100</xdr:colOff>
      <xdr:row>77</xdr:row>
      <xdr:rowOff>124461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109238</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310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15239</xdr:rowOff>
    </xdr:from>
    <xdr:to>
      <xdr:col>15</xdr:col>
      <xdr:colOff>149225</xdr:colOff>
      <xdr:row>77</xdr:row>
      <xdr:rowOff>116839</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101616</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152400</xdr:rowOff>
    </xdr:from>
    <xdr:to>
      <xdr:col>6</xdr:col>
      <xdr:colOff>171450</xdr:colOff>
      <xdr:row>77</xdr:row>
      <xdr:rowOff>82550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67327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経常一般財源等（分母）は増加しているが、人件費の給与改定と補助費等の計上拡大（公営企業会計移行に伴う繰出金からの付替えを含む）により、公債費を除く経常経費充当一般財源等（分子）が分母を上回る伸びとなっており、比率は上昇している。</a:t>
          </a: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49276</xdr:rowOff>
    </xdr:from>
    <xdr:to>
      <xdr:col>82</xdr:col>
      <xdr:colOff>107950</xdr:colOff>
      <xdr:row>77</xdr:row>
      <xdr:rowOff>120142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3079476"/>
          <a:ext cx="838200" cy="24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124714</xdr:rowOff>
    </xdr:from>
    <xdr:to>
      <xdr:col>78</xdr:col>
      <xdr:colOff>69850</xdr:colOff>
      <xdr:row>76</xdr:row>
      <xdr:rowOff>49276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298346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1270</xdr:rowOff>
    </xdr:from>
    <xdr:to>
      <xdr:col>73</xdr:col>
      <xdr:colOff>180975</xdr:colOff>
      <xdr:row>75</xdr:row>
      <xdr:rowOff>124714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2860020"/>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1270</xdr:rowOff>
    </xdr:from>
    <xdr:to>
      <xdr:col>69</xdr:col>
      <xdr:colOff>92075</xdr:colOff>
      <xdr:row>76</xdr:row>
      <xdr:rowOff>53848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2860020"/>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69342</xdr:rowOff>
    </xdr:from>
    <xdr:to>
      <xdr:col>82</xdr:col>
      <xdr:colOff>158750</xdr:colOff>
      <xdr:row>77</xdr:row>
      <xdr:rowOff>170942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85869</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11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169926</xdr:rowOff>
    </xdr:from>
    <xdr:to>
      <xdr:col>78</xdr:col>
      <xdr:colOff>120650</xdr:colOff>
      <xdr:row>76</xdr:row>
      <xdr:rowOff>100076</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110253</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79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73914</xdr:rowOff>
    </xdr:from>
    <xdr:to>
      <xdr:col>74</xdr:col>
      <xdr:colOff>31750</xdr:colOff>
      <xdr:row>76</xdr:row>
      <xdr:rowOff>4065</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14241</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70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121920</xdr:rowOff>
    </xdr:from>
    <xdr:to>
      <xdr:col>69</xdr:col>
      <xdr:colOff>142875</xdr:colOff>
      <xdr:row>75</xdr:row>
      <xdr:rowOff>52070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62247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xdr:rowOff>
    </xdr:from>
    <xdr:to>
      <xdr:col>65</xdr:col>
      <xdr:colOff>53975</xdr:colOff>
      <xdr:row>76</xdr:row>
      <xdr:rowOff>104648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114825</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福井県池田町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131151</xdr:rowOff>
    </xdr:from>
    <xdr:to>
      <xdr:col>29</xdr:col>
      <xdr:colOff>127000</xdr:colOff>
      <xdr:row>17</xdr:row>
      <xdr:rowOff>29921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921976"/>
          <a:ext cx="647700" cy="702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165667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5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29921</xdr:rowOff>
    </xdr:from>
    <xdr:to>
      <xdr:col>26</xdr:col>
      <xdr:colOff>50800</xdr:colOff>
      <xdr:row>17</xdr:row>
      <xdr:rowOff>67412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992196"/>
          <a:ext cx="698500" cy="37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154889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17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67412</xdr:rowOff>
    </xdr:from>
    <xdr:to>
      <xdr:col>22</xdr:col>
      <xdr:colOff>114300</xdr:colOff>
      <xdr:row>17</xdr:row>
      <xdr:rowOff>91843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29687"/>
          <a:ext cx="698500" cy="24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91843</xdr:rowOff>
    </xdr:from>
    <xdr:to>
      <xdr:col>18</xdr:col>
      <xdr:colOff>177800</xdr:colOff>
      <xdr:row>17</xdr:row>
      <xdr:rowOff>103003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054118"/>
          <a:ext cx="698500" cy="111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30206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63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80351</xdr:rowOff>
    </xdr:from>
    <xdr:to>
      <xdr:col>29</xdr:col>
      <xdr:colOff>177800</xdr:colOff>
      <xdr:row>17</xdr:row>
      <xdr:rowOff>10501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8711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96878</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716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150571</xdr:rowOff>
    </xdr:from>
    <xdr:to>
      <xdr:col>26</xdr:col>
      <xdr:colOff>101600</xdr:colOff>
      <xdr:row>17</xdr:row>
      <xdr:rowOff>80721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413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90898</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710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16612</xdr:rowOff>
    </xdr:from>
    <xdr:to>
      <xdr:col>22</xdr:col>
      <xdr:colOff>165100</xdr:colOff>
      <xdr:row>17</xdr:row>
      <xdr:rowOff>118212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978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128389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47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41043</xdr:rowOff>
    </xdr:from>
    <xdr:to>
      <xdr:col>19</xdr:col>
      <xdr:colOff>38100</xdr:colOff>
      <xdr:row>17</xdr:row>
      <xdr:rowOff>142643</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033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152820</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72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52203</xdr:rowOff>
    </xdr:from>
    <xdr:to>
      <xdr:col>15</xdr:col>
      <xdr:colOff>101600</xdr:colOff>
      <xdr:row>17</xdr:row>
      <xdr:rowOff>153803</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14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163980</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83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218708</xdr:rowOff>
    </xdr:from>
    <xdr:to>
      <xdr:col>29</xdr:col>
      <xdr:colOff>127000</xdr:colOff>
      <xdr:row>36</xdr:row>
      <xdr:rowOff>4990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829058"/>
          <a:ext cx="647700" cy="1291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4990</xdr:rowOff>
    </xdr:from>
    <xdr:to>
      <xdr:col>26</xdr:col>
      <xdr:colOff>50800</xdr:colOff>
      <xdr:row>36</xdr:row>
      <xdr:rowOff>24524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958240"/>
          <a:ext cx="698500" cy="19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24524</xdr:rowOff>
    </xdr:from>
    <xdr:to>
      <xdr:col>22</xdr:col>
      <xdr:colOff>114300</xdr:colOff>
      <xdr:row>36</xdr:row>
      <xdr:rowOff>135996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977774"/>
          <a:ext cx="698500" cy="111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135996</xdr:rowOff>
    </xdr:from>
    <xdr:to>
      <xdr:col>18</xdr:col>
      <xdr:colOff>177800</xdr:colOff>
      <xdr:row>37</xdr:row>
      <xdr:rowOff>12066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089246"/>
          <a:ext cx="698500" cy="475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167908</xdr:rowOff>
    </xdr:from>
    <xdr:to>
      <xdr:col>29</xdr:col>
      <xdr:colOff>177800</xdr:colOff>
      <xdr:row>35</xdr:row>
      <xdr:rowOff>269508</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7782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12985</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623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297090</xdr:rowOff>
    </xdr:from>
    <xdr:to>
      <xdr:col>26</xdr:col>
      <xdr:colOff>101600</xdr:colOff>
      <xdr:row>36</xdr:row>
      <xdr:rowOff>55790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907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65967</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67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316624</xdr:rowOff>
    </xdr:from>
    <xdr:to>
      <xdr:col>22</xdr:col>
      <xdr:colOff>165100</xdr:colOff>
      <xdr:row>36</xdr:row>
      <xdr:rowOff>75324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926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85501</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695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85196</xdr:rowOff>
    </xdr:from>
    <xdr:to>
      <xdr:col>19</xdr:col>
      <xdr:colOff>38100</xdr:colOff>
      <xdr:row>37</xdr:row>
      <xdr:rowOff>15346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038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196973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807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132716</xdr:rowOff>
    </xdr:from>
    <xdr:to>
      <xdr:col>15</xdr:col>
      <xdr:colOff>101600</xdr:colOff>
      <xdr:row>37</xdr:row>
      <xdr:rowOff>62866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0859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244493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85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福井県池田町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2,186
2,172
194.65
4,936,085
4,325,201
503,981
2,346,446
4,020,258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143080</xdr:rowOff>
    </xdr:from>
    <xdr:to>
      <xdr:col>24</xdr:col>
      <xdr:colOff>63500</xdr:colOff>
      <xdr:row>36</xdr:row>
      <xdr:rowOff>34775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143830"/>
          <a:ext cx="838200" cy="6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29351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34775</xdr:rowOff>
    </xdr:from>
    <xdr:to>
      <xdr:col>19</xdr:col>
      <xdr:colOff>177800</xdr:colOff>
      <xdr:row>36</xdr:row>
      <xdr:rowOff>71086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06975"/>
          <a:ext cx="889000" cy="3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15229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5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71086</xdr:rowOff>
    </xdr:from>
    <xdr:to>
      <xdr:col>15</xdr:col>
      <xdr:colOff>50800</xdr:colOff>
      <xdr:row>36</xdr:row>
      <xdr:rowOff>83716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43286"/>
          <a:ext cx="889000" cy="1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83716</xdr:rowOff>
    </xdr:from>
    <xdr:to>
      <xdr:col>10</xdr:col>
      <xdr:colOff>114300</xdr:colOff>
      <xdr:row>36</xdr:row>
      <xdr:rowOff>94950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55916"/>
          <a:ext cx="889000" cy="1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48805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9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92280</xdr:rowOff>
    </xdr:from>
    <xdr:to>
      <xdr:col>24</xdr:col>
      <xdr:colOff>114300</xdr:colOff>
      <xdr:row>36</xdr:row>
      <xdr:rowOff>22430</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09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115157</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944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155425</xdr:rowOff>
    </xdr:from>
    <xdr:to>
      <xdr:col>20</xdr:col>
      <xdr:colOff>38100</xdr:colOff>
      <xdr:row>36</xdr:row>
      <xdr:rowOff>85575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15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102102</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31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20286</xdr:rowOff>
    </xdr:from>
    <xdr:to>
      <xdr:col>15</xdr:col>
      <xdr:colOff>101600</xdr:colOff>
      <xdr:row>36</xdr:row>
      <xdr:rowOff>121886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19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138413</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67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32916</xdr:rowOff>
    </xdr:from>
    <xdr:to>
      <xdr:col>10</xdr:col>
      <xdr:colOff>165100</xdr:colOff>
      <xdr:row>36</xdr:row>
      <xdr:rowOff>134516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0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151043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980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44150</xdr:rowOff>
    </xdr:from>
    <xdr:to>
      <xdr:col>6</xdr:col>
      <xdr:colOff>38100</xdr:colOff>
      <xdr:row>36</xdr:row>
      <xdr:rowOff>145750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1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162277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991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94693</xdr:rowOff>
    </xdr:from>
    <xdr:to>
      <xdr:col>24</xdr:col>
      <xdr:colOff>63500</xdr:colOff>
      <xdr:row>57</xdr:row>
      <xdr:rowOff>115810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867343"/>
          <a:ext cx="838200" cy="2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164659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94693</xdr:rowOff>
    </xdr:from>
    <xdr:to>
      <xdr:col>19</xdr:col>
      <xdr:colOff>177800</xdr:colOff>
      <xdr:row>57</xdr:row>
      <xdr:rowOff>135268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67343"/>
          <a:ext cx="889000" cy="4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122587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5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135268</xdr:rowOff>
    </xdr:from>
    <xdr:to>
      <xdr:col>15</xdr:col>
      <xdr:colOff>50800</xdr:colOff>
      <xdr:row>58</xdr:row>
      <xdr:rowOff>43102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07918"/>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43102</xdr:rowOff>
    </xdr:from>
    <xdr:to>
      <xdr:col>10</xdr:col>
      <xdr:colOff>114300</xdr:colOff>
      <xdr:row>58</xdr:row>
      <xdr:rowOff>45738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87202"/>
          <a:ext cx="889000" cy="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6718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65010</xdr:rowOff>
    </xdr:from>
    <xdr:to>
      <xdr:col>24</xdr:col>
      <xdr:colOff>114300</xdr:colOff>
      <xdr:row>57</xdr:row>
      <xdr:rowOff>166610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3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43437</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16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43893</xdr:rowOff>
    </xdr:from>
    <xdr:to>
      <xdr:col>20</xdr:col>
      <xdr:colOff>38100</xdr:colOff>
      <xdr:row>57</xdr:row>
      <xdr:rowOff>145493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1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136620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0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84468</xdr:rowOff>
    </xdr:from>
    <xdr:to>
      <xdr:col>15</xdr:col>
      <xdr:colOff>101600</xdr:colOff>
      <xdr:row>58</xdr:row>
      <xdr:rowOff>14618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5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5745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49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163752</xdr:rowOff>
    </xdr:from>
    <xdr:to>
      <xdr:col>10</xdr:col>
      <xdr:colOff>165100</xdr:colOff>
      <xdr:row>58</xdr:row>
      <xdr:rowOff>93902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3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85029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10029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166388</xdr:rowOff>
    </xdr:from>
    <xdr:to>
      <xdr:col>6</xdr:col>
      <xdr:colOff>38100</xdr:colOff>
      <xdr:row>58</xdr:row>
      <xdr:rowOff>96538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3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87665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31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82102</xdr:rowOff>
    </xdr:from>
    <xdr:to>
      <xdr:col>24</xdr:col>
      <xdr:colOff>63500</xdr:colOff>
      <xdr:row>75</xdr:row>
      <xdr:rowOff>169108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597952"/>
          <a:ext cx="838200" cy="42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79973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52274</xdr:rowOff>
    </xdr:from>
    <xdr:to>
      <xdr:col>19</xdr:col>
      <xdr:colOff>177800</xdr:colOff>
      <xdr:row>75</xdr:row>
      <xdr:rowOff>169108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911024"/>
          <a:ext cx="889000" cy="116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109838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1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42307</xdr:rowOff>
    </xdr:from>
    <xdr:to>
      <xdr:col>15</xdr:col>
      <xdr:colOff>50800</xdr:colOff>
      <xdr:row>75</xdr:row>
      <xdr:rowOff>52274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2901057"/>
          <a:ext cx="889000" cy="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115268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1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42307</xdr:rowOff>
    </xdr:from>
    <xdr:to>
      <xdr:col>10</xdr:col>
      <xdr:colOff>114300</xdr:colOff>
      <xdr:row>76</xdr:row>
      <xdr:rowOff>66456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901057"/>
          <a:ext cx="889000" cy="195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118451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103793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30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31302</xdr:rowOff>
    </xdr:from>
    <xdr:to>
      <xdr:col>24</xdr:col>
      <xdr:colOff>114300</xdr:colOff>
      <xdr:row>73</xdr:row>
      <xdr:rowOff>132902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54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54179</xdr:rowOff>
    </xdr:from>
    <xdr:ext cx="599010"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398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118307</xdr:rowOff>
    </xdr:from>
    <xdr:to>
      <xdr:col>20</xdr:col>
      <xdr:colOff>38100</xdr:colOff>
      <xdr:row>76</xdr:row>
      <xdr:rowOff>48456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9770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64984</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75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1474</xdr:rowOff>
    </xdr:from>
    <xdr:to>
      <xdr:col>15</xdr:col>
      <xdr:colOff>101600</xdr:colOff>
      <xdr:row>75</xdr:row>
      <xdr:rowOff>103074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86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119601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63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162957</xdr:rowOff>
    </xdr:from>
    <xdr:to>
      <xdr:col>10</xdr:col>
      <xdr:colOff>165100</xdr:colOff>
      <xdr:row>75</xdr:row>
      <xdr:rowOff>93107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85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109634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625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15656</xdr:rowOff>
    </xdr:from>
    <xdr:to>
      <xdr:col>6</xdr:col>
      <xdr:colOff>38100</xdr:colOff>
      <xdr:row>76</xdr:row>
      <xdr:rowOff>117256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4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133783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82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26228</xdr:rowOff>
    </xdr:from>
    <xdr:to>
      <xdr:col>24</xdr:col>
      <xdr:colOff>63500</xdr:colOff>
      <xdr:row>96</xdr:row>
      <xdr:rowOff>108142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85428"/>
          <a:ext cx="83820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108142</xdr:rowOff>
    </xdr:from>
    <xdr:to>
      <xdr:col>19</xdr:col>
      <xdr:colOff>177800</xdr:colOff>
      <xdr:row>96</xdr:row>
      <xdr:rowOff>154287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67342"/>
          <a:ext cx="889000" cy="4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54302</xdr:rowOff>
    </xdr:from>
    <xdr:to>
      <xdr:col>15</xdr:col>
      <xdr:colOff>50800</xdr:colOff>
      <xdr:row>96</xdr:row>
      <xdr:rowOff>154287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13502"/>
          <a:ext cx="889000" cy="99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54302</xdr:rowOff>
    </xdr:from>
    <xdr:to>
      <xdr:col>10</xdr:col>
      <xdr:colOff>114300</xdr:colOff>
      <xdr:row>97</xdr:row>
      <xdr:rowOff>69214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13502"/>
          <a:ext cx="889000" cy="18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146878</xdr:rowOff>
    </xdr:from>
    <xdr:to>
      <xdr:col>24</xdr:col>
      <xdr:colOff>114300</xdr:colOff>
      <xdr:row>96</xdr:row>
      <xdr:rowOff>77028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125305</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1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57342</xdr:rowOff>
    </xdr:from>
    <xdr:to>
      <xdr:col>20</xdr:col>
      <xdr:colOff>38100</xdr:colOff>
      <xdr:row>96</xdr:row>
      <xdr:rowOff>158942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1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150069</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60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103487</xdr:rowOff>
    </xdr:from>
    <xdr:to>
      <xdr:col>15</xdr:col>
      <xdr:colOff>101600</xdr:colOff>
      <xdr:row>97</xdr:row>
      <xdr:rowOff>33637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6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24764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65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3502</xdr:rowOff>
    </xdr:from>
    <xdr:to>
      <xdr:col>10</xdr:col>
      <xdr:colOff>165100</xdr:colOff>
      <xdr:row>96</xdr:row>
      <xdr:rowOff>105102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6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96229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55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18414</xdr:rowOff>
    </xdr:from>
    <xdr:to>
      <xdr:col>6</xdr:col>
      <xdr:colOff>38100</xdr:colOff>
      <xdr:row>97</xdr:row>
      <xdr:rowOff>120014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4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111141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74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132286</xdr:rowOff>
    </xdr:from>
    <xdr:to>
      <xdr:col>55</xdr:col>
      <xdr:colOff>0</xdr:colOff>
      <xdr:row>35</xdr:row>
      <xdr:rowOff>127582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790136"/>
          <a:ext cx="838200" cy="33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78094</xdr:rowOff>
    </xdr:from>
    <xdr:to>
      <xdr:col>50</xdr:col>
      <xdr:colOff>114300</xdr:colOff>
      <xdr:row>35</xdr:row>
      <xdr:rowOff>127582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078844"/>
          <a:ext cx="889000" cy="49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59331</xdr:rowOff>
    </xdr:from>
    <xdr:to>
      <xdr:col>45</xdr:col>
      <xdr:colOff>177800</xdr:colOff>
      <xdr:row>35</xdr:row>
      <xdr:rowOff>78094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060081"/>
          <a:ext cx="889000" cy="1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108416</xdr:rowOff>
    </xdr:from>
    <xdr:to>
      <xdr:col>41</xdr:col>
      <xdr:colOff>50800</xdr:colOff>
      <xdr:row>35</xdr:row>
      <xdr:rowOff>59331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37716"/>
          <a:ext cx="889000" cy="12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40819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4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81486</xdr:rowOff>
    </xdr:from>
    <xdr:to>
      <xdr:col>55</xdr:col>
      <xdr:colOff>50800</xdr:colOff>
      <xdr:row>34</xdr:row>
      <xdr:rowOff>11636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73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104363</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59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76782</xdr:rowOff>
    </xdr:from>
    <xdr:to>
      <xdr:col>50</xdr:col>
      <xdr:colOff>165100</xdr:colOff>
      <xdr:row>36</xdr:row>
      <xdr:rowOff>6932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07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23459</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852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27294</xdr:rowOff>
    </xdr:from>
    <xdr:to>
      <xdr:col>46</xdr:col>
      <xdr:colOff>38100</xdr:colOff>
      <xdr:row>35</xdr:row>
      <xdr:rowOff>128894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02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145421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803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8531</xdr:rowOff>
    </xdr:from>
    <xdr:to>
      <xdr:col>41</xdr:col>
      <xdr:colOff>101600</xdr:colOff>
      <xdr:row>35</xdr:row>
      <xdr:rowOff>110131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00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126658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784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57616</xdr:rowOff>
    </xdr:from>
    <xdr:to>
      <xdr:col>36</xdr:col>
      <xdr:colOff>165100</xdr:colOff>
      <xdr:row>34</xdr:row>
      <xdr:rowOff>159216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8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4293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662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134461</xdr:rowOff>
    </xdr:from>
    <xdr:to>
      <xdr:col>55</xdr:col>
      <xdr:colOff>0</xdr:colOff>
      <xdr:row>58</xdr:row>
      <xdr:rowOff>60661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07111"/>
          <a:ext cx="838200" cy="9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43641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987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134461</xdr:rowOff>
    </xdr:from>
    <xdr:to>
      <xdr:col>50</xdr:col>
      <xdr:colOff>114300</xdr:colOff>
      <xdr:row>57</xdr:row>
      <xdr:rowOff>163093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07111"/>
          <a:ext cx="889000" cy="28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149946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1009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163093</xdr:rowOff>
    </xdr:from>
    <xdr:to>
      <xdr:col>45</xdr:col>
      <xdr:colOff>177800</xdr:colOff>
      <xdr:row>58</xdr:row>
      <xdr:rowOff>137576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35743"/>
          <a:ext cx="889000" cy="14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151840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1009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89597</xdr:rowOff>
    </xdr:from>
    <xdr:to>
      <xdr:col>41</xdr:col>
      <xdr:colOff>50800</xdr:colOff>
      <xdr:row>58</xdr:row>
      <xdr:rowOff>137576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10033697"/>
          <a:ext cx="889000" cy="47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157390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10101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9861</xdr:rowOff>
    </xdr:from>
    <xdr:to>
      <xdr:col>55</xdr:col>
      <xdr:colOff>50800</xdr:colOff>
      <xdr:row>58</xdr:row>
      <xdr:rowOff>111461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5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32738</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0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83661</xdr:rowOff>
    </xdr:from>
    <xdr:to>
      <xdr:col>50</xdr:col>
      <xdr:colOff>165100</xdr:colOff>
      <xdr:row>58</xdr:row>
      <xdr:rowOff>13811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5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30338</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63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112293</xdr:rowOff>
    </xdr:from>
    <xdr:to>
      <xdr:col>46</xdr:col>
      <xdr:colOff>38100</xdr:colOff>
      <xdr:row>58</xdr:row>
      <xdr:rowOff>42443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8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58970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660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86776</xdr:rowOff>
    </xdr:from>
    <xdr:to>
      <xdr:col>41</xdr:col>
      <xdr:colOff>101600</xdr:colOff>
      <xdr:row>59</xdr:row>
      <xdr:rowOff>16926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3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8053</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2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38797</xdr:rowOff>
    </xdr:from>
    <xdr:to>
      <xdr:col>36</xdr:col>
      <xdr:colOff>165100</xdr:colOff>
      <xdr:row>58</xdr:row>
      <xdr:rowOff>140397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8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156924</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758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101805</xdr:rowOff>
    </xdr:from>
    <xdr:to>
      <xdr:col>55</xdr:col>
      <xdr:colOff>0</xdr:colOff>
      <xdr:row>77</xdr:row>
      <xdr:rowOff>129387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2617655"/>
          <a:ext cx="838200" cy="713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169894</xdr:rowOff>
    </xdr:from>
    <xdr:to>
      <xdr:col>50</xdr:col>
      <xdr:colOff>114300</xdr:colOff>
      <xdr:row>73</xdr:row>
      <xdr:rowOff>101805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2514294"/>
          <a:ext cx="889000" cy="10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122787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32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169894</xdr:rowOff>
    </xdr:from>
    <xdr:to>
      <xdr:col>45</xdr:col>
      <xdr:colOff>177800</xdr:colOff>
      <xdr:row>77</xdr:row>
      <xdr:rowOff>140553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2514294"/>
          <a:ext cx="889000" cy="82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102554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3304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75614</xdr:rowOff>
    </xdr:from>
    <xdr:to>
      <xdr:col>41</xdr:col>
      <xdr:colOff>50800</xdr:colOff>
      <xdr:row>77</xdr:row>
      <xdr:rowOff>140553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277264"/>
          <a:ext cx="889000" cy="64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7779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38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78587</xdr:rowOff>
    </xdr:from>
    <xdr:to>
      <xdr:col>55</xdr:col>
      <xdr:colOff>50800</xdr:colOff>
      <xdr:row>78</xdr:row>
      <xdr:rowOff>8737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28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57014</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2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51005</xdr:rowOff>
    </xdr:from>
    <xdr:to>
      <xdr:col>50</xdr:col>
      <xdr:colOff>165100</xdr:colOff>
      <xdr:row>73</xdr:row>
      <xdr:rowOff>152605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56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71</xdr:row>
      <xdr:rowOff>169132</xdr:rowOff>
    </xdr:from>
    <xdr:ext cx="59901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39795" y="12342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119094</xdr:rowOff>
    </xdr:from>
    <xdr:to>
      <xdr:col>46</xdr:col>
      <xdr:colOff>38100</xdr:colOff>
      <xdr:row>73</xdr:row>
      <xdr:rowOff>49244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246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71</xdr:row>
      <xdr:rowOff>65771</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50795" y="12238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89753</xdr:rowOff>
    </xdr:from>
    <xdr:to>
      <xdr:col>41</xdr:col>
      <xdr:colOff>101600</xdr:colOff>
      <xdr:row>78</xdr:row>
      <xdr:rowOff>19903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29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11030</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38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24814</xdr:rowOff>
    </xdr:from>
    <xdr:to>
      <xdr:col>36</xdr:col>
      <xdr:colOff>165100</xdr:colOff>
      <xdr:row>77</xdr:row>
      <xdr:rowOff>126414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22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142941</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672795" y="1300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135697</xdr:rowOff>
    </xdr:from>
    <xdr:to>
      <xdr:col>55</xdr:col>
      <xdr:colOff>0</xdr:colOff>
      <xdr:row>95</xdr:row>
      <xdr:rowOff>84714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251997"/>
          <a:ext cx="838200" cy="120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85709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4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84714</xdr:rowOff>
    </xdr:from>
    <xdr:to>
      <xdr:col>50</xdr:col>
      <xdr:colOff>114300</xdr:colOff>
      <xdr:row>96</xdr:row>
      <xdr:rowOff>168318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372464"/>
          <a:ext cx="889000" cy="25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12744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643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168318</xdr:rowOff>
    </xdr:from>
    <xdr:to>
      <xdr:col>45</xdr:col>
      <xdr:colOff>177800</xdr:colOff>
      <xdr:row>97</xdr:row>
      <xdr:rowOff>59528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627518"/>
          <a:ext cx="889000" cy="6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57314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68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15824</xdr:rowOff>
    </xdr:from>
    <xdr:to>
      <xdr:col>41</xdr:col>
      <xdr:colOff>50800</xdr:colOff>
      <xdr:row>97</xdr:row>
      <xdr:rowOff>59528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475024"/>
          <a:ext cx="889000" cy="21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160720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61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84897</xdr:rowOff>
    </xdr:from>
    <xdr:to>
      <xdr:col>55</xdr:col>
      <xdr:colOff>50800</xdr:colOff>
      <xdr:row>95</xdr:row>
      <xdr:rowOff>15047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20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107774</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05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33914</xdr:rowOff>
    </xdr:from>
    <xdr:to>
      <xdr:col>50</xdr:col>
      <xdr:colOff>165100</xdr:colOff>
      <xdr:row>95</xdr:row>
      <xdr:rowOff>135514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32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152041</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096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117518</xdr:rowOff>
    </xdr:from>
    <xdr:to>
      <xdr:col>46</xdr:col>
      <xdr:colOff>38100</xdr:colOff>
      <xdr:row>97</xdr:row>
      <xdr:rowOff>47668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57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64195</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35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8728</xdr:rowOff>
    </xdr:from>
    <xdr:to>
      <xdr:col>41</xdr:col>
      <xdr:colOff>101600</xdr:colOff>
      <xdr:row>97</xdr:row>
      <xdr:rowOff>110328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3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101455</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732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136474</xdr:rowOff>
    </xdr:from>
    <xdr:to>
      <xdr:col>36</xdr:col>
      <xdr:colOff>165100</xdr:colOff>
      <xdr:row>96</xdr:row>
      <xdr:rowOff>66624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42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83151</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199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25495</xdr:rowOff>
    </xdr:from>
    <xdr:to>
      <xdr:col>85</xdr:col>
      <xdr:colOff>127000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712045"/>
          <a:ext cx="838200" cy="1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25495</xdr:rowOff>
    </xdr:from>
    <xdr:to>
      <xdr:col>81</xdr:col>
      <xdr:colOff>50800</xdr:colOff>
      <xdr:row>39</xdr:row>
      <xdr:rowOff>31165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4592300" y="6712045"/>
          <a:ext cx="889000" cy="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31165</xdr:rowOff>
    </xdr:from>
    <xdr:to>
      <xdr:col>76</xdr:col>
      <xdr:colOff>114300</xdr:colOff>
      <xdr:row>39</xdr:row>
      <xdr:rowOff>41627</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3703300" y="6717715"/>
          <a:ext cx="889000" cy="1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41627</xdr:rowOff>
    </xdr:from>
    <xdr:to>
      <xdr:col>71</xdr:col>
      <xdr:colOff>177800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2814300" y="6728177"/>
          <a:ext cx="889000" cy="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146145</xdr:rowOff>
    </xdr:from>
    <xdr:to>
      <xdr:col>81</xdr:col>
      <xdr:colOff>101600</xdr:colOff>
      <xdr:row>39</xdr:row>
      <xdr:rowOff>76295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6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67422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753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151815</xdr:rowOff>
    </xdr:from>
    <xdr:to>
      <xdr:col>76</xdr:col>
      <xdr:colOff>165100</xdr:colOff>
      <xdr:row>39</xdr:row>
      <xdr:rowOff>81965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6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73092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57428" y="6759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162277</xdr:rowOff>
    </xdr:from>
    <xdr:to>
      <xdr:col>72</xdr:col>
      <xdr:colOff>38100</xdr:colOff>
      <xdr:row>39</xdr:row>
      <xdr:rowOff>92427</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7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83554</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4017" y="6770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111598</xdr:rowOff>
    </xdr:from>
    <xdr:to>
      <xdr:col>85</xdr:col>
      <xdr:colOff>127000</xdr:colOff>
      <xdr:row>76</xdr:row>
      <xdr:rowOff>1132</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2970348"/>
          <a:ext cx="838200" cy="6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1132</xdr:rowOff>
    </xdr:from>
    <xdr:to>
      <xdr:col>81</xdr:col>
      <xdr:colOff>50800</xdr:colOff>
      <xdr:row>76</xdr:row>
      <xdr:rowOff>14553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031332"/>
          <a:ext cx="889000" cy="1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14553</xdr:rowOff>
    </xdr:from>
    <xdr:to>
      <xdr:col>76</xdr:col>
      <xdr:colOff>114300</xdr:colOff>
      <xdr:row>76</xdr:row>
      <xdr:rowOff>69762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044753"/>
          <a:ext cx="889000" cy="5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69762</xdr:rowOff>
    </xdr:from>
    <xdr:to>
      <xdr:col>71</xdr:col>
      <xdr:colOff>177800</xdr:colOff>
      <xdr:row>76</xdr:row>
      <xdr:rowOff>104719</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099962"/>
          <a:ext cx="889000" cy="3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60798</xdr:rowOff>
    </xdr:from>
    <xdr:to>
      <xdr:col>85</xdr:col>
      <xdr:colOff>177800</xdr:colOff>
      <xdr:row>75</xdr:row>
      <xdr:rowOff>162398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291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83675</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770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121782</xdr:rowOff>
    </xdr:from>
    <xdr:to>
      <xdr:col>81</xdr:col>
      <xdr:colOff>101600</xdr:colOff>
      <xdr:row>76</xdr:row>
      <xdr:rowOff>51932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298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68459</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755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135203</xdr:rowOff>
    </xdr:from>
    <xdr:to>
      <xdr:col>76</xdr:col>
      <xdr:colOff>165100</xdr:colOff>
      <xdr:row>76</xdr:row>
      <xdr:rowOff>65353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299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81880</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769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18962</xdr:rowOff>
    </xdr:from>
    <xdr:to>
      <xdr:col>72</xdr:col>
      <xdr:colOff>38100</xdr:colOff>
      <xdr:row>76</xdr:row>
      <xdr:rowOff>120562</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04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137089</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2824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53919</xdr:rowOff>
    </xdr:from>
    <xdr:to>
      <xdr:col>67</xdr:col>
      <xdr:colOff>101600</xdr:colOff>
      <xdr:row>76</xdr:row>
      <xdr:rowOff>155519</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08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597</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285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59302</xdr:rowOff>
    </xdr:from>
    <xdr:to>
      <xdr:col>85</xdr:col>
      <xdr:colOff>127000</xdr:colOff>
      <xdr:row>96</xdr:row>
      <xdr:rowOff>111018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518502"/>
          <a:ext cx="838200" cy="5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111018</xdr:rowOff>
    </xdr:from>
    <xdr:to>
      <xdr:col>81</xdr:col>
      <xdr:colOff>50800</xdr:colOff>
      <xdr:row>98</xdr:row>
      <xdr:rowOff>1836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570218"/>
          <a:ext cx="889000" cy="23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1836</xdr:rowOff>
    </xdr:from>
    <xdr:to>
      <xdr:col>76</xdr:col>
      <xdr:colOff>114300</xdr:colOff>
      <xdr:row>98</xdr:row>
      <xdr:rowOff>2814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803936"/>
          <a:ext cx="889000" cy="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2814</xdr:rowOff>
    </xdr:from>
    <xdr:to>
      <xdr:col>71</xdr:col>
      <xdr:colOff>177800</xdr:colOff>
      <xdr:row>98</xdr:row>
      <xdr:rowOff>10302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04914"/>
          <a:ext cx="889000" cy="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113118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4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8502</xdr:rowOff>
    </xdr:from>
    <xdr:to>
      <xdr:col>85</xdr:col>
      <xdr:colOff>177800</xdr:colOff>
      <xdr:row>96</xdr:row>
      <xdr:rowOff>110102</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46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31379</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319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60218</xdr:rowOff>
    </xdr:from>
    <xdr:to>
      <xdr:col>81</xdr:col>
      <xdr:colOff>101600</xdr:colOff>
      <xdr:row>96</xdr:row>
      <xdr:rowOff>161818</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51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6895</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29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122486</xdr:rowOff>
    </xdr:from>
    <xdr:to>
      <xdr:col>76</xdr:col>
      <xdr:colOff>165100</xdr:colOff>
      <xdr:row>98</xdr:row>
      <xdr:rowOff>52636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75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43763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123464</xdr:rowOff>
    </xdr:from>
    <xdr:to>
      <xdr:col>72</xdr:col>
      <xdr:colOff>38100</xdr:colOff>
      <xdr:row>98</xdr:row>
      <xdr:rowOff>53614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5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44741</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84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130952</xdr:rowOff>
    </xdr:from>
    <xdr:to>
      <xdr:col>67</xdr:col>
      <xdr:colOff>101600</xdr:colOff>
      <xdr:row>98</xdr:row>
      <xdr:rowOff>61102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76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52229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85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129870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44970"/>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129870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545300" y="6644970"/>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79070</xdr:rowOff>
    </xdr:from>
    <xdr:to>
      <xdr:col>107</xdr:col>
      <xdr:colOff>101600</xdr:colOff>
      <xdr:row>39</xdr:row>
      <xdr:rowOff>9220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59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347</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5017" y="6686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118257</xdr:rowOff>
    </xdr:from>
    <xdr:to>
      <xdr:col>116</xdr:col>
      <xdr:colOff>63500</xdr:colOff>
      <xdr:row>58</xdr:row>
      <xdr:rowOff>118760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062357"/>
          <a:ext cx="8382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118760</xdr:rowOff>
    </xdr:from>
    <xdr:to>
      <xdr:col>111</xdr:col>
      <xdr:colOff>177800</xdr:colOff>
      <xdr:row>58</xdr:row>
      <xdr:rowOff>119560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062860"/>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113480</xdr:rowOff>
    </xdr:from>
    <xdr:to>
      <xdr:col>107</xdr:col>
      <xdr:colOff>50800</xdr:colOff>
      <xdr:row>58</xdr:row>
      <xdr:rowOff>119560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057580"/>
          <a:ext cx="889000" cy="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113480</xdr:rowOff>
    </xdr:from>
    <xdr:to>
      <xdr:col>102</xdr:col>
      <xdr:colOff>114300</xdr:colOff>
      <xdr:row>58</xdr:row>
      <xdr:rowOff>114119</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057580"/>
          <a:ext cx="889000" cy="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67457</xdr:rowOff>
    </xdr:from>
    <xdr:to>
      <xdr:col>116</xdr:col>
      <xdr:colOff>114300</xdr:colOff>
      <xdr:row>58</xdr:row>
      <xdr:rowOff>169057</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1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153834</xdr:rowOff>
    </xdr:from>
    <xdr:ext cx="378565"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9264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67960</xdr:rowOff>
    </xdr:from>
    <xdr:to>
      <xdr:col>112</xdr:col>
      <xdr:colOff>38100</xdr:colOff>
      <xdr:row>58</xdr:row>
      <xdr:rowOff>169560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1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160687</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04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68760</xdr:rowOff>
    </xdr:from>
    <xdr:to>
      <xdr:col>107</xdr:col>
      <xdr:colOff>101600</xdr:colOff>
      <xdr:row>58</xdr:row>
      <xdr:rowOff>170360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1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161487</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05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62680</xdr:rowOff>
    </xdr:from>
    <xdr:to>
      <xdr:col>102</xdr:col>
      <xdr:colOff>165100</xdr:colOff>
      <xdr:row>58</xdr:row>
      <xdr:rowOff>164280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0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155407</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09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63319</xdr:rowOff>
    </xdr:from>
    <xdr:to>
      <xdr:col>98</xdr:col>
      <xdr:colOff>38100</xdr:colOff>
      <xdr:row>58</xdr:row>
      <xdr:rowOff>164919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0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156046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10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137833</xdr:rowOff>
    </xdr:from>
    <xdr:to>
      <xdr:col>116</xdr:col>
      <xdr:colOff>62864</xdr:colOff>
      <xdr:row>78</xdr:row>
      <xdr:rowOff>59592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482233"/>
          <a:ext cx="1269" cy="950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63419</xdr:rowOff>
    </xdr:from>
    <xdr:ext cx="534377"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43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59592</xdr:rowOff>
    </xdr:from>
    <xdr:to>
      <xdr:col>116</xdr:col>
      <xdr:colOff>152400</xdr:colOff>
      <xdr:row>78</xdr:row>
      <xdr:rowOff>59592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432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84510</xdr:rowOff>
    </xdr:from>
    <xdr:ext cx="599010"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2257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137833</xdr:rowOff>
    </xdr:from>
    <xdr:to>
      <xdr:col>116</xdr:col>
      <xdr:colOff>152400</xdr:colOff>
      <xdr:row>72</xdr:row>
      <xdr:rowOff>137833</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482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103315</xdr:rowOff>
    </xdr:from>
    <xdr:to>
      <xdr:col>116</xdr:col>
      <xdr:colOff>63500</xdr:colOff>
      <xdr:row>75</xdr:row>
      <xdr:rowOff>138443</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1323300" y="12276265"/>
          <a:ext cx="838200" cy="720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123159</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9819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144731</xdr:rowOff>
    </xdr:from>
    <xdr:to>
      <xdr:col>116</xdr:col>
      <xdr:colOff>114300</xdr:colOff>
      <xdr:row>76</xdr:row>
      <xdr:rowOff>74882</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300348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46644</xdr:rowOff>
    </xdr:from>
    <xdr:to>
      <xdr:col>111</xdr:col>
      <xdr:colOff>177800</xdr:colOff>
      <xdr:row>71</xdr:row>
      <xdr:rowOff>103315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0434300" y="12219594"/>
          <a:ext cx="889000" cy="5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79680</xdr:rowOff>
    </xdr:from>
    <xdr:to>
      <xdr:col>112</xdr:col>
      <xdr:colOff>38100</xdr:colOff>
      <xdr:row>75</xdr:row>
      <xdr:rowOff>9830</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76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957</xdr:rowOff>
    </xdr:from>
    <xdr:ext cx="599010"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23795" y="12859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46644</xdr:rowOff>
    </xdr:from>
    <xdr:to>
      <xdr:col>107</xdr:col>
      <xdr:colOff>50800</xdr:colOff>
      <xdr:row>72</xdr:row>
      <xdr:rowOff>60924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219594"/>
          <a:ext cx="889000" cy="18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18293</xdr:rowOff>
    </xdr:from>
    <xdr:to>
      <xdr:col>107</xdr:col>
      <xdr:colOff>101600</xdr:colOff>
      <xdr:row>74</xdr:row>
      <xdr:rowOff>119893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70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111020</xdr:rowOff>
    </xdr:from>
    <xdr:ext cx="599010"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34795" y="12798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60924</xdr:rowOff>
    </xdr:from>
    <xdr:to>
      <xdr:col>102</xdr:col>
      <xdr:colOff>114300</xdr:colOff>
      <xdr:row>73</xdr:row>
      <xdr:rowOff>28615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405324"/>
          <a:ext cx="889000" cy="139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47227</xdr:rowOff>
    </xdr:from>
    <xdr:to>
      <xdr:col>102</xdr:col>
      <xdr:colOff>165100</xdr:colOff>
      <xdr:row>74</xdr:row>
      <xdr:rowOff>148827</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73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139954</xdr:rowOff>
    </xdr:from>
    <xdr:ext cx="599010"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45795" y="12827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15062</xdr:rowOff>
    </xdr:from>
    <xdr:to>
      <xdr:col>98</xdr:col>
      <xdr:colOff>38100</xdr:colOff>
      <xdr:row>74</xdr:row>
      <xdr:rowOff>116662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70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107789</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56795" y="12795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87643</xdr:rowOff>
    </xdr:from>
    <xdr:to>
      <xdr:col>116</xdr:col>
      <xdr:colOff>114300</xdr:colOff>
      <xdr:row>76</xdr:row>
      <xdr:rowOff>17793</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94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110520</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79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52515</xdr:rowOff>
    </xdr:from>
    <xdr:to>
      <xdr:col>112</xdr:col>
      <xdr:colOff>38100</xdr:colOff>
      <xdr:row>71</xdr:row>
      <xdr:rowOff>154115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22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170642</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23795" y="12000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167294</xdr:rowOff>
    </xdr:from>
    <xdr:to>
      <xdr:col>107</xdr:col>
      <xdr:colOff>101600</xdr:colOff>
      <xdr:row>71</xdr:row>
      <xdr:rowOff>97444</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16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113971</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34795" y="11944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10124</xdr:rowOff>
    </xdr:from>
    <xdr:to>
      <xdr:col>102</xdr:col>
      <xdr:colOff>165100</xdr:colOff>
      <xdr:row>72</xdr:row>
      <xdr:rowOff>111724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35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128251</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45795" y="12129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149265</xdr:rowOff>
    </xdr:from>
    <xdr:to>
      <xdr:col>98</xdr:col>
      <xdr:colOff>38100</xdr:colOff>
      <xdr:row>73</xdr:row>
      <xdr:rowOff>79415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49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95942</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56795" y="12268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人件費の増は、人事院勧告の反映等による給与費の伸びが要因である。物件費の減は、庁舎・複合施設の基本設計等の委託減や情報システム更新費の減などが要因である。維持補修費の増は、除雪・橋梁修繕等の保全需要の増加が要因である。扶助費の増は、介護訓練等給付の利用増と児童手当の対象者増が要因である。補助費等の増は、公営企業会計移行に伴う「繰出金→補助費等」への科目整理に加え、一部事務組合負担等の増が要因である。普通建設事業費の減は、観光施設整備（</a:t>
          </a:r>
          <a:r>
            <a:rPr kumimoji="1" lang="en-US" altLang="ja-JP" sz="1300">
              <a:latin typeface="ＭＳ ゴシック" panose="020B0609070205080204" pitchFamily="49" charset="-128"/>
              <a:ea typeface="ＭＳ ゴシック" panose="020B0609070205080204" pitchFamily="49" charset="-128"/>
            </a:rPr>
            <a:t>TPA</a:t>
          </a:r>
          <a:r>
            <a:rPr kumimoji="1" lang="ja-JP" altLang="en-US" sz="1300">
              <a:latin typeface="ＭＳ ゴシック" panose="020B0609070205080204" pitchFamily="49" charset="-128"/>
              <a:ea typeface="ＭＳ ゴシック" panose="020B0609070205080204" pitchFamily="49" charset="-128"/>
            </a:rPr>
            <a:t>拡張、道のオアシス等）完了に伴う反動減が要因である。公債費の増は、観光施設および庁舎・複合施設に係る地方債の償還本格化が要因である。積立金の増は、財政調整基金・減債基金等を計画的に積み増したことが要因である。繰出金の減は、公営企業会計への移行により、簡易水道・下水道事業への一般会計負担を「繰出金」ではなく「補助費等」で処理した構成上の影響によるものである。</a:t>
          </a:r>
          <a:endParaRPr kumimoji="1" lang="en-US" altLang="ja-JP" sz="1300">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a:p>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前年度比で住民基本台帳人口が</a:t>
          </a:r>
          <a:r>
            <a:rPr kumimoji="1" lang="en-US" altLang="ja-JP" sz="1000">
              <a:latin typeface="ＭＳ ゴシック" panose="020B0609070205080204" pitchFamily="49" charset="-128"/>
              <a:ea typeface="ＭＳ ゴシック" panose="020B0609070205080204" pitchFamily="49" charset="-128"/>
            </a:rPr>
            <a:t>52</a:t>
          </a:r>
          <a:r>
            <a:rPr kumimoji="1" lang="ja-JP" altLang="en-US" sz="1000">
              <a:latin typeface="ＭＳ ゴシック" panose="020B0609070205080204" pitchFamily="49" charset="-128"/>
              <a:ea typeface="ＭＳ ゴシック" panose="020B0609070205080204" pitchFamily="49" charset="-128"/>
            </a:rPr>
            <a:t>人減となっており、分母の縮小の影響を受け、歳出額が同程度でも住民一人当たりの数値が相対的に高めに算出されやすいことを踏まえて記載</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福井県池田町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2,186
2,172
194.65
4,936,085
4,325,201
503,981
2,346,446
4,020,258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108336</xdr:rowOff>
    </xdr:from>
    <xdr:to>
      <xdr:col>24</xdr:col>
      <xdr:colOff>63500</xdr:colOff>
      <xdr:row>35</xdr:row>
      <xdr:rowOff>140454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109086"/>
          <a:ext cx="838200" cy="3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140454</xdr:rowOff>
    </xdr:from>
    <xdr:to>
      <xdr:col>19</xdr:col>
      <xdr:colOff>177800</xdr:colOff>
      <xdr:row>35</xdr:row>
      <xdr:rowOff>161806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141204"/>
          <a:ext cx="889000" cy="2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161600</xdr:rowOff>
    </xdr:from>
    <xdr:to>
      <xdr:col>15</xdr:col>
      <xdr:colOff>50800</xdr:colOff>
      <xdr:row>35</xdr:row>
      <xdr:rowOff>161806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162350"/>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161600</xdr:rowOff>
    </xdr:from>
    <xdr:to>
      <xdr:col>10</xdr:col>
      <xdr:colOff>114300</xdr:colOff>
      <xdr:row>35</xdr:row>
      <xdr:rowOff>168435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162350"/>
          <a:ext cx="889000" cy="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149417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32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57536</xdr:rowOff>
    </xdr:from>
    <xdr:to>
      <xdr:col>24</xdr:col>
      <xdr:colOff>114300</xdr:colOff>
      <xdr:row>35</xdr:row>
      <xdr:rowOff>159136</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05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80413</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5909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89654</xdr:rowOff>
    </xdr:from>
    <xdr:to>
      <xdr:col>20</xdr:col>
      <xdr:colOff>38100</xdr:colOff>
      <xdr:row>36</xdr:row>
      <xdr:rowOff>19804</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09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36331</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8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111006</xdr:rowOff>
    </xdr:from>
    <xdr:to>
      <xdr:col>15</xdr:col>
      <xdr:colOff>101600</xdr:colOff>
      <xdr:row>36</xdr:row>
      <xdr:rowOff>41156</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11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57683</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88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110800</xdr:rowOff>
    </xdr:from>
    <xdr:to>
      <xdr:col>10</xdr:col>
      <xdr:colOff>165100</xdr:colOff>
      <xdr:row>36</xdr:row>
      <xdr:rowOff>40950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11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57477</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88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117635</xdr:rowOff>
    </xdr:from>
    <xdr:to>
      <xdr:col>6</xdr:col>
      <xdr:colOff>38100</xdr:colOff>
      <xdr:row>36</xdr:row>
      <xdr:rowOff>47785</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11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64312</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589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23526</xdr:rowOff>
    </xdr:from>
    <xdr:to>
      <xdr:col>24</xdr:col>
      <xdr:colOff>63500</xdr:colOff>
      <xdr:row>57</xdr:row>
      <xdr:rowOff>118981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796176"/>
          <a:ext cx="838200" cy="9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77826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118981</xdr:rowOff>
    </xdr:from>
    <xdr:to>
      <xdr:col>19</xdr:col>
      <xdr:colOff>177800</xdr:colOff>
      <xdr:row>58</xdr:row>
      <xdr:rowOff>42969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891631"/>
          <a:ext cx="889000" cy="9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42969</xdr:rowOff>
    </xdr:from>
    <xdr:to>
      <xdr:col>15</xdr:col>
      <xdr:colOff>50800</xdr:colOff>
      <xdr:row>58</xdr:row>
      <xdr:rowOff>52107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87069"/>
          <a:ext cx="889000" cy="9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30490</xdr:rowOff>
    </xdr:from>
    <xdr:to>
      <xdr:col>10</xdr:col>
      <xdr:colOff>114300</xdr:colOff>
      <xdr:row>58</xdr:row>
      <xdr:rowOff>52107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03140"/>
          <a:ext cx="889000" cy="193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121181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89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144176</xdr:rowOff>
    </xdr:from>
    <xdr:to>
      <xdr:col>24</xdr:col>
      <xdr:colOff>114300</xdr:colOff>
      <xdr:row>57</xdr:row>
      <xdr:rowOff>74326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4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167053</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96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68181</xdr:rowOff>
    </xdr:from>
    <xdr:to>
      <xdr:col>20</xdr:col>
      <xdr:colOff>38100</xdr:colOff>
      <xdr:row>57</xdr:row>
      <xdr:rowOff>169781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4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14858</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61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163619</xdr:rowOff>
    </xdr:from>
    <xdr:to>
      <xdr:col>15</xdr:col>
      <xdr:colOff>101600</xdr:colOff>
      <xdr:row>58</xdr:row>
      <xdr:rowOff>93769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3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84896</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28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1307</xdr:rowOff>
    </xdr:from>
    <xdr:to>
      <xdr:col>10</xdr:col>
      <xdr:colOff>165100</xdr:colOff>
      <xdr:row>58</xdr:row>
      <xdr:rowOff>102907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4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94034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38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151140</xdr:rowOff>
    </xdr:from>
    <xdr:to>
      <xdr:col>6</xdr:col>
      <xdr:colOff>38100</xdr:colOff>
      <xdr:row>57</xdr:row>
      <xdr:rowOff>81290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75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97817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527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10398</xdr:rowOff>
    </xdr:from>
    <xdr:to>
      <xdr:col>24</xdr:col>
      <xdr:colOff>63500</xdr:colOff>
      <xdr:row>77</xdr:row>
      <xdr:rowOff>110708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212048"/>
          <a:ext cx="838200" cy="10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19349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8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110708</xdr:rowOff>
    </xdr:from>
    <xdr:to>
      <xdr:col>19</xdr:col>
      <xdr:colOff>177800</xdr:colOff>
      <xdr:row>78</xdr:row>
      <xdr:rowOff>66411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312358"/>
          <a:ext cx="889000" cy="12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14163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7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5507</xdr:rowOff>
    </xdr:from>
    <xdr:to>
      <xdr:col>15</xdr:col>
      <xdr:colOff>50800</xdr:colOff>
      <xdr:row>78</xdr:row>
      <xdr:rowOff>66411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378607"/>
          <a:ext cx="889000" cy="6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150020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0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5507</xdr:rowOff>
    </xdr:from>
    <xdr:to>
      <xdr:col>10</xdr:col>
      <xdr:colOff>114300</xdr:colOff>
      <xdr:row>78</xdr:row>
      <xdr:rowOff>131635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378607"/>
          <a:ext cx="889000" cy="126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160976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4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127995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8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131048</xdr:rowOff>
    </xdr:from>
    <xdr:to>
      <xdr:col>24</xdr:col>
      <xdr:colOff>114300</xdr:colOff>
      <xdr:row>77</xdr:row>
      <xdr:rowOff>61198</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6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109475</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13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59908</xdr:rowOff>
    </xdr:from>
    <xdr:to>
      <xdr:col>20</xdr:col>
      <xdr:colOff>38100</xdr:colOff>
      <xdr:row>77</xdr:row>
      <xdr:rowOff>161508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26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152635</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35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15611</xdr:rowOff>
    </xdr:from>
    <xdr:to>
      <xdr:col>15</xdr:col>
      <xdr:colOff>101600</xdr:colOff>
      <xdr:row>78</xdr:row>
      <xdr:rowOff>117211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38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108338</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481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126157</xdr:rowOff>
    </xdr:from>
    <xdr:to>
      <xdr:col>10</xdr:col>
      <xdr:colOff>165100</xdr:colOff>
      <xdr:row>78</xdr:row>
      <xdr:rowOff>56307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32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47434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420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80835</xdr:rowOff>
    </xdr:from>
    <xdr:to>
      <xdr:col>6</xdr:col>
      <xdr:colOff>38100</xdr:colOff>
      <xdr:row>79</xdr:row>
      <xdr:rowOff>10985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45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2112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546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138584</xdr:rowOff>
    </xdr:from>
    <xdr:to>
      <xdr:col>24</xdr:col>
      <xdr:colOff>63500</xdr:colOff>
      <xdr:row>97</xdr:row>
      <xdr:rowOff>143374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69234"/>
          <a:ext cx="838200" cy="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36509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95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138584</xdr:rowOff>
    </xdr:from>
    <xdr:to>
      <xdr:col>19</xdr:col>
      <xdr:colOff>177800</xdr:colOff>
      <xdr:row>98</xdr:row>
      <xdr:rowOff>7680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69234"/>
          <a:ext cx="889000" cy="4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103653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39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7680</xdr:rowOff>
    </xdr:from>
    <xdr:to>
      <xdr:col>15</xdr:col>
      <xdr:colOff>50800</xdr:colOff>
      <xdr:row>98</xdr:row>
      <xdr:rowOff>15753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09780"/>
          <a:ext cx="889000" cy="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161576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15753</xdr:rowOff>
    </xdr:from>
    <xdr:to>
      <xdr:col>10</xdr:col>
      <xdr:colOff>114300</xdr:colOff>
      <xdr:row>98</xdr:row>
      <xdr:rowOff>74964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17853"/>
          <a:ext cx="889000" cy="5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160233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4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92574</xdr:rowOff>
    </xdr:from>
    <xdr:to>
      <xdr:col>24</xdr:col>
      <xdr:colOff>114300</xdr:colOff>
      <xdr:row>98</xdr:row>
      <xdr:rowOff>22724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2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7501</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38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87784</xdr:rowOff>
    </xdr:from>
    <xdr:to>
      <xdr:col>20</xdr:col>
      <xdr:colOff>38100</xdr:colOff>
      <xdr:row>98</xdr:row>
      <xdr:rowOff>17934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1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9061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1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128330</xdr:rowOff>
    </xdr:from>
    <xdr:to>
      <xdr:col>15</xdr:col>
      <xdr:colOff>101600</xdr:colOff>
      <xdr:row>98</xdr:row>
      <xdr:rowOff>58480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5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49607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5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136403</xdr:rowOff>
    </xdr:from>
    <xdr:to>
      <xdr:col>10</xdr:col>
      <xdr:colOff>165100</xdr:colOff>
      <xdr:row>98</xdr:row>
      <xdr:rowOff>66553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6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57680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5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24164</xdr:rowOff>
    </xdr:from>
    <xdr:to>
      <xdr:col>6</xdr:col>
      <xdr:colOff>38100</xdr:colOff>
      <xdr:row>98</xdr:row>
      <xdr:rowOff>125764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2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116891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1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96774</xdr:rowOff>
    </xdr:from>
    <xdr:to>
      <xdr:col>55</xdr:col>
      <xdr:colOff>0</xdr:colOff>
      <xdr:row>38</xdr:row>
      <xdr:rowOff>99568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611874"/>
          <a:ext cx="8382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34688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49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99568</xdr:rowOff>
    </xdr:from>
    <xdr:to>
      <xdr:col>50</xdr:col>
      <xdr:colOff>114300</xdr:colOff>
      <xdr:row>38</xdr:row>
      <xdr:rowOff>104013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614668"/>
          <a:ext cx="8890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149623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64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70231</xdr:rowOff>
    </xdr:from>
    <xdr:to>
      <xdr:col>45</xdr:col>
      <xdr:colOff>177800</xdr:colOff>
      <xdr:row>38</xdr:row>
      <xdr:rowOff>104013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585331"/>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70231</xdr:rowOff>
    </xdr:from>
    <xdr:to>
      <xdr:col>41</xdr:col>
      <xdr:colOff>50800</xdr:colOff>
      <xdr:row>38</xdr:row>
      <xdr:rowOff>73787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585331"/>
          <a:ext cx="8890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155465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70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45974</xdr:rowOff>
    </xdr:from>
    <xdr:to>
      <xdr:col>55</xdr:col>
      <xdr:colOff>50800</xdr:colOff>
      <xdr:row>38</xdr:row>
      <xdr:rowOff>147574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5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5351</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349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48768</xdr:rowOff>
    </xdr:from>
    <xdr:to>
      <xdr:col>50</xdr:col>
      <xdr:colOff>165100</xdr:colOff>
      <xdr:row>38</xdr:row>
      <xdr:rowOff>150368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166895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3390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53213</xdr:rowOff>
    </xdr:from>
    <xdr:to>
      <xdr:col>46</xdr:col>
      <xdr:colOff>38100</xdr:colOff>
      <xdr:row>38</xdr:row>
      <xdr:rowOff>154813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56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145940</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661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19431</xdr:rowOff>
    </xdr:from>
    <xdr:to>
      <xdr:col>41</xdr:col>
      <xdr:colOff>101600</xdr:colOff>
      <xdr:row>38</xdr:row>
      <xdr:rowOff>121031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5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137558</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30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22987</xdr:rowOff>
    </xdr:from>
    <xdr:to>
      <xdr:col>36</xdr:col>
      <xdr:colOff>165100</xdr:colOff>
      <xdr:row>38</xdr:row>
      <xdr:rowOff>124587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53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115714</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630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104222</xdr:rowOff>
    </xdr:from>
    <xdr:to>
      <xdr:col>55</xdr:col>
      <xdr:colOff>0</xdr:colOff>
      <xdr:row>58</xdr:row>
      <xdr:rowOff>109012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48322"/>
          <a:ext cx="838200" cy="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92236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10036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104222</xdr:rowOff>
    </xdr:from>
    <xdr:to>
      <xdr:col>50</xdr:col>
      <xdr:colOff>114300</xdr:colOff>
      <xdr:row>58</xdr:row>
      <xdr:rowOff>114384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48322"/>
          <a:ext cx="889000" cy="1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39833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1015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114384</xdr:rowOff>
    </xdr:from>
    <xdr:to>
      <xdr:col>45</xdr:col>
      <xdr:colOff>177800</xdr:colOff>
      <xdr:row>58</xdr:row>
      <xdr:rowOff>129622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58484"/>
          <a:ext cx="889000" cy="1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10149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127960</xdr:rowOff>
    </xdr:from>
    <xdr:to>
      <xdr:col>41</xdr:col>
      <xdr:colOff>50800</xdr:colOff>
      <xdr:row>58</xdr:row>
      <xdr:rowOff>129622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72060"/>
          <a:ext cx="889000" cy="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26884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10142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35214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10150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58212</xdr:rowOff>
    </xdr:from>
    <xdr:to>
      <xdr:col>55</xdr:col>
      <xdr:colOff>50800</xdr:colOff>
      <xdr:row>58</xdr:row>
      <xdr:rowOff>159812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0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17589</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790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53422</xdr:rowOff>
    </xdr:from>
    <xdr:to>
      <xdr:col>50</xdr:col>
      <xdr:colOff>165100</xdr:colOff>
      <xdr:row>58</xdr:row>
      <xdr:rowOff>155022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9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99</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772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63584</xdr:rowOff>
    </xdr:from>
    <xdr:to>
      <xdr:col>46</xdr:col>
      <xdr:colOff>38100</xdr:colOff>
      <xdr:row>58</xdr:row>
      <xdr:rowOff>165184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0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10261</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782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78822</xdr:rowOff>
    </xdr:from>
    <xdr:to>
      <xdr:col>41</xdr:col>
      <xdr:colOff>101600</xdr:colOff>
      <xdr:row>59</xdr:row>
      <xdr:rowOff>8972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2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25499</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79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77160</xdr:rowOff>
    </xdr:from>
    <xdr:to>
      <xdr:col>36</xdr:col>
      <xdr:colOff>165100</xdr:colOff>
      <xdr:row>59</xdr:row>
      <xdr:rowOff>7310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2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23837</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796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12515</xdr:rowOff>
    </xdr:from>
    <xdr:to>
      <xdr:col>55</xdr:col>
      <xdr:colOff>0</xdr:colOff>
      <xdr:row>77</xdr:row>
      <xdr:rowOff>72431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2014015"/>
          <a:ext cx="838200" cy="126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109972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11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12515</xdr:rowOff>
    </xdr:from>
    <xdr:to>
      <xdr:col>50</xdr:col>
      <xdr:colOff>114300</xdr:colOff>
      <xdr:row>70</xdr:row>
      <xdr:rowOff>99893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2014015"/>
          <a:ext cx="889000" cy="87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124145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2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99893</xdr:rowOff>
    </xdr:from>
    <xdr:to>
      <xdr:col>45</xdr:col>
      <xdr:colOff>177800</xdr:colOff>
      <xdr:row>77</xdr:row>
      <xdr:rowOff>75571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101393"/>
          <a:ext cx="889000" cy="1175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123235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75571</xdr:rowOff>
    </xdr:from>
    <xdr:to>
      <xdr:col>41</xdr:col>
      <xdr:colOff>50800</xdr:colOff>
      <xdr:row>77</xdr:row>
      <xdr:rowOff>121272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277221"/>
          <a:ext cx="889000" cy="4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7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13938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8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21631</xdr:rowOff>
    </xdr:from>
    <xdr:to>
      <xdr:col>55</xdr:col>
      <xdr:colOff>50800</xdr:colOff>
      <xdr:row>77</xdr:row>
      <xdr:rowOff>123231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2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44508</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7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69</xdr:row>
      <xdr:rowOff>133165</xdr:rowOff>
    </xdr:from>
    <xdr:to>
      <xdr:col>50</xdr:col>
      <xdr:colOff>165100</xdr:colOff>
      <xdr:row>70</xdr:row>
      <xdr:rowOff>63315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196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68</xdr:row>
      <xdr:rowOff>79842</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1738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49093</xdr:rowOff>
    </xdr:from>
    <xdr:to>
      <xdr:col>46</xdr:col>
      <xdr:colOff>38100</xdr:colOff>
      <xdr:row>70</xdr:row>
      <xdr:rowOff>150693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05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68</xdr:row>
      <xdr:rowOff>167220</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1825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24771</xdr:rowOff>
    </xdr:from>
    <xdr:to>
      <xdr:col>41</xdr:col>
      <xdr:colOff>101600</xdr:colOff>
      <xdr:row>77</xdr:row>
      <xdr:rowOff>126371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2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142898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0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70472</xdr:rowOff>
    </xdr:from>
    <xdr:to>
      <xdr:col>36</xdr:col>
      <xdr:colOff>165100</xdr:colOff>
      <xdr:row>78</xdr:row>
      <xdr:rowOff>622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7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17149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04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143497</xdr:rowOff>
    </xdr:from>
    <xdr:to>
      <xdr:col>55</xdr:col>
      <xdr:colOff>0</xdr:colOff>
      <xdr:row>96</xdr:row>
      <xdr:rowOff>57962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431247"/>
          <a:ext cx="838200" cy="85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33723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492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56835</xdr:rowOff>
    </xdr:from>
    <xdr:to>
      <xdr:col>50</xdr:col>
      <xdr:colOff>114300</xdr:colOff>
      <xdr:row>96</xdr:row>
      <xdr:rowOff>57962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516035"/>
          <a:ext cx="889000" cy="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168428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62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51667</xdr:rowOff>
    </xdr:from>
    <xdr:to>
      <xdr:col>45</xdr:col>
      <xdr:colOff>177800</xdr:colOff>
      <xdr:row>96</xdr:row>
      <xdr:rowOff>56835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510867"/>
          <a:ext cx="889000" cy="5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168491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62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51667</xdr:rowOff>
    </xdr:from>
    <xdr:to>
      <xdr:col>41</xdr:col>
      <xdr:colOff>50800</xdr:colOff>
      <xdr:row>96</xdr:row>
      <xdr:rowOff>142770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510867"/>
          <a:ext cx="889000" cy="9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34272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66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33190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663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92697</xdr:rowOff>
    </xdr:from>
    <xdr:to>
      <xdr:col>55</xdr:col>
      <xdr:colOff>50800</xdr:colOff>
      <xdr:row>96</xdr:row>
      <xdr:rowOff>22847</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38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115574</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23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7162</xdr:rowOff>
    </xdr:from>
    <xdr:to>
      <xdr:col>50</xdr:col>
      <xdr:colOff>165100</xdr:colOff>
      <xdr:row>96</xdr:row>
      <xdr:rowOff>108762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46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125289</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24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6035</xdr:rowOff>
    </xdr:from>
    <xdr:to>
      <xdr:col>46</xdr:col>
      <xdr:colOff>38100</xdr:colOff>
      <xdr:row>96</xdr:row>
      <xdr:rowOff>107635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46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124162</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240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867</xdr:rowOff>
    </xdr:from>
    <xdr:to>
      <xdr:col>41</xdr:col>
      <xdr:colOff>101600</xdr:colOff>
      <xdr:row>96</xdr:row>
      <xdr:rowOff>102467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46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118994</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235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91970</xdr:rowOff>
    </xdr:from>
    <xdr:to>
      <xdr:col>36</xdr:col>
      <xdr:colOff>165100</xdr:colOff>
      <xdr:row>97</xdr:row>
      <xdr:rowOff>22120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55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38647</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326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11829</xdr:rowOff>
    </xdr:from>
    <xdr:to>
      <xdr:col>85</xdr:col>
      <xdr:colOff>127000</xdr:colOff>
      <xdr:row>37</xdr:row>
      <xdr:rowOff>39009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355479"/>
          <a:ext cx="838200" cy="2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39009</xdr:rowOff>
    </xdr:from>
    <xdr:to>
      <xdr:col>81</xdr:col>
      <xdr:colOff>50800</xdr:colOff>
      <xdr:row>37</xdr:row>
      <xdr:rowOff>61938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382659"/>
          <a:ext cx="889000" cy="2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61938</xdr:rowOff>
    </xdr:from>
    <xdr:to>
      <xdr:col>76</xdr:col>
      <xdr:colOff>114300</xdr:colOff>
      <xdr:row>37</xdr:row>
      <xdr:rowOff>104069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405588"/>
          <a:ext cx="889000" cy="4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104008</xdr:rowOff>
    </xdr:from>
    <xdr:to>
      <xdr:col>71</xdr:col>
      <xdr:colOff>177800</xdr:colOff>
      <xdr:row>37</xdr:row>
      <xdr:rowOff>104069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447658"/>
          <a:ext cx="889000" cy="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166512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132479</xdr:rowOff>
    </xdr:from>
    <xdr:to>
      <xdr:col>85</xdr:col>
      <xdr:colOff>177800</xdr:colOff>
      <xdr:row>37</xdr:row>
      <xdr:rowOff>62629</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30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110906</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28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159659</xdr:rowOff>
    </xdr:from>
    <xdr:to>
      <xdr:col>81</xdr:col>
      <xdr:colOff>101600</xdr:colOff>
      <xdr:row>37</xdr:row>
      <xdr:rowOff>89809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33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80936</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42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11138</xdr:rowOff>
    </xdr:from>
    <xdr:to>
      <xdr:col>76</xdr:col>
      <xdr:colOff>165100</xdr:colOff>
      <xdr:row>37</xdr:row>
      <xdr:rowOff>112738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35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103865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44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53269</xdr:rowOff>
    </xdr:from>
    <xdr:to>
      <xdr:col>72</xdr:col>
      <xdr:colOff>38100</xdr:colOff>
      <xdr:row>37</xdr:row>
      <xdr:rowOff>154869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39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145996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48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53208</xdr:rowOff>
    </xdr:from>
    <xdr:to>
      <xdr:col>67</xdr:col>
      <xdr:colOff>101600</xdr:colOff>
      <xdr:row>37</xdr:row>
      <xdr:rowOff>154808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39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145935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48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59040</xdr:rowOff>
    </xdr:from>
    <xdr:to>
      <xdr:col>85</xdr:col>
      <xdr:colOff>127000</xdr:colOff>
      <xdr:row>55</xdr:row>
      <xdr:rowOff>145105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317340"/>
          <a:ext cx="838200" cy="257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55312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56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129851</xdr:rowOff>
    </xdr:from>
    <xdr:to>
      <xdr:col>81</xdr:col>
      <xdr:colOff>50800</xdr:colOff>
      <xdr:row>55</xdr:row>
      <xdr:rowOff>145105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559601"/>
          <a:ext cx="889000" cy="1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32080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04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129851</xdr:rowOff>
    </xdr:from>
    <xdr:to>
      <xdr:col>76</xdr:col>
      <xdr:colOff>114300</xdr:colOff>
      <xdr:row>57</xdr:row>
      <xdr:rowOff>86358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559601"/>
          <a:ext cx="889000" cy="299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87823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86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86358</xdr:rowOff>
    </xdr:from>
    <xdr:to>
      <xdr:col>71</xdr:col>
      <xdr:colOff>177800</xdr:colOff>
      <xdr:row>57</xdr:row>
      <xdr:rowOff>95554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859008"/>
          <a:ext cx="889000" cy="9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137245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56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142770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8240</xdr:rowOff>
    </xdr:from>
    <xdr:to>
      <xdr:col>85</xdr:col>
      <xdr:colOff>177800</xdr:colOff>
      <xdr:row>54</xdr:row>
      <xdr:rowOff>109840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26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31117</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117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94305</xdr:rowOff>
    </xdr:from>
    <xdr:to>
      <xdr:col>81</xdr:col>
      <xdr:colOff>101600</xdr:colOff>
      <xdr:row>56</xdr:row>
      <xdr:rowOff>24455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52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40982</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299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79051</xdr:rowOff>
    </xdr:from>
    <xdr:to>
      <xdr:col>76</xdr:col>
      <xdr:colOff>165100</xdr:colOff>
      <xdr:row>56</xdr:row>
      <xdr:rowOff>9201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50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25728</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284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35558</xdr:rowOff>
    </xdr:from>
    <xdr:to>
      <xdr:col>72</xdr:col>
      <xdr:colOff>38100</xdr:colOff>
      <xdr:row>57</xdr:row>
      <xdr:rowOff>137158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0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128285</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900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44754</xdr:rowOff>
    </xdr:from>
    <xdr:to>
      <xdr:col>67</xdr:col>
      <xdr:colOff>101600</xdr:colOff>
      <xdr:row>57</xdr:row>
      <xdr:rowOff>146354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1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137481</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910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25495</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70045"/>
          <a:ext cx="838200" cy="1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25495</xdr:rowOff>
    </xdr:from>
    <xdr:to>
      <xdr:col>81</xdr:col>
      <xdr:colOff>50800</xdr:colOff>
      <xdr:row>79</xdr:row>
      <xdr:rowOff>31164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570045"/>
          <a:ext cx="8890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31164</xdr:rowOff>
    </xdr:from>
    <xdr:to>
      <xdr:col>76</xdr:col>
      <xdr:colOff>114300</xdr:colOff>
      <xdr:row>79</xdr:row>
      <xdr:rowOff>41627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75714"/>
          <a:ext cx="889000" cy="10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41627</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586177"/>
          <a:ext cx="889000" cy="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146145</xdr:rowOff>
    </xdr:from>
    <xdr:to>
      <xdr:col>81</xdr:col>
      <xdr:colOff>101600</xdr:colOff>
      <xdr:row>79</xdr:row>
      <xdr:rowOff>76295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1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67422</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611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151814</xdr:rowOff>
    </xdr:from>
    <xdr:to>
      <xdr:col>76</xdr:col>
      <xdr:colOff>165100</xdr:colOff>
      <xdr:row>79</xdr:row>
      <xdr:rowOff>81964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2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73091</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1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162277</xdr:rowOff>
    </xdr:from>
    <xdr:to>
      <xdr:col>72</xdr:col>
      <xdr:colOff>38100</xdr:colOff>
      <xdr:row>79</xdr:row>
      <xdr:rowOff>92427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83554</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4017" y="13628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111598</xdr:rowOff>
    </xdr:from>
    <xdr:to>
      <xdr:col>85</xdr:col>
      <xdr:colOff>127000</xdr:colOff>
      <xdr:row>96</xdr:row>
      <xdr:rowOff>1132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399348"/>
          <a:ext cx="838200" cy="6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1132</xdr:rowOff>
    </xdr:from>
    <xdr:to>
      <xdr:col>81</xdr:col>
      <xdr:colOff>50800</xdr:colOff>
      <xdr:row>96</xdr:row>
      <xdr:rowOff>14553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460332"/>
          <a:ext cx="889000" cy="1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14553</xdr:rowOff>
    </xdr:from>
    <xdr:to>
      <xdr:col>76</xdr:col>
      <xdr:colOff>114300</xdr:colOff>
      <xdr:row>96</xdr:row>
      <xdr:rowOff>69762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473753"/>
          <a:ext cx="889000" cy="5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69762</xdr:rowOff>
    </xdr:from>
    <xdr:to>
      <xdr:col>71</xdr:col>
      <xdr:colOff>177800</xdr:colOff>
      <xdr:row>96</xdr:row>
      <xdr:rowOff>104719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528962"/>
          <a:ext cx="889000" cy="3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60798</xdr:rowOff>
    </xdr:from>
    <xdr:to>
      <xdr:col>85</xdr:col>
      <xdr:colOff>177800</xdr:colOff>
      <xdr:row>95</xdr:row>
      <xdr:rowOff>162398</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34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83675</xdr:rowOff>
    </xdr:from>
    <xdr:ext cx="599010"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199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121782</xdr:rowOff>
    </xdr:from>
    <xdr:to>
      <xdr:col>81</xdr:col>
      <xdr:colOff>101600</xdr:colOff>
      <xdr:row>96</xdr:row>
      <xdr:rowOff>51932</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40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68459</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6184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135203</xdr:rowOff>
    </xdr:from>
    <xdr:to>
      <xdr:col>76</xdr:col>
      <xdr:colOff>165100</xdr:colOff>
      <xdr:row>96</xdr:row>
      <xdr:rowOff>65353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42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81880</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795" y="16198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18962</xdr:rowOff>
    </xdr:from>
    <xdr:to>
      <xdr:col>72</xdr:col>
      <xdr:colOff>38100</xdr:colOff>
      <xdr:row>96</xdr:row>
      <xdr:rowOff>120562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47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137089</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795" y="16253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53919</xdr:rowOff>
    </xdr:from>
    <xdr:to>
      <xdr:col>67</xdr:col>
      <xdr:colOff>101600</xdr:colOff>
      <xdr:row>96</xdr:row>
      <xdr:rowOff>155519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51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596</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6288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議会費の増は、人事院勧告に伴う人件費の増が要因である。総務費の増は、庁舎・複合施設関連経費および財政調整・減債基金の積立計上が要因である。民生費の増は、介護給付や国保繰出の増が臨時給付の一巡等による減を上回ったことが要因である。衛生費の減は、所管・項目見直し（再エネ導入推進等）や予防費の減が要因である。労働費は前年度と同水準であり、事業規模が例年並みに推移したためである。農林水産業費の減は、圃場整備等の事業量見直しが要因である。商工費の減は、観光施設整備（道のオアシス・</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TPA</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拡張等）の完了に伴う反動減が要因である。土木費の増は、除雪・橋梁修繕等の維持補修の積上げに加え、下水道事業への補助・負担が要因である。消防費の増は、消防組合への負担金の増が要因である。教育費の増は、学校や複合施設の整備・更新の反映が要因である。公債費の増は、観光施設および庁舎・複合施設に係る地方債の償還本格化が要因である。</a:t>
          </a:r>
          <a:endPar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b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br>
          <a:r>
            <a:rPr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lang="ja-JP" altLang="en-US" sz="1000" b="0" i="0" baseline="0">
              <a:solidFill>
                <a:schemeClr val="dk1"/>
              </a:solidFill>
              <a:effectLst/>
              <a:latin typeface="ＭＳ ゴシック" panose="020B0609070205080204" pitchFamily="49" charset="-128"/>
              <a:ea typeface="ＭＳ ゴシック" panose="020B0609070205080204" pitchFamily="49" charset="-128"/>
              <a:cs typeface="+mn-cs"/>
            </a:rPr>
            <a:t>前年度比で住民基本台帳人口が</a:t>
          </a:r>
          <a:r>
            <a:rPr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52</a:t>
          </a:r>
          <a:r>
            <a:rPr lang="ja-JP" altLang="en-US" sz="1000" b="0" i="0" baseline="0">
              <a:solidFill>
                <a:schemeClr val="dk1"/>
              </a:solidFill>
              <a:effectLst/>
              <a:latin typeface="ＭＳ ゴシック" panose="020B0609070205080204" pitchFamily="49" charset="-128"/>
              <a:ea typeface="ＭＳ ゴシック" panose="020B0609070205080204" pitchFamily="49" charset="-128"/>
              <a:cs typeface="+mn-cs"/>
            </a:rPr>
            <a:t>人減となっており、分母の縮小の影響を受け、歳出額が同程度でも住民一人当たりの数値が相対的に高めに算出されやすいことを踏まえて記載</a:t>
          </a: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0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100" b="0" i="0">
            <a:solidFill>
              <a:schemeClr val="dk1"/>
            </a:solidFill>
            <a:effectLst/>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福井県池田町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aseline="0">
              <a:latin typeface="ＭＳ ゴシック" panose="020B0609070205080204" pitchFamily="49" charset="-128"/>
              <a:ea typeface="ＭＳ ゴシック" pitchFamily="49" charset="-128"/>
            </a:rPr>
            <a:t>実質収支は安定して推移し、単年度収支も黒字へ転換している。標準財政規模に対する実質収支の比率も概ね安定しており、財政調整基金残高も堅調に推移している。</a:t>
          </a:r>
          <a:endParaRPr kumimoji="1" lang="en-US" altLang="ja-JP" sz="1300" baseline="0">
            <a:latin typeface="ＭＳ ゴシック" panose="020B0609070205080204" pitchFamily="49" charset="-128"/>
            <a:ea typeface="ＭＳ ゴシック" pitchFamily="49" charset="-128"/>
          </a:endParaRPr>
        </a:p>
        <a:p>
          <a:r>
            <a:rPr kumimoji="1" lang="ja-JP" altLang="en-US" sz="1300" baseline="0">
              <a:latin typeface="ＭＳ ゴシック" panose="020B0609070205080204" pitchFamily="49" charset="-128"/>
              <a:ea typeface="ＭＳ ゴシック" pitchFamily="49" charset="-128"/>
            </a:rPr>
            <a:t>執行精度の向上と歳計剰余金の確実な基金積立、更新投資・償還の平準化により、収支の安定と将来負担の抑制を図る。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福井県池田町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aseline="0">
              <a:latin typeface="ＭＳ ゴシック" panose="020B0609070205080204" pitchFamily="49" charset="-128"/>
              <a:ea typeface="ＭＳ ゴシック" pitchFamily="49" charset="-128"/>
            </a:rPr>
            <a:t>令和６年４月から簡易水道・下水道は公営企業会計へ移行し、関連特別会計は打切り決算となった。移行に際しては、特別会計で積み立てていた資産・資金等を条例に基づき各事業へ引き継いだ結果、両事業は黒字寄与となり、会計全体としても黒字を確保している。</a:t>
          </a:r>
          <a:endParaRPr kumimoji="1" lang="en-US" altLang="ja-JP" sz="1300" baseline="0">
            <a:latin typeface="ＭＳ ゴシック" panose="020B0609070205080204" pitchFamily="49" charset="-128"/>
            <a:ea typeface="ＭＳ ゴシック" pitchFamily="49" charset="-128"/>
          </a:endParaRPr>
        </a:p>
        <a:p>
          <a:r>
            <a:rPr kumimoji="1" lang="ja-JP" altLang="en-US" sz="1300" baseline="0">
              <a:latin typeface="ＭＳ ゴシック" panose="020B0609070205080204" pitchFamily="49" charset="-128"/>
              <a:ea typeface="ＭＳ ゴシック" pitchFamily="49" charset="-128"/>
            </a:rPr>
            <a:t>一般会計としては、歳入規模に見合った歳出運営を徹底し、税収・地方交付税・寄附金等の確保と事務事業の重点化・効率化により基礎的財政力の維持向上を図る。公営企業会計への繰出は、必要額・時期・根拠を明確にして適正化する。併せて、財政調整基金・減債基金を計画的に活用し、更新投資や償還の平準化を進めることで単年度収支の変動を抑え、連結全体の黒字基調を安定的に維持し、連結実質赤字の未然防止と将来負担の抑制を着実に進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福井県池田町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aseline="0">
              <a:latin typeface="ＭＳ ゴシック" panose="020B0609070205080204" pitchFamily="49" charset="-128"/>
              <a:ea typeface="ＭＳ ゴシック" pitchFamily="49" charset="-128"/>
            </a:rPr>
            <a:t>観光施設整備の償還開始、下水道事業等の公営企業会計に対する起債償還の繰入増、一部事務組合債の負担増などにより、元利償還金等（分子側）は前年度を上回った。一方、算入公債費等（基準財政需要額算入や充当可能な特定財源等）にも増減がみられたが、相殺し切れず、分子は総じて前年度を上回った。</a:t>
          </a:r>
          <a:endParaRPr kumimoji="1" lang="en-US" altLang="ja-JP" sz="1300" baseline="0">
            <a:latin typeface="ＭＳ ゴシック" panose="020B0609070205080204" pitchFamily="49" charset="-128"/>
            <a:ea typeface="ＭＳ ゴシック" pitchFamily="49" charset="-128"/>
          </a:endParaRPr>
        </a:p>
        <a:p>
          <a:r>
            <a:rPr kumimoji="1" lang="ja-JP" altLang="en-US" sz="1300" baseline="0">
              <a:latin typeface="ＭＳ ゴシック" panose="020B0609070205080204" pitchFamily="49" charset="-128"/>
              <a:ea typeface="ＭＳ ゴシック" pitchFamily="49" charset="-128"/>
            </a:rPr>
            <a:t>大型事業の償還時期を見据え、起債の平準化・発行時期の分散や金利動向を踏まえた条件設定、減債基金の計画的活用を進める。あわせて、公営企業会計への繰入は、必要額・時期・根拠を明確にした適正な運用へ見直し、交付税算入や使用料等の特定財源の確保と組み合わせて、分子の伸び抑制と安定的な財政運営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福井県池田町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300" baseline="0">
              <a:latin typeface="ＭＳ ゴシック" panose="020B0609070205080204" pitchFamily="49" charset="-128"/>
              <a:ea typeface="ＭＳ ゴシック" panose="020B0609070205080204" pitchFamily="49" charset="-128"/>
            </a:rPr>
            <a:t>起債事業の進捗により将来負担に係る項目は一定の増減が生じたが、庁舎・複合施設建設に備えた庁舎建設基金・教育文化施設整備基金の積立や、減債基金への計画的な積替えを通じて充当可能財源を確保しており、将来負担比率の分子は引き続きマイナスを維持している。</a:t>
          </a:r>
          <a:endParaRPr lang="en-US" altLang="ja-JP" sz="1300" baseline="0">
            <a:latin typeface="ＭＳ ゴシック" panose="020B0609070205080204" pitchFamily="49" charset="-128"/>
            <a:ea typeface="ＭＳ ゴシック" panose="020B0609070205080204" pitchFamily="49" charset="-128"/>
          </a:endParaRPr>
        </a:p>
        <a:p>
          <a:r>
            <a:rPr lang="ja-JP" altLang="en-US" sz="1300" baseline="0">
              <a:latin typeface="ＭＳ ゴシック" panose="020B0609070205080204" pitchFamily="49" charset="-128"/>
              <a:ea typeface="ＭＳ ゴシック" panose="020B0609070205080204" pitchFamily="49" charset="-128"/>
            </a:rPr>
            <a:t>大規模事業の執行段階においても、基金の計画的活用と償還計画の平準化を徹底し、事業規模・時期・財源構成を適正化する。あわせて、歳計剰余金の確実な基金への積立てを継続し、財政の健全性に十分留意しつつ将来負担の抑制・安定化を図る。</a:t>
          </a:r>
          <a:endParaRPr kumimoji="1" lang="ja-JP" altLang="en-US" sz="1300" baseline="0">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福井県池田町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300">
              <a:latin typeface="ＭＳ ゴシック" panose="020B0609070205080204" pitchFamily="49" charset="-128"/>
              <a:ea typeface="ＭＳ ゴシック" panose="020B0609070205080204" pitchFamily="49" charset="-128"/>
            </a:rPr>
            <a:t>基金全体の増減は、財政調整基金の計画的積立と基金廃止に伴う財政調整基金への積み替えによる増、将来償還に備えた減債基金の積上げ、起債対象外経費や設備更新等への充当に伴う特定目的基金の計画的取り崩しの結果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300">
              <a:latin typeface="ＭＳ ゴシック" panose="020B0609070205080204" pitchFamily="49" charset="-128"/>
              <a:ea typeface="ＭＳ ゴシック" panose="020B0609070205080204" pitchFamily="49" charset="-128"/>
            </a:rPr>
            <a:t>財政調整・減債基金の計画的積立と、歳計剰余金を確実に基金へ積み立てることを基本とし、中期的な積立・取り崩し計画により必要残高を維持する。特定目的基金は定期点検により統合・廃止・再編を進め、運用の安全性・流動性・透明性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300">
              <a:latin typeface="ＭＳ ゴシック" panose="020B0609070205080204" pitchFamily="49" charset="-128"/>
              <a:ea typeface="ＭＳ ゴシック" panose="020B0609070205080204" pitchFamily="49" charset="-128"/>
            </a:rPr>
            <a:t>庁舎建設基金は老朽庁舎の建替財源、教育文化施設整備基金は住民交流機能を有する複合施設整備の財源、観光施設整備基金は観光施設整備の財源、福祉基金は福祉施策の財源、森林環境譲与税基金は森林整備等の財源に充当する。</a:t>
          </a:r>
          <a:endParaRPr lang="en-US" altLang="ja-JP" sz="1300">
            <a:latin typeface="ＭＳ ゴシック" panose="020B0609070205080204" pitchFamily="49" charset="-128"/>
            <a:ea typeface="ＭＳ ゴシック" panose="020B0609070205080204" pitchFamily="49" charset="-128"/>
          </a:endParaRPr>
        </a:p>
        <a:p>
          <a:endParaRPr lang="en-US" altLang="ja-JP" sz="1300">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300">
              <a:latin typeface="ＭＳ ゴシック" panose="020B0609070205080204" pitchFamily="49" charset="-128"/>
              <a:ea typeface="ＭＳ ゴシック" panose="020B0609070205080204" pitchFamily="49" charset="-128"/>
            </a:rPr>
            <a:t>当年度は、庁舎建設・教育文化施設・観光施設の各基金へ計画的に積み立てる一方、土地開発基金及び中山間ふるさと・水と土保全対策基金の廃止残高を財政調整基金へ積み替えるなど、再編・集約を進めた。併せて、総合保健施設の設備更新に伴い福祉基金を取り崩し、新庁舎・複合施設に係る過疎債及び観光施設に係る辺地債の償還額確定に応じて関係基金に積み立てていた償還財源を減債基金へ積み替え、起債対象外経費は庁舎建設基金及び教育文化施設整備基金から充当した。</a:t>
          </a:r>
          <a:endParaRPr lang="en-US" altLang="ja-JP" sz="1300">
            <a:latin typeface="ＭＳ ゴシック" panose="020B0609070205080204" pitchFamily="49" charset="-128"/>
            <a:ea typeface="ＭＳ ゴシック" panose="020B0609070205080204" pitchFamily="49" charset="-128"/>
          </a:endParaRPr>
        </a:p>
        <a:p>
          <a:endParaRPr lang="en-US" altLang="ja-JP" sz="1300">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300">
              <a:latin typeface="ＭＳ ゴシック" panose="020B0609070205080204" pitchFamily="49" charset="-128"/>
              <a:ea typeface="ＭＳ ゴシック" panose="020B0609070205080204" pitchFamily="49" charset="-128"/>
            </a:rPr>
            <a:t>新規事業は財政の健全性を維持できる範囲で実施し、基金の取り崩しに当たっては補助金等の特定財源を優先活用して過度な取り崩しを回避する。事業進捗・起債・補助採択の状況に応じて必要額を機動的に積立・取り崩し、償還額確定時は償還財源を特定目的基金から減債基金へ速やかに積み替え、低稼働基金は統合・廃止等を含め見直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300">
              <a:latin typeface="ＭＳ ゴシック" panose="020B0609070205080204" pitchFamily="49" charset="-128"/>
              <a:ea typeface="ＭＳ ゴシック" panose="020B0609070205080204" pitchFamily="49" charset="-128"/>
            </a:rPr>
            <a:t>当年度の増減は、条例に基づく計画的積立を実施し、取り崩しを行っていないことに加え、土地開発基金及び中山間ふるさと・水と土保全対策基金の廃止に伴う残高を財政調整基金へ積み替えたことによる増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300">
              <a:latin typeface="ＭＳ ゴシック" panose="020B0609070205080204" pitchFamily="49" charset="-128"/>
              <a:ea typeface="ＭＳ ゴシック" panose="020B0609070205080204" pitchFamily="49" charset="-128"/>
            </a:rPr>
            <a:t>財政の弾力性確保のため、計画的積立と歳計剰余金を確実に基金へ積み立てることを基本とし、適正水準の残高を維持する。目的達成・低稼働の特定目的基金は再編し、機動性を高めつつ、透明性と規律に基づき運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300">
              <a:latin typeface="ＭＳ ゴシック" panose="020B0609070205080204" pitchFamily="49" charset="-128"/>
              <a:ea typeface="ＭＳ ゴシック" panose="020B0609070205080204" pitchFamily="49" charset="-128"/>
            </a:rPr>
            <a:t>当年度の増減は、償還負担の平準化のため過疎債（ソフト）の償還財源を継続的に積立てたことに加え、新庁舎・複合施設に係る過疎債及び観光施設に係る辺地債の償還財源を関係基金から減債基金へ積み替えたことによる増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300">
              <a:latin typeface="ＭＳ ゴシック" panose="020B0609070205080204" pitchFamily="49" charset="-128"/>
              <a:ea typeface="ＭＳ ゴシック" panose="020B0609070205080204" pitchFamily="49" charset="-128"/>
            </a:rPr>
            <a:t>過疎債（ソフト）の償還財源の積立てを継続し、観光施設整備及び庁舎・複合施設建設の起債は償還額確定後に償還財源を特定目的基金から減債基金へ速やかに積み替え、基金間の役割分担と資金の見える化を徹底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01B899C-18F5-4468-A741-8125131BA1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E8F83FA-658E-4D6A-A9D4-3BD4145EB4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598B806-C866-4681-8611-7914F566264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1B73CAC-CAB0-4196-B694-C8184929EC3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A8F5ACE-BB5B-4F92-A6C5-DDD22112036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E268513-D9D6-4BDA-85A1-2E4353B4A1A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D88ED15-C0D7-46FB-B288-CE1CBCCBB4B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C2FCF40-382F-49E9-A2AE-5ECD39D02C04}"/>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90AC8FB-F908-4DA2-9510-1600A490FFB2}"/>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E5358E4-C1A1-4EDF-8947-D196E303C5EC}"/>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AF503A2-73D3-4266-A944-B230058F9E86}"/>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627D7AA-9331-4852-94D8-9DA59F526B94}"/>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02C762D-A17E-4F7C-8A4C-53765C835DB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E1472AE-C04A-4BFA-A00E-1D4E30A8931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E7BAFD6-AF49-4AF3-9A42-B98C64D11AD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7FFF835-6AEA-47A8-BF67-2BAAF55369A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福井県池田町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F11853E-6C48-4722-9ADB-7125B560CA3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0AA8181-2F36-4847-A638-6A37DA205D0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04A33CB-3217-47ED-8DA6-6AEA19426B2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117F40A-02B7-4A6E-BA90-C971D4AA1C4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C33D5EE-61B6-429A-AF84-50CCC145017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941BCD0-5A46-471B-AC7A-8436B9F7453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2,186
2,172
194.65
4,936,085
4,325,201
503,981
2,346,446
4,020,258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7631C5C-B96B-4846-93B6-2139ECCDE78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12D5622-B7EC-42A1-B68A-6F1ECC55F34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01F6718-EE15-416A-A2BA-26876CD297C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3DBB2D9-622E-49CF-BC2B-A2741EA74CF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E4F062B-ADD4-4D07-9286-7DF5A3FE222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59676D1-5998-43A8-9C66-36D474BF540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808CAA6-09D1-4E93-918B-819D54807E3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4636AE4-DA07-49D1-BE50-867A97AC40F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74F074E-7341-422D-BE0B-8796F597CBD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4FEEAE6-B335-43D6-B15B-918F25944DA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16A007B-9A52-483C-80FF-F688D1D306B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E946799-7BD6-4376-AA0F-774D44AFCCA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EDAA05D-9BDF-4AD6-BD15-70FF14EE4F9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559F3AA-E7C0-4443-8A75-5973E8DFC07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0C3E93D-3A24-4ED6-A9F7-29D73529435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05B8429-8AF3-404A-B1B6-97BAA050A24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A95F7AB-682F-4AF8-9433-DB0785DA7DD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7CEF749-1C57-42EA-A6D2-9D83E3A80F8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95B5306-104A-4027-B789-56DFE064935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681BFA8-D075-45BF-AD22-09621B166C2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86111B7-B0BF-4ACE-83E8-A68F615DF53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4D47F38-5527-447D-B72B-98BE2F5573F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E2C140B-F3DA-4488-A884-18D864927DF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A949F52-C084-4263-B9A9-6B6DB90B1DC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2A2519B-019B-4B3F-9DD2-6B406061C03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92C35B7-C07A-4B0B-A43D-B0DB03FA46F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516F546-0321-4BA5-B95B-4586962DCE6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AC26815-794C-4496-9A84-DFFEA6C42E7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3B38332-6EA8-4842-AFFE-9DEDE47734F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0F2D55A-44B2-4BC2-9250-30D2F413928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D6490FB-02E1-49AC-83E9-1ED795DF84B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85D9A2C-98F3-48AB-B530-BD34EF8A47F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0DDEDCF-5D70-49AF-89D8-DA8DAB25C7F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40B06DA-29C0-4334-A869-06D36C5230D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7D94446-6A38-4E96-8DAD-4AA15824309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有形固定資産減価償却率は、類似団体より高い水準にある。個別施設計画に基づいた施設の維持管理を適切に進めていく。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C359B31-A482-4267-8B3D-AAE2808FF02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29DB77C-AD79-46DB-A70B-4812B0BBFF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DE912EE-51EF-4ED5-8C37-5E29F4B2087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356F1C85-D0E6-4056-942E-EC68898055E8}"/>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9CFD4928-CAC1-42EB-8AA8-DF87EB94775A}"/>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CF9B4C5-8C9A-4740-A4E2-AE4052CF1DFA}"/>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D003F11-71A2-44AF-A41E-3E3BBAE0AC3F}"/>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D980FBDE-C29D-41F4-B0EE-F63553AD0361}"/>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BFEC4FAF-4819-4473-8525-7AE2D5C2BE8C}"/>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E44242CD-9A4B-4414-9502-197B69820A92}"/>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944F27D8-4304-454F-8EDC-E09BD432DD77}"/>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2A163834-1E12-4E4E-9099-82757FB718F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36B2B522-F548-4089-B899-B1511F005C9A}"/>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5E8C3814-B1F0-470C-9697-7591B6B7CE17}"/>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EE541E82-C720-4831-A9E7-0A6C5F04FA0A}"/>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791EA03-4159-411A-BF17-205A93CF514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908ECEA6-3C7A-4E30-A3B1-4210A3CBC96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0226AD1-0B26-47E9-932A-7D108A9E983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080856F8-2F51-4BE6-8A12-CF41A9858D1B}"/>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D0B79820-FB94-48F4-BAF2-E0DF400588A1}"/>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0F801C90-443D-41A3-9CF9-AFF5493310FA}"/>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8473A914-11FE-450F-9AA2-C70C1B3CBF99}"/>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489F8202-2B2F-463B-BAAA-906F582144D1}"/>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114226</xdr:rowOff>
    </xdr:from>
    <xdr:ext cx="405111" cy="259045"/>
    <xdr:sp macro="" textlink="">
      <xdr:nvSpPr>
        <xdr:cNvPr id="82" name="有形固定資産減価償却率平均値テキスト">
          <a:extLst>
            <a:ext uri="{FF2B5EF4-FFF2-40B4-BE49-F238E27FC236}">
              <a16:creationId xmlns:a16="http://schemas.microsoft.com/office/drawing/2014/main" id="{711B128F-41A6-414A-B7FB-56A55DEED2C5}"/>
            </a:ext>
          </a:extLst>
        </xdr:cNvPr>
        <xdr:cNvSpPr txBox="1"/>
      </xdr:nvSpPr>
      <xdr:spPr>
        <a:xfrm>
          <a:off x="4813300" y="5857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78490905-16F2-4E10-A3F3-D999016B8ACD}"/>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40445A72-A382-458D-A6C7-C98FF7ADC552}"/>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2A2783BF-C67A-49E2-A633-8C066B89944E}"/>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F801C44C-539C-46BB-AA8F-E56A88698EDA}"/>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829FAFF3-85AD-49F3-BB16-B9C17014537E}"/>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886FF61-AAC0-4A0C-B866-9D30FB3835C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B829A4A-D9F8-48F7-B1E6-99610ED6B52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1D733F6-3363-4F47-A037-A8E9C7024D5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82A3BC03-43F4-4A35-B039-8C53EB2BDCF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591E9CC-E095-428A-A89B-5146342D5BC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123462</xdr:rowOff>
    </xdr:from>
    <xdr:to>
      <xdr:col>23</xdr:col>
      <xdr:colOff>136525</xdr:colOff>
      <xdr:row>32</xdr:row>
      <xdr:rowOff>53612</xdr:rowOff>
    </xdr:to>
    <xdr:sp macro="" textlink="">
      <xdr:nvSpPr>
        <xdr:cNvPr id="93" name="楕円 92">
          <a:extLst>
            <a:ext uri="{FF2B5EF4-FFF2-40B4-BE49-F238E27FC236}">
              <a16:creationId xmlns:a16="http://schemas.microsoft.com/office/drawing/2014/main" id="{FEC2EA7C-5B03-4167-8A31-B54479A52E7B}"/>
            </a:ext>
          </a:extLst>
        </xdr:cNvPr>
        <xdr:cNvSpPr/>
      </xdr:nvSpPr>
      <xdr:spPr>
        <a:xfrm>
          <a:off x="4711700" y="620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101889</xdr:rowOff>
    </xdr:from>
    <xdr:ext cx="405111" cy="259045"/>
    <xdr:sp macro="" textlink="">
      <xdr:nvSpPr>
        <xdr:cNvPr id="94" name="有形固定資産減価償却率該当値テキスト">
          <a:extLst>
            <a:ext uri="{FF2B5EF4-FFF2-40B4-BE49-F238E27FC236}">
              <a16:creationId xmlns:a16="http://schemas.microsoft.com/office/drawing/2014/main" id="{965D4E0E-5DB4-4279-BDFE-1AE612A8AD3C}"/>
            </a:ext>
          </a:extLst>
        </xdr:cNvPr>
        <xdr:cNvSpPr txBox="1"/>
      </xdr:nvSpPr>
      <xdr:spPr>
        <a:xfrm>
          <a:off x="4813300"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123462</xdr:rowOff>
    </xdr:from>
    <xdr:to>
      <xdr:col>19</xdr:col>
      <xdr:colOff>187325</xdr:colOff>
      <xdr:row>32</xdr:row>
      <xdr:rowOff>53612</xdr:rowOff>
    </xdr:to>
    <xdr:sp macro="" textlink="">
      <xdr:nvSpPr>
        <xdr:cNvPr id="95" name="楕円 94">
          <a:extLst>
            <a:ext uri="{FF2B5EF4-FFF2-40B4-BE49-F238E27FC236}">
              <a16:creationId xmlns:a16="http://schemas.microsoft.com/office/drawing/2014/main" id="{A2FC7151-B2C2-4325-9710-FA3E55BE5D3D}"/>
            </a:ext>
          </a:extLst>
        </xdr:cNvPr>
        <xdr:cNvSpPr/>
      </xdr:nvSpPr>
      <xdr:spPr>
        <a:xfrm>
          <a:off x="4000500" y="620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2812</xdr:rowOff>
    </xdr:from>
    <xdr:to>
      <xdr:col>23</xdr:col>
      <xdr:colOff>85725</xdr:colOff>
      <xdr:row>32</xdr:row>
      <xdr:rowOff>2812</xdr:rowOff>
    </xdr:to>
    <xdr:cxnSp macro="">
      <xdr:nvCxnSpPr>
        <xdr:cNvPr id="96" name="直線コネクタ 95">
          <a:extLst>
            <a:ext uri="{FF2B5EF4-FFF2-40B4-BE49-F238E27FC236}">
              <a16:creationId xmlns:a16="http://schemas.microsoft.com/office/drawing/2014/main" id="{D790FC09-4624-46D8-88A2-6EB5174197E0}"/>
            </a:ext>
          </a:extLst>
        </xdr:cNvPr>
        <xdr:cNvCxnSpPr/>
      </xdr:nvCxnSpPr>
      <xdr:spPr>
        <a:xfrm>
          <a:off x="4051300" y="6260737"/>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101872</xdr:rowOff>
    </xdr:from>
    <xdr:to>
      <xdr:col>15</xdr:col>
      <xdr:colOff>187325</xdr:colOff>
      <xdr:row>32</xdr:row>
      <xdr:rowOff>32022</xdr:rowOff>
    </xdr:to>
    <xdr:sp macro="" textlink="">
      <xdr:nvSpPr>
        <xdr:cNvPr id="97" name="楕円 96">
          <a:extLst>
            <a:ext uri="{FF2B5EF4-FFF2-40B4-BE49-F238E27FC236}">
              <a16:creationId xmlns:a16="http://schemas.microsoft.com/office/drawing/2014/main" id="{A2E60BB6-33B1-4ACD-8D72-5FD1E3ACA9D4}"/>
            </a:ext>
          </a:extLst>
        </xdr:cNvPr>
        <xdr:cNvSpPr/>
      </xdr:nvSpPr>
      <xdr:spPr>
        <a:xfrm>
          <a:off x="3238500" y="618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152672</xdr:rowOff>
    </xdr:from>
    <xdr:to>
      <xdr:col>19</xdr:col>
      <xdr:colOff>136525</xdr:colOff>
      <xdr:row>32</xdr:row>
      <xdr:rowOff>2812</xdr:rowOff>
    </xdr:to>
    <xdr:cxnSp macro="">
      <xdr:nvCxnSpPr>
        <xdr:cNvPr id="98" name="直線コネクタ 97">
          <a:extLst>
            <a:ext uri="{FF2B5EF4-FFF2-40B4-BE49-F238E27FC236}">
              <a16:creationId xmlns:a16="http://schemas.microsoft.com/office/drawing/2014/main" id="{3BE25969-6D5E-49BE-949B-425295DB00AA}"/>
            </a:ext>
          </a:extLst>
        </xdr:cNvPr>
        <xdr:cNvCxnSpPr/>
      </xdr:nvCxnSpPr>
      <xdr:spPr>
        <a:xfrm>
          <a:off x="3289300" y="6239147"/>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101872</xdr:rowOff>
    </xdr:from>
    <xdr:to>
      <xdr:col>11</xdr:col>
      <xdr:colOff>187325</xdr:colOff>
      <xdr:row>32</xdr:row>
      <xdr:rowOff>32022</xdr:rowOff>
    </xdr:to>
    <xdr:sp macro="" textlink="">
      <xdr:nvSpPr>
        <xdr:cNvPr id="99" name="楕円 98">
          <a:extLst>
            <a:ext uri="{FF2B5EF4-FFF2-40B4-BE49-F238E27FC236}">
              <a16:creationId xmlns:a16="http://schemas.microsoft.com/office/drawing/2014/main" id="{FC089D72-2C88-4CD5-823F-D6258ED89FE6}"/>
            </a:ext>
          </a:extLst>
        </xdr:cNvPr>
        <xdr:cNvSpPr/>
      </xdr:nvSpPr>
      <xdr:spPr>
        <a:xfrm>
          <a:off x="2476500" y="618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152672</xdr:rowOff>
    </xdr:from>
    <xdr:to>
      <xdr:col>15</xdr:col>
      <xdr:colOff>136525</xdr:colOff>
      <xdr:row>31</xdr:row>
      <xdr:rowOff>152672</xdr:rowOff>
    </xdr:to>
    <xdr:cxnSp macro="">
      <xdr:nvCxnSpPr>
        <xdr:cNvPr id="100" name="直線コネクタ 99">
          <a:extLst>
            <a:ext uri="{FF2B5EF4-FFF2-40B4-BE49-F238E27FC236}">
              <a16:creationId xmlns:a16="http://schemas.microsoft.com/office/drawing/2014/main" id="{A8023444-5299-4D92-ABA7-536B276618DF}"/>
            </a:ext>
          </a:extLst>
        </xdr:cNvPr>
        <xdr:cNvCxnSpPr/>
      </xdr:nvCxnSpPr>
      <xdr:spPr>
        <a:xfrm>
          <a:off x="2527300" y="623914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64861</xdr:rowOff>
    </xdr:from>
    <xdr:to>
      <xdr:col>7</xdr:col>
      <xdr:colOff>187325</xdr:colOff>
      <xdr:row>31</xdr:row>
      <xdr:rowOff>166461</xdr:rowOff>
    </xdr:to>
    <xdr:sp macro="" textlink="">
      <xdr:nvSpPr>
        <xdr:cNvPr id="101" name="楕円 100">
          <a:extLst>
            <a:ext uri="{FF2B5EF4-FFF2-40B4-BE49-F238E27FC236}">
              <a16:creationId xmlns:a16="http://schemas.microsoft.com/office/drawing/2014/main" id="{13E43990-6B51-4EE0-AD2F-EEF40B78D435}"/>
            </a:ext>
          </a:extLst>
        </xdr:cNvPr>
        <xdr:cNvSpPr/>
      </xdr:nvSpPr>
      <xdr:spPr>
        <a:xfrm>
          <a:off x="1714500" y="615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115661</xdr:rowOff>
    </xdr:from>
    <xdr:to>
      <xdr:col>11</xdr:col>
      <xdr:colOff>136525</xdr:colOff>
      <xdr:row>31</xdr:row>
      <xdr:rowOff>152672</xdr:rowOff>
    </xdr:to>
    <xdr:cxnSp macro="">
      <xdr:nvCxnSpPr>
        <xdr:cNvPr id="102" name="直線コネクタ 101">
          <a:extLst>
            <a:ext uri="{FF2B5EF4-FFF2-40B4-BE49-F238E27FC236}">
              <a16:creationId xmlns:a16="http://schemas.microsoft.com/office/drawing/2014/main" id="{18D91D09-6119-4B5A-A649-584DB2879CB6}"/>
            </a:ext>
          </a:extLst>
        </xdr:cNvPr>
        <xdr:cNvCxnSpPr/>
      </xdr:nvCxnSpPr>
      <xdr:spPr>
        <a:xfrm>
          <a:off x="1765300" y="6202136"/>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163212</xdr:rowOff>
    </xdr:from>
    <xdr:ext cx="405111" cy="259045"/>
    <xdr:sp macro="" textlink="">
      <xdr:nvSpPr>
        <xdr:cNvPr id="103" name="n_1aveValue有形固定資産減価償却率">
          <a:extLst>
            <a:ext uri="{FF2B5EF4-FFF2-40B4-BE49-F238E27FC236}">
              <a16:creationId xmlns:a16="http://schemas.microsoft.com/office/drawing/2014/main" id="{FEC08696-1892-455F-9307-19D68A1DF93C}"/>
            </a:ext>
          </a:extLst>
        </xdr:cNvPr>
        <xdr:cNvSpPr txBox="1"/>
      </xdr:nvSpPr>
      <xdr:spPr>
        <a:xfrm>
          <a:off x="38360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104" name="n_2aveValue有形固定資産減価償却率">
          <a:extLst>
            <a:ext uri="{FF2B5EF4-FFF2-40B4-BE49-F238E27FC236}">
              <a16:creationId xmlns:a16="http://schemas.microsoft.com/office/drawing/2014/main" id="{41143664-AE02-4D93-87B2-53766A0DC891}"/>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105" name="n_3aveValue有形固定資産減価償却率">
          <a:extLst>
            <a:ext uri="{FF2B5EF4-FFF2-40B4-BE49-F238E27FC236}">
              <a16:creationId xmlns:a16="http://schemas.microsoft.com/office/drawing/2014/main" id="{000E0E85-3404-470D-B0C3-BA95B69A62CC}"/>
            </a:ext>
          </a:extLst>
        </xdr:cNvPr>
        <xdr:cNvSpPr txBox="1"/>
      </xdr:nvSpPr>
      <xdr:spPr>
        <a:xfrm>
          <a:off x="2324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6" name="n_4aveValue有形固定資産減価償却率">
          <a:extLst>
            <a:ext uri="{FF2B5EF4-FFF2-40B4-BE49-F238E27FC236}">
              <a16:creationId xmlns:a16="http://schemas.microsoft.com/office/drawing/2014/main" id="{8F7785F2-DEAF-4F50-9EC7-C5EACC0909CF}"/>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44739</xdr:rowOff>
    </xdr:from>
    <xdr:ext cx="405111" cy="259045"/>
    <xdr:sp macro="" textlink="">
      <xdr:nvSpPr>
        <xdr:cNvPr id="107" name="n_1mainValue有形固定資産減価償却率">
          <a:extLst>
            <a:ext uri="{FF2B5EF4-FFF2-40B4-BE49-F238E27FC236}">
              <a16:creationId xmlns:a16="http://schemas.microsoft.com/office/drawing/2014/main" id="{83FA75EE-952E-4970-A6F8-6B1E5C3C8393}"/>
            </a:ext>
          </a:extLst>
        </xdr:cNvPr>
        <xdr:cNvSpPr txBox="1"/>
      </xdr:nvSpPr>
      <xdr:spPr>
        <a:xfrm>
          <a:off x="3836044" y="630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23149</xdr:rowOff>
    </xdr:from>
    <xdr:ext cx="405111" cy="259045"/>
    <xdr:sp macro="" textlink="">
      <xdr:nvSpPr>
        <xdr:cNvPr id="108" name="n_2mainValue有形固定資産減価償却率">
          <a:extLst>
            <a:ext uri="{FF2B5EF4-FFF2-40B4-BE49-F238E27FC236}">
              <a16:creationId xmlns:a16="http://schemas.microsoft.com/office/drawing/2014/main" id="{9DB50CC1-1903-4E08-B55D-905E091E740A}"/>
            </a:ext>
          </a:extLst>
        </xdr:cNvPr>
        <xdr:cNvSpPr txBox="1"/>
      </xdr:nvSpPr>
      <xdr:spPr>
        <a:xfrm>
          <a:off x="3086744" y="6281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23149</xdr:rowOff>
    </xdr:from>
    <xdr:ext cx="405111" cy="259045"/>
    <xdr:sp macro="" textlink="">
      <xdr:nvSpPr>
        <xdr:cNvPr id="109" name="n_3mainValue有形固定資産減価償却率">
          <a:extLst>
            <a:ext uri="{FF2B5EF4-FFF2-40B4-BE49-F238E27FC236}">
              <a16:creationId xmlns:a16="http://schemas.microsoft.com/office/drawing/2014/main" id="{2A1B745A-85ED-4630-9B67-FDC4D369F93E}"/>
            </a:ext>
          </a:extLst>
        </xdr:cNvPr>
        <xdr:cNvSpPr txBox="1"/>
      </xdr:nvSpPr>
      <xdr:spPr>
        <a:xfrm>
          <a:off x="2324744" y="6281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157588</xdr:rowOff>
    </xdr:from>
    <xdr:ext cx="405111" cy="259045"/>
    <xdr:sp macro="" textlink="">
      <xdr:nvSpPr>
        <xdr:cNvPr id="110" name="n_4mainValue有形固定資産減価償却率">
          <a:extLst>
            <a:ext uri="{FF2B5EF4-FFF2-40B4-BE49-F238E27FC236}">
              <a16:creationId xmlns:a16="http://schemas.microsoft.com/office/drawing/2014/main" id="{42EDE200-2687-4EC7-A808-AADC04B80C8F}"/>
            </a:ext>
          </a:extLst>
        </xdr:cNvPr>
        <xdr:cNvSpPr txBox="1"/>
      </xdr:nvSpPr>
      <xdr:spPr>
        <a:xfrm>
          <a:off x="1562744" y="624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BFA99CE-D467-44A0-BAFA-93C6167B061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48EB16D4-B40F-45B3-9AAD-DC177FCF406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6FFC95DC-A151-417D-A160-E7126385011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[ 205.0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6298B844-5DD8-4E23-8C9C-13DE4E090E2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5824CC6D-1444-4CDC-BEFB-5BE090EC905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1AD3FC4F-468D-4D32-9142-937B0DD9F23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27D9A5E1-554E-4F6E-A70C-E9B2E170BB1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1448A1C1-AA0B-4D7D-9A9E-DF50BF95E25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9AF1AD0-6377-4B1B-A5F6-832735D9F4D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1D344EB1-5972-4CF0-AF9F-500DED87A11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7B61732-968A-4972-9819-2E3DDE2D8AC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B8CDBAB-B156-4BE9-8063-1CFC0D27D64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40F1A943-A836-430E-AFE6-F8E8B9E3B14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債務償還比率は、類似団体より高い水準にある。</a:t>
          </a:r>
          <a:endParaRPr lang="ja-JP" altLang="ja-JP">
            <a:effectLst/>
          </a:endParaRPr>
        </a:p>
        <a:p>
          <a:r>
            <a:rPr kumimoji="1" lang="ja-JP" altLang="ja-JP" sz="1100">
              <a:solidFill>
                <a:schemeClr val="dk1"/>
              </a:solidFill>
              <a:effectLst/>
              <a:latin typeface="+mn-lt"/>
              <a:ea typeface="+mn-ea"/>
              <a:cs typeface="+mn-cs"/>
            </a:rPr>
            <a:t>普通交付税による補填割合が高い地方債を多く活用しているためである。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C64BD79-39EC-4F16-8061-FA17808100A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6E90D766-D665-4426-B94A-95298502C89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B3F08B9B-7ED6-44AF-B790-B5EC36C3727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FC9D3628-5E9A-4EB7-A4EE-8631C4267E49}"/>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4476D24A-E82E-491D-91DF-B1D81EA63122}"/>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B0502F27-A7A9-4978-A000-809D0370599B}"/>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62AD2487-661E-407F-8995-38EDF2BB7A9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6F68D05D-66A5-429A-964D-FA1DDC27DCF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EE0F18A5-F1F8-42AC-8962-34350C48DC7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8CCF277D-649C-4053-981E-73169A730CD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2BE55E5-61E5-476B-B00F-2AE2FA2F9894}"/>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C5F08974-E8F6-4B20-AA09-7692A2855424}"/>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EE3747FA-95E4-41C4-9E34-C5BFC92F1AE5}"/>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3F6F26D-A639-4021-AD06-0C288073EBE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7209D846-BDAA-4A43-B6DB-C8F5386CDC5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A5635D6E-ECDC-4315-9F2B-0E833940BBFB}"/>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56D1B5F1-42D8-4892-A3D5-137096CBAC36}"/>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9C3D12F4-7EA0-48EE-9059-930172764E30}"/>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50E316B7-5FDD-416C-9EDC-0099BBDB252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D1ACFD53-DF9F-4ABA-9300-CAC19FA3582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44" name="債務償還比率平均値テキスト">
          <a:extLst>
            <a:ext uri="{FF2B5EF4-FFF2-40B4-BE49-F238E27FC236}">
              <a16:creationId xmlns:a16="http://schemas.microsoft.com/office/drawing/2014/main" id="{406F93F0-F08A-4626-A93A-A9AEC61B373D}"/>
            </a:ext>
          </a:extLst>
        </xdr:cNvPr>
        <xdr:cNvSpPr txBox="1"/>
      </xdr:nvSpPr>
      <xdr:spPr>
        <a:xfrm>
          <a:off x="14846300" y="543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73F88B88-A1C1-488C-82B5-8F22D797A3DE}"/>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C01242DB-3696-493F-8111-CA232CBCE22B}"/>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8B572107-9322-4584-A19C-D080327E269D}"/>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9591A492-C5FB-4D1C-B341-582E876ED0EB}"/>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9" name="フローチャート: 判断 148">
          <a:extLst>
            <a:ext uri="{FF2B5EF4-FFF2-40B4-BE49-F238E27FC236}">
              <a16:creationId xmlns:a16="http://schemas.microsoft.com/office/drawing/2014/main" id="{E5FD2421-02CB-4AA4-88C7-2FA447DF1838}"/>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CAB296E-4A51-4207-9003-FEACA4E8626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F40FC08-3DB8-4407-B22E-74C87FD6284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853DD1D-E629-45C3-9CEA-AF6D595FD71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ED1A07AC-17ED-466D-9BA8-4C13D40EA8A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4C60EE1-CE72-4278-AAF2-3F855313151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58738</xdr:rowOff>
    </xdr:from>
    <xdr:to>
      <xdr:col>76</xdr:col>
      <xdr:colOff>73025</xdr:colOff>
      <xdr:row>28</xdr:row>
      <xdr:rowOff>160338</xdr:rowOff>
    </xdr:to>
    <xdr:sp macro="" textlink="">
      <xdr:nvSpPr>
        <xdr:cNvPr id="155" name="楕円 154">
          <a:extLst>
            <a:ext uri="{FF2B5EF4-FFF2-40B4-BE49-F238E27FC236}">
              <a16:creationId xmlns:a16="http://schemas.microsoft.com/office/drawing/2014/main" id="{CA65669F-3EAD-4824-9A3B-4021AD577983}"/>
            </a:ext>
          </a:extLst>
        </xdr:cNvPr>
        <xdr:cNvSpPr/>
      </xdr:nvSpPr>
      <xdr:spPr>
        <a:xfrm>
          <a:off x="14744700" y="563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37165</xdr:rowOff>
    </xdr:from>
    <xdr:ext cx="469744" cy="259045"/>
    <xdr:sp macro="" textlink="">
      <xdr:nvSpPr>
        <xdr:cNvPr id="156" name="債務償還比率該当値テキスト">
          <a:extLst>
            <a:ext uri="{FF2B5EF4-FFF2-40B4-BE49-F238E27FC236}">
              <a16:creationId xmlns:a16="http://schemas.microsoft.com/office/drawing/2014/main" id="{DD7A7807-B2AC-4A86-9BB7-1C8673F3B157}"/>
            </a:ext>
          </a:extLst>
        </xdr:cNvPr>
        <xdr:cNvSpPr txBox="1"/>
      </xdr:nvSpPr>
      <xdr:spPr>
        <a:xfrm>
          <a:off x="14846300" y="560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42905</xdr:rowOff>
    </xdr:from>
    <xdr:to>
      <xdr:col>72</xdr:col>
      <xdr:colOff>123825</xdr:colOff>
      <xdr:row>28</xdr:row>
      <xdr:rowOff>144505</xdr:rowOff>
    </xdr:to>
    <xdr:sp macro="" textlink="">
      <xdr:nvSpPr>
        <xdr:cNvPr id="157" name="楕円 156">
          <a:extLst>
            <a:ext uri="{FF2B5EF4-FFF2-40B4-BE49-F238E27FC236}">
              <a16:creationId xmlns:a16="http://schemas.microsoft.com/office/drawing/2014/main" id="{0025B401-D551-402F-93B8-893B0C39E496}"/>
            </a:ext>
          </a:extLst>
        </xdr:cNvPr>
        <xdr:cNvSpPr/>
      </xdr:nvSpPr>
      <xdr:spPr>
        <a:xfrm>
          <a:off x="14033500" y="561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93705</xdr:rowOff>
    </xdr:from>
    <xdr:to>
      <xdr:col>76</xdr:col>
      <xdr:colOff>22225</xdr:colOff>
      <xdr:row>28</xdr:row>
      <xdr:rowOff>109538</xdr:rowOff>
    </xdr:to>
    <xdr:cxnSp macro="">
      <xdr:nvCxnSpPr>
        <xdr:cNvPr id="158" name="直線コネクタ 157">
          <a:extLst>
            <a:ext uri="{FF2B5EF4-FFF2-40B4-BE49-F238E27FC236}">
              <a16:creationId xmlns:a16="http://schemas.microsoft.com/office/drawing/2014/main" id="{014D1416-A8C4-4844-8CF4-51F950648752}"/>
            </a:ext>
          </a:extLst>
        </xdr:cNvPr>
        <xdr:cNvCxnSpPr/>
      </xdr:nvCxnSpPr>
      <xdr:spPr>
        <a:xfrm>
          <a:off x="14084300" y="5665830"/>
          <a:ext cx="711200" cy="1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147966</xdr:rowOff>
    </xdr:from>
    <xdr:to>
      <xdr:col>68</xdr:col>
      <xdr:colOff>123825</xdr:colOff>
      <xdr:row>28</xdr:row>
      <xdr:rowOff>78116</xdr:rowOff>
    </xdr:to>
    <xdr:sp macro="" textlink="">
      <xdr:nvSpPr>
        <xdr:cNvPr id="159" name="楕円 158">
          <a:extLst>
            <a:ext uri="{FF2B5EF4-FFF2-40B4-BE49-F238E27FC236}">
              <a16:creationId xmlns:a16="http://schemas.microsoft.com/office/drawing/2014/main" id="{F1E48C4E-FEF1-45EB-968E-8468089DA7F0}"/>
            </a:ext>
          </a:extLst>
        </xdr:cNvPr>
        <xdr:cNvSpPr/>
      </xdr:nvSpPr>
      <xdr:spPr>
        <a:xfrm>
          <a:off x="13271500" y="554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27316</xdr:rowOff>
    </xdr:from>
    <xdr:to>
      <xdr:col>72</xdr:col>
      <xdr:colOff>73025</xdr:colOff>
      <xdr:row>28</xdr:row>
      <xdr:rowOff>93705</xdr:rowOff>
    </xdr:to>
    <xdr:cxnSp macro="">
      <xdr:nvCxnSpPr>
        <xdr:cNvPr id="160" name="直線コネクタ 159">
          <a:extLst>
            <a:ext uri="{FF2B5EF4-FFF2-40B4-BE49-F238E27FC236}">
              <a16:creationId xmlns:a16="http://schemas.microsoft.com/office/drawing/2014/main" id="{AE34AA76-5793-49F9-B693-B517A5E85653}"/>
            </a:ext>
          </a:extLst>
        </xdr:cNvPr>
        <xdr:cNvCxnSpPr/>
      </xdr:nvCxnSpPr>
      <xdr:spPr>
        <a:xfrm>
          <a:off x="13322300" y="5599441"/>
          <a:ext cx="762000" cy="6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80137</xdr:rowOff>
    </xdr:from>
    <xdr:to>
      <xdr:col>64</xdr:col>
      <xdr:colOff>123825</xdr:colOff>
      <xdr:row>28</xdr:row>
      <xdr:rowOff>10287</xdr:rowOff>
    </xdr:to>
    <xdr:sp macro="" textlink="">
      <xdr:nvSpPr>
        <xdr:cNvPr id="161" name="楕円 160">
          <a:extLst>
            <a:ext uri="{FF2B5EF4-FFF2-40B4-BE49-F238E27FC236}">
              <a16:creationId xmlns:a16="http://schemas.microsoft.com/office/drawing/2014/main" id="{001C310B-8C33-499A-BECA-6624C9AB42DE}"/>
            </a:ext>
          </a:extLst>
        </xdr:cNvPr>
        <xdr:cNvSpPr/>
      </xdr:nvSpPr>
      <xdr:spPr>
        <a:xfrm>
          <a:off x="12509500" y="548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130937</xdr:rowOff>
    </xdr:from>
    <xdr:to>
      <xdr:col>68</xdr:col>
      <xdr:colOff>73025</xdr:colOff>
      <xdr:row>28</xdr:row>
      <xdr:rowOff>27316</xdr:rowOff>
    </xdr:to>
    <xdr:cxnSp macro="">
      <xdr:nvCxnSpPr>
        <xdr:cNvPr id="162" name="直線コネクタ 161">
          <a:extLst>
            <a:ext uri="{FF2B5EF4-FFF2-40B4-BE49-F238E27FC236}">
              <a16:creationId xmlns:a16="http://schemas.microsoft.com/office/drawing/2014/main" id="{B1CEA9EE-BFF3-43B3-A6A4-2F6A28EDCDFB}"/>
            </a:ext>
          </a:extLst>
        </xdr:cNvPr>
        <xdr:cNvCxnSpPr/>
      </xdr:nvCxnSpPr>
      <xdr:spPr>
        <a:xfrm>
          <a:off x="12560300" y="5531612"/>
          <a:ext cx="762000" cy="6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46503</xdr:rowOff>
    </xdr:from>
    <xdr:to>
      <xdr:col>60</xdr:col>
      <xdr:colOff>123825</xdr:colOff>
      <xdr:row>28</xdr:row>
      <xdr:rowOff>148103</xdr:rowOff>
    </xdr:to>
    <xdr:sp macro="" textlink="">
      <xdr:nvSpPr>
        <xdr:cNvPr id="163" name="楕円 162">
          <a:extLst>
            <a:ext uri="{FF2B5EF4-FFF2-40B4-BE49-F238E27FC236}">
              <a16:creationId xmlns:a16="http://schemas.microsoft.com/office/drawing/2014/main" id="{559284F4-04FC-454A-94A9-5608A4D91DBD}"/>
            </a:ext>
          </a:extLst>
        </xdr:cNvPr>
        <xdr:cNvSpPr/>
      </xdr:nvSpPr>
      <xdr:spPr>
        <a:xfrm>
          <a:off x="11747500" y="561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130937</xdr:rowOff>
    </xdr:from>
    <xdr:to>
      <xdr:col>64</xdr:col>
      <xdr:colOff>73025</xdr:colOff>
      <xdr:row>28</xdr:row>
      <xdr:rowOff>97303</xdr:rowOff>
    </xdr:to>
    <xdr:cxnSp macro="">
      <xdr:nvCxnSpPr>
        <xdr:cNvPr id="164" name="直線コネクタ 163">
          <a:extLst>
            <a:ext uri="{FF2B5EF4-FFF2-40B4-BE49-F238E27FC236}">
              <a16:creationId xmlns:a16="http://schemas.microsoft.com/office/drawing/2014/main" id="{A92946CB-229C-45AD-B46A-A6323C4DB611}"/>
            </a:ext>
          </a:extLst>
        </xdr:cNvPr>
        <xdr:cNvCxnSpPr/>
      </xdr:nvCxnSpPr>
      <xdr:spPr>
        <a:xfrm flipV="1">
          <a:off x="11798300" y="5531612"/>
          <a:ext cx="762000" cy="137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65" name="n_1aveValue債務償還比率">
          <a:extLst>
            <a:ext uri="{FF2B5EF4-FFF2-40B4-BE49-F238E27FC236}">
              <a16:creationId xmlns:a16="http://schemas.microsoft.com/office/drawing/2014/main" id="{590E4C05-3683-4B9F-814A-60414557AC31}"/>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6" name="n_2aveValue債務償還比率">
          <a:extLst>
            <a:ext uri="{FF2B5EF4-FFF2-40B4-BE49-F238E27FC236}">
              <a16:creationId xmlns:a16="http://schemas.microsoft.com/office/drawing/2014/main" id="{C3CE33C0-8119-4DCF-A7FA-425BCFAEEBEF}"/>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7" name="n_3aveValue債務償還比率">
          <a:extLst>
            <a:ext uri="{FF2B5EF4-FFF2-40B4-BE49-F238E27FC236}">
              <a16:creationId xmlns:a16="http://schemas.microsoft.com/office/drawing/2014/main" id="{10DAED1D-80E2-47F3-8416-2CA587E00EDE}"/>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5023</xdr:rowOff>
    </xdr:from>
    <xdr:ext cx="469744" cy="259045"/>
    <xdr:sp macro="" textlink="">
      <xdr:nvSpPr>
        <xdr:cNvPr id="168" name="n_4aveValue債務償還比率">
          <a:extLst>
            <a:ext uri="{FF2B5EF4-FFF2-40B4-BE49-F238E27FC236}">
              <a16:creationId xmlns:a16="http://schemas.microsoft.com/office/drawing/2014/main" id="{132F09CB-7611-4BC8-A2C5-33FC6CC8DD79}"/>
            </a:ext>
          </a:extLst>
        </xdr:cNvPr>
        <xdr:cNvSpPr txBox="1"/>
      </xdr:nvSpPr>
      <xdr:spPr>
        <a:xfrm>
          <a:off x="11563427" y="57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135632</xdr:rowOff>
    </xdr:from>
    <xdr:ext cx="469744" cy="259045"/>
    <xdr:sp macro="" textlink="">
      <xdr:nvSpPr>
        <xdr:cNvPr id="169" name="n_1mainValue債務償還比率">
          <a:extLst>
            <a:ext uri="{FF2B5EF4-FFF2-40B4-BE49-F238E27FC236}">
              <a16:creationId xmlns:a16="http://schemas.microsoft.com/office/drawing/2014/main" id="{E39A70C7-09CE-4299-A02F-E08D685D3834}"/>
            </a:ext>
          </a:extLst>
        </xdr:cNvPr>
        <xdr:cNvSpPr txBox="1"/>
      </xdr:nvSpPr>
      <xdr:spPr>
        <a:xfrm>
          <a:off x="13836727" y="570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69243</xdr:rowOff>
    </xdr:from>
    <xdr:ext cx="469744" cy="259045"/>
    <xdr:sp macro="" textlink="">
      <xdr:nvSpPr>
        <xdr:cNvPr id="170" name="n_2mainValue債務償還比率">
          <a:extLst>
            <a:ext uri="{FF2B5EF4-FFF2-40B4-BE49-F238E27FC236}">
              <a16:creationId xmlns:a16="http://schemas.microsoft.com/office/drawing/2014/main" id="{4E6B1CCB-0F40-4401-99CA-7B9480282E81}"/>
            </a:ext>
          </a:extLst>
        </xdr:cNvPr>
        <xdr:cNvSpPr txBox="1"/>
      </xdr:nvSpPr>
      <xdr:spPr>
        <a:xfrm>
          <a:off x="13087427" y="564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1414</xdr:rowOff>
    </xdr:from>
    <xdr:ext cx="469744" cy="259045"/>
    <xdr:sp macro="" textlink="">
      <xdr:nvSpPr>
        <xdr:cNvPr id="171" name="n_3mainValue債務償還比率">
          <a:extLst>
            <a:ext uri="{FF2B5EF4-FFF2-40B4-BE49-F238E27FC236}">
              <a16:creationId xmlns:a16="http://schemas.microsoft.com/office/drawing/2014/main" id="{8925FB5B-F505-4DB4-ACF5-19B4FB35A037}"/>
            </a:ext>
          </a:extLst>
        </xdr:cNvPr>
        <xdr:cNvSpPr txBox="1"/>
      </xdr:nvSpPr>
      <xdr:spPr>
        <a:xfrm>
          <a:off x="12325427" y="557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164630</xdr:rowOff>
    </xdr:from>
    <xdr:ext cx="469744" cy="259045"/>
    <xdr:sp macro="" textlink="">
      <xdr:nvSpPr>
        <xdr:cNvPr id="172" name="n_4mainValue債務償還比率">
          <a:extLst>
            <a:ext uri="{FF2B5EF4-FFF2-40B4-BE49-F238E27FC236}">
              <a16:creationId xmlns:a16="http://schemas.microsoft.com/office/drawing/2014/main" id="{83B96A0D-5519-4110-861C-DFE9A133BE45}"/>
            </a:ext>
          </a:extLst>
        </xdr:cNvPr>
        <xdr:cNvSpPr txBox="1"/>
      </xdr:nvSpPr>
      <xdr:spPr>
        <a:xfrm>
          <a:off x="11563427" y="539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53E87E00-C3CE-4AB3-815E-97E8B01E6C7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C4946005-C875-445D-AB02-145D147CD12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91469CAF-F78B-43E5-A428-C016B29D681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41B0140-5B7A-45F3-BEB3-DF259C21E9E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B12EE4B4-4633-48C4-8E9D-794F44230BE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DCEB73E2-CCB6-4D35-8F96-4543EA15D33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B4103EF-3A6D-4222-86A5-06517569D85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8B74215-8CB4-4F06-B8D5-A1943C86ED5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4B09782-CFAA-4665-ABA7-C8D29C1996B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2AF9E44-B8E5-4DE0-9625-00AB1AF315B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福井県池田町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0E4C6CE-A6F1-4124-848C-28C386B9AF2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A44917C-1980-4227-B88C-AA9EEE1E9C6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1123DE1-A6A2-4DE3-ABC9-6EC11DCABB2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9B0EFC0-9110-484E-AAF9-FD1313E28DD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4224CF-1EE9-4D0A-9571-4B3E87B3E74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779AAAA-C66B-46A3-96FB-3C88FBED0EE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2,186
2,172
194.65
4,936,085
4,325,201
503,981
2,346,446
4,020,258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563ED4F-FE99-4AA3-917F-3B69FC2259A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F6BD1D9-B7B7-4AC0-8E67-F21CB59CA91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CEE3CDA-1A1F-4F41-89F8-39C608222DB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0C8FF3C-691E-4D0E-B53F-B3B2A783B0F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FD04AF-C3BB-4D52-A4D7-CE853EF7E2E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11668F3-9D55-4ACF-8F4F-5E37B4C4F74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72ABEB9-6024-46F4-AF6A-2D3D376028C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983681B-715E-4010-A8C5-2C016313C2C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82F84CF-0461-4346-B3D0-A0AD2C60489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30B5E63-C30C-44FC-A5CC-082FA73DF8A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1BAFFF1-C1D1-4A46-A259-214DA7684DD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0CAE793-8172-4710-BD9D-156FE5E1BB8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51709DD-0E69-4920-9342-527A755D256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F9FABE2-6197-488B-A087-E4524A4B97C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A8DAF3B-3B4C-4B8B-BD4C-79313E2A6F9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1054CBE-452C-4D89-A7BB-BEB896A8690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EC55EF5-2F32-4CA0-8B6A-B87FC92F541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25EBC65-FD02-4900-B83A-9B3E18077C3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A1A279B-3B88-42FF-8226-E6D97F6E336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2B6069F-AB72-42BE-B3B4-CBE8FB64518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B90C43E-88E7-4E1D-B267-848CF02C1D2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09D0773-B78A-4F46-8E85-C815618FD82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3F85267-F34A-4A5D-BFFF-61BDA72B3DB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F496F65-CEDA-4B5E-B83D-82C68A648DA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7F8C9EF-54C6-4C70-B131-FECCC94CC3A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33542AF-D626-4188-8712-47105B854AF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E04B620-6BB7-4138-AF2E-1B4F244D494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335B303-7881-41A5-9F03-C7FD718FA0F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CCF3830-64EC-46BC-8E69-9DA53681451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F3DA67B-EE36-4610-98BD-4C814A862B1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A4207BD-5CD9-4A21-A799-CE59C46FE2D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AC5B007-9A9D-44BD-8402-33B724995DB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1DF2910-7462-4BF5-9094-C87FDC0BD95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E64D890-E44F-4144-9667-24F98835476F}"/>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537BC3F-4B3C-4A3B-B04E-E09AE775708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649DAF8-74ED-467E-B375-7D5A47F7C9A3}"/>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875F5DB-8B46-43A7-BB55-83C29CA3756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4F9C543-DF57-4ABE-BF79-D48DCADEF3D1}"/>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7F4110C-29C0-4A70-90E9-E4E8FD5E6F8A}"/>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AC2E5CA-712E-4275-AAFC-AAA00F125A5D}"/>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B583EA1-622A-4A0A-A23E-268A5FAA5BB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BEFAAC6-78BE-4584-80AE-132F0DD7C99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9C53926-3F4D-44C1-98C2-7313B53046F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10E91D08-D1AB-46DC-967B-8C7EE126FC41}"/>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C5B275D7-E378-4134-9F72-9D692D67D610}"/>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73778B3A-342C-478C-B5ED-138D8DEE170A}"/>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E7CF26CC-4FAC-4CE1-9E0E-46CD647ABDF9}"/>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266F6417-75BD-447D-85D7-092F909A37A5}"/>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105427</xdr:rowOff>
    </xdr:from>
    <xdr:ext cx="405111" cy="259045"/>
    <xdr:sp macro="" textlink="">
      <xdr:nvSpPr>
        <xdr:cNvPr id="60" name="【道路】&#10;有形固定資産減価償却率平均値テキスト">
          <a:extLst>
            <a:ext uri="{FF2B5EF4-FFF2-40B4-BE49-F238E27FC236}">
              <a16:creationId xmlns:a16="http://schemas.microsoft.com/office/drawing/2014/main" id="{188DD4EE-196E-48F3-B75B-6805FDDB7A89}"/>
            </a:ext>
          </a:extLst>
        </xdr:cNvPr>
        <xdr:cNvSpPr txBox="1"/>
      </xdr:nvSpPr>
      <xdr:spPr>
        <a:xfrm>
          <a:off x="4673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BE73D15B-075B-49BA-B56A-C6F2797849FE}"/>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B948FD0D-3453-489D-BB32-0E96576807BF}"/>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531A5651-F748-4E58-83E1-B2DAE0DB751C}"/>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D37B72D0-BFB2-4535-88FB-EF444079EEF6}"/>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79CDEBD3-83FB-4E94-B60B-B6AB885A7555}"/>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431FDF9-73C4-4AAD-B083-776FF058215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3508DBF-631C-4041-896E-85E5AA7F45C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E523717-CB02-45A5-AF32-D8BC9B47E62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7170B7A-D283-4C01-B85B-00FA793E8F2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4C192AA-C892-4778-920E-B1E7B615FDE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96266</xdr:rowOff>
    </xdr:from>
    <xdr:to>
      <xdr:col>24</xdr:col>
      <xdr:colOff>114300</xdr:colOff>
      <xdr:row>38</xdr:row>
      <xdr:rowOff>26415</xdr:rowOff>
    </xdr:to>
    <xdr:sp macro="" textlink="">
      <xdr:nvSpPr>
        <xdr:cNvPr id="71" name="楕円 70">
          <a:extLst>
            <a:ext uri="{FF2B5EF4-FFF2-40B4-BE49-F238E27FC236}">
              <a16:creationId xmlns:a16="http://schemas.microsoft.com/office/drawing/2014/main" id="{BD0B1355-9936-4D86-B84E-8774FD3B90CB}"/>
            </a:ext>
          </a:extLst>
        </xdr:cNvPr>
        <xdr:cNvSpPr/>
      </xdr:nvSpPr>
      <xdr:spPr>
        <a:xfrm>
          <a:off x="4584700" y="64399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74693</xdr:rowOff>
    </xdr:from>
    <xdr:ext cx="405111" cy="259045"/>
    <xdr:sp macro="" textlink="">
      <xdr:nvSpPr>
        <xdr:cNvPr id="72" name="【道路】&#10;有形固定資産減価償却率該当値テキスト">
          <a:extLst>
            <a:ext uri="{FF2B5EF4-FFF2-40B4-BE49-F238E27FC236}">
              <a16:creationId xmlns:a16="http://schemas.microsoft.com/office/drawing/2014/main" id="{A2792E66-7668-4864-B86A-B893FE27C403}"/>
            </a:ext>
          </a:extLst>
        </xdr:cNvPr>
        <xdr:cNvSpPr txBox="1"/>
      </xdr:nvSpPr>
      <xdr:spPr>
        <a:xfrm>
          <a:off x="4673600"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96266</xdr:rowOff>
    </xdr:from>
    <xdr:to>
      <xdr:col>20</xdr:col>
      <xdr:colOff>38100</xdr:colOff>
      <xdr:row>38</xdr:row>
      <xdr:rowOff>26415</xdr:rowOff>
    </xdr:to>
    <xdr:sp macro="" textlink="">
      <xdr:nvSpPr>
        <xdr:cNvPr id="73" name="楕円 72">
          <a:extLst>
            <a:ext uri="{FF2B5EF4-FFF2-40B4-BE49-F238E27FC236}">
              <a16:creationId xmlns:a16="http://schemas.microsoft.com/office/drawing/2014/main" id="{7E053023-4161-482A-9128-C96879065DCA}"/>
            </a:ext>
          </a:extLst>
        </xdr:cNvPr>
        <xdr:cNvSpPr/>
      </xdr:nvSpPr>
      <xdr:spPr>
        <a:xfrm>
          <a:off x="3746500" y="64399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147066</xdr:rowOff>
    </xdr:from>
    <xdr:to>
      <xdr:col>24</xdr:col>
      <xdr:colOff>63500</xdr:colOff>
      <xdr:row>37</xdr:row>
      <xdr:rowOff>147066</xdr:rowOff>
    </xdr:to>
    <xdr:cxnSp macro="">
      <xdr:nvCxnSpPr>
        <xdr:cNvPr id="74" name="直線コネクタ 73">
          <a:extLst>
            <a:ext uri="{FF2B5EF4-FFF2-40B4-BE49-F238E27FC236}">
              <a16:creationId xmlns:a16="http://schemas.microsoft.com/office/drawing/2014/main" id="{075F9BE8-D5A0-42D2-96C6-394D7969DD9B}"/>
            </a:ext>
          </a:extLst>
        </xdr:cNvPr>
        <xdr:cNvCxnSpPr/>
      </xdr:nvCxnSpPr>
      <xdr:spPr>
        <a:xfrm>
          <a:off x="3797300" y="64907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64262</xdr:rowOff>
    </xdr:from>
    <xdr:to>
      <xdr:col>15</xdr:col>
      <xdr:colOff>101600</xdr:colOff>
      <xdr:row>37</xdr:row>
      <xdr:rowOff>165862</xdr:rowOff>
    </xdr:to>
    <xdr:sp macro="" textlink="">
      <xdr:nvSpPr>
        <xdr:cNvPr id="75" name="楕円 74">
          <a:extLst>
            <a:ext uri="{FF2B5EF4-FFF2-40B4-BE49-F238E27FC236}">
              <a16:creationId xmlns:a16="http://schemas.microsoft.com/office/drawing/2014/main" id="{52BB33A1-B864-4500-8073-15F05F3B12BA}"/>
            </a:ext>
          </a:extLst>
        </xdr:cNvPr>
        <xdr:cNvSpPr/>
      </xdr:nvSpPr>
      <xdr:spPr>
        <a:xfrm>
          <a:off x="2857500" y="640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115062</xdr:rowOff>
    </xdr:from>
    <xdr:to>
      <xdr:col>19</xdr:col>
      <xdr:colOff>177800</xdr:colOff>
      <xdr:row>37</xdr:row>
      <xdr:rowOff>147066</xdr:rowOff>
    </xdr:to>
    <xdr:cxnSp macro="">
      <xdr:nvCxnSpPr>
        <xdr:cNvPr id="76" name="直線コネクタ 75">
          <a:extLst>
            <a:ext uri="{FF2B5EF4-FFF2-40B4-BE49-F238E27FC236}">
              <a16:creationId xmlns:a16="http://schemas.microsoft.com/office/drawing/2014/main" id="{00C0505E-E470-461D-80AA-DF77593B7CFF}"/>
            </a:ext>
          </a:extLst>
        </xdr:cNvPr>
        <xdr:cNvCxnSpPr/>
      </xdr:nvCxnSpPr>
      <xdr:spPr>
        <a:xfrm>
          <a:off x="2908300" y="64587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32258</xdr:rowOff>
    </xdr:from>
    <xdr:to>
      <xdr:col>10</xdr:col>
      <xdr:colOff>165100</xdr:colOff>
      <xdr:row>37</xdr:row>
      <xdr:rowOff>133858</xdr:rowOff>
    </xdr:to>
    <xdr:sp macro="" textlink="">
      <xdr:nvSpPr>
        <xdr:cNvPr id="77" name="楕円 76">
          <a:extLst>
            <a:ext uri="{FF2B5EF4-FFF2-40B4-BE49-F238E27FC236}">
              <a16:creationId xmlns:a16="http://schemas.microsoft.com/office/drawing/2014/main" id="{CE6C8B20-CED6-4622-B798-862C2A59A10F}"/>
            </a:ext>
          </a:extLst>
        </xdr:cNvPr>
        <xdr:cNvSpPr/>
      </xdr:nvSpPr>
      <xdr:spPr>
        <a:xfrm>
          <a:off x="1968500" y="637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83058</xdr:rowOff>
    </xdr:from>
    <xdr:to>
      <xdr:col>15</xdr:col>
      <xdr:colOff>50800</xdr:colOff>
      <xdr:row>37</xdr:row>
      <xdr:rowOff>115062</xdr:rowOff>
    </xdr:to>
    <xdr:cxnSp macro="">
      <xdr:nvCxnSpPr>
        <xdr:cNvPr id="78" name="直線コネクタ 77">
          <a:extLst>
            <a:ext uri="{FF2B5EF4-FFF2-40B4-BE49-F238E27FC236}">
              <a16:creationId xmlns:a16="http://schemas.microsoft.com/office/drawing/2014/main" id="{8DB0260B-B8CB-4FF8-B379-A2799DE6C202}"/>
            </a:ext>
          </a:extLst>
        </xdr:cNvPr>
        <xdr:cNvCxnSpPr/>
      </xdr:nvCxnSpPr>
      <xdr:spPr>
        <a:xfrm>
          <a:off x="2019300" y="64267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169418</xdr:rowOff>
    </xdr:from>
    <xdr:to>
      <xdr:col>6</xdr:col>
      <xdr:colOff>38100</xdr:colOff>
      <xdr:row>37</xdr:row>
      <xdr:rowOff>99568</xdr:rowOff>
    </xdr:to>
    <xdr:sp macro="" textlink="">
      <xdr:nvSpPr>
        <xdr:cNvPr id="79" name="楕円 78">
          <a:extLst>
            <a:ext uri="{FF2B5EF4-FFF2-40B4-BE49-F238E27FC236}">
              <a16:creationId xmlns:a16="http://schemas.microsoft.com/office/drawing/2014/main" id="{B77EAF04-6473-4269-A0B9-72EA12FD5CC4}"/>
            </a:ext>
          </a:extLst>
        </xdr:cNvPr>
        <xdr:cNvSpPr/>
      </xdr:nvSpPr>
      <xdr:spPr>
        <a:xfrm>
          <a:off x="1079500" y="634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48768</xdr:rowOff>
    </xdr:from>
    <xdr:to>
      <xdr:col>10</xdr:col>
      <xdr:colOff>114300</xdr:colOff>
      <xdr:row>37</xdr:row>
      <xdr:rowOff>83058</xdr:rowOff>
    </xdr:to>
    <xdr:cxnSp macro="">
      <xdr:nvCxnSpPr>
        <xdr:cNvPr id="80" name="直線コネクタ 79">
          <a:extLst>
            <a:ext uri="{FF2B5EF4-FFF2-40B4-BE49-F238E27FC236}">
              <a16:creationId xmlns:a16="http://schemas.microsoft.com/office/drawing/2014/main" id="{33E5E035-12AB-43EC-8673-DE43D0187A05}"/>
            </a:ext>
          </a:extLst>
        </xdr:cNvPr>
        <xdr:cNvCxnSpPr/>
      </xdr:nvCxnSpPr>
      <xdr:spPr>
        <a:xfrm>
          <a:off x="1130300" y="639241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1795</xdr:rowOff>
    </xdr:from>
    <xdr:ext cx="405111" cy="259045"/>
    <xdr:sp macro="" textlink="">
      <xdr:nvSpPr>
        <xdr:cNvPr id="81" name="n_1aveValue【道路】&#10;有形固定資産減価償却率">
          <a:extLst>
            <a:ext uri="{FF2B5EF4-FFF2-40B4-BE49-F238E27FC236}">
              <a16:creationId xmlns:a16="http://schemas.microsoft.com/office/drawing/2014/main" id="{EE9E4FC4-0E72-4F72-9FF1-034BB7174D08}"/>
            </a:ext>
          </a:extLst>
        </xdr:cNvPr>
        <xdr:cNvSpPr txBox="1"/>
      </xdr:nvSpPr>
      <xdr:spPr>
        <a:xfrm>
          <a:off x="3582044" y="617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145813</xdr:rowOff>
    </xdr:from>
    <xdr:ext cx="405111" cy="259045"/>
    <xdr:sp macro="" textlink="">
      <xdr:nvSpPr>
        <xdr:cNvPr id="82" name="n_2aveValue【道路】&#10;有形固定資産減価償却率">
          <a:extLst>
            <a:ext uri="{FF2B5EF4-FFF2-40B4-BE49-F238E27FC236}">
              <a16:creationId xmlns:a16="http://schemas.microsoft.com/office/drawing/2014/main" id="{16A496C0-676B-4BBD-AFB4-9BE2A338F63B}"/>
            </a:ext>
          </a:extLst>
        </xdr:cNvPr>
        <xdr:cNvSpPr txBox="1"/>
      </xdr:nvSpPr>
      <xdr:spPr>
        <a:xfrm>
          <a:off x="2705744" y="614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134383</xdr:rowOff>
    </xdr:from>
    <xdr:ext cx="405111" cy="259045"/>
    <xdr:sp macro="" textlink="">
      <xdr:nvSpPr>
        <xdr:cNvPr id="83" name="n_3aveValue【道路】&#10;有形固定資産減価償却率">
          <a:extLst>
            <a:ext uri="{FF2B5EF4-FFF2-40B4-BE49-F238E27FC236}">
              <a16:creationId xmlns:a16="http://schemas.microsoft.com/office/drawing/2014/main" id="{C2428898-34E5-4800-96EF-1913B330C0E2}"/>
            </a:ext>
          </a:extLst>
        </xdr:cNvPr>
        <xdr:cNvSpPr txBox="1"/>
      </xdr:nvSpPr>
      <xdr:spPr>
        <a:xfrm>
          <a:off x="1816744" y="613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90949</xdr:rowOff>
    </xdr:from>
    <xdr:ext cx="405111" cy="259045"/>
    <xdr:sp macro="" textlink="">
      <xdr:nvSpPr>
        <xdr:cNvPr id="84" name="n_4aveValue【道路】&#10;有形固定資産減価償却率">
          <a:extLst>
            <a:ext uri="{FF2B5EF4-FFF2-40B4-BE49-F238E27FC236}">
              <a16:creationId xmlns:a16="http://schemas.microsoft.com/office/drawing/2014/main" id="{2F6F808F-E613-4830-881B-D24BF65820E2}"/>
            </a:ext>
          </a:extLst>
        </xdr:cNvPr>
        <xdr:cNvSpPr txBox="1"/>
      </xdr:nvSpPr>
      <xdr:spPr>
        <a:xfrm>
          <a:off x="9277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17543</xdr:rowOff>
    </xdr:from>
    <xdr:ext cx="405111" cy="259045"/>
    <xdr:sp macro="" textlink="">
      <xdr:nvSpPr>
        <xdr:cNvPr id="85" name="n_1mainValue【道路】&#10;有形固定資産減価償却率">
          <a:extLst>
            <a:ext uri="{FF2B5EF4-FFF2-40B4-BE49-F238E27FC236}">
              <a16:creationId xmlns:a16="http://schemas.microsoft.com/office/drawing/2014/main" id="{3776F0C9-E51A-41C5-A1BE-4C2D7FBFAB8A}"/>
            </a:ext>
          </a:extLst>
        </xdr:cNvPr>
        <xdr:cNvSpPr txBox="1"/>
      </xdr:nvSpPr>
      <xdr:spPr>
        <a:xfrm>
          <a:off x="3582044" y="653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156989</xdr:rowOff>
    </xdr:from>
    <xdr:ext cx="405111" cy="259045"/>
    <xdr:sp macro="" textlink="">
      <xdr:nvSpPr>
        <xdr:cNvPr id="86" name="n_2mainValue【道路】&#10;有形固定資産減価償却率">
          <a:extLst>
            <a:ext uri="{FF2B5EF4-FFF2-40B4-BE49-F238E27FC236}">
              <a16:creationId xmlns:a16="http://schemas.microsoft.com/office/drawing/2014/main" id="{291161EA-D505-4CBD-BC59-68D17F99A273}"/>
            </a:ext>
          </a:extLst>
        </xdr:cNvPr>
        <xdr:cNvSpPr txBox="1"/>
      </xdr:nvSpPr>
      <xdr:spPr>
        <a:xfrm>
          <a:off x="2705744" y="650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124985</xdr:rowOff>
    </xdr:from>
    <xdr:ext cx="405111" cy="259045"/>
    <xdr:sp macro="" textlink="">
      <xdr:nvSpPr>
        <xdr:cNvPr id="87" name="n_3mainValue【道路】&#10;有形固定資産減価償却率">
          <a:extLst>
            <a:ext uri="{FF2B5EF4-FFF2-40B4-BE49-F238E27FC236}">
              <a16:creationId xmlns:a16="http://schemas.microsoft.com/office/drawing/2014/main" id="{6906AD79-9693-4812-BB7B-81B4B82409C1}"/>
            </a:ext>
          </a:extLst>
        </xdr:cNvPr>
        <xdr:cNvSpPr txBox="1"/>
      </xdr:nvSpPr>
      <xdr:spPr>
        <a:xfrm>
          <a:off x="1816744" y="646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90695</xdr:rowOff>
    </xdr:from>
    <xdr:ext cx="405111" cy="259045"/>
    <xdr:sp macro="" textlink="">
      <xdr:nvSpPr>
        <xdr:cNvPr id="88" name="n_4mainValue【道路】&#10;有形固定資産減価償却率">
          <a:extLst>
            <a:ext uri="{FF2B5EF4-FFF2-40B4-BE49-F238E27FC236}">
              <a16:creationId xmlns:a16="http://schemas.microsoft.com/office/drawing/2014/main" id="{9CDE0F6F-2AD0-4687-9964-E6F08D8B6803}"/>
            </a:ext>
          </a:extLst>
        </xdr:cNvPr>
        <xdr:cNvSpPr txBox="1"/>
      </xdr:nvSpPr>
      <xdr:spPr>
        <a:xfrm>
          <a:off x="927744" y="643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D3D91DB-70A4-475E-8DC6-00868D1BDEA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075AB5D-A086-432D-8A99-32FA056D94F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F0599D9-47A8-4724-B96E-E92E948A944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F218218-58B8-4515-AC4E-E44E0689C51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DCFDA22-4447-452C-945F-8D9BBB59B14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9F80BAC-04D0-40BC-B2B0-CC3288C1B2E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852A156-8A22-49A2-83FD-4641C8D8982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4624E1C-6955-4735-8468-7825FCB6693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3AB9A32-FAA3-4A60-883B-3AD3DBFACB8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0262EE8-755A-44B4-BAE5-780C7661E1E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1C828819-B180-441C-B1B0-99798396B8F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DB45B9B-4278-4B1F-88E0-8A57660256F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C6B35409-4D89-4E59-B710-92F02D5CD03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EDBAD171-E0B4-482B-8003-5841038D734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0770634-92F1-4E2E-8FD9-7ADF4EECD09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D9313993-4518-4303-A682-A47EBAB1FA5A}"/>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E1E9CD6-EC70-4ECA-BE1D-93F62CEAEAA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5C528ADF-9667-4818-AB78-85F4BFE4D6A9}"/>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3E7C895-A198-4E10-9994-2DB80B2A990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40BA2EC1-489D-4054-BB3A-92802C71931C}"/>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8FBB3B0-77E9-4B5F-B03E-B210F891FB2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3AAA9952-FBB4-4A9B-B338-8B8FFC4079B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169DE46-3582-414E-BC0F-BA3AA9498E7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A362EF3F-4739-49B2-BCB1-2D0E1963D08E}"/>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E7DD39D8-9CF0-4B68-ACBE-BD4BAAFEBDE3}"/>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99632448-7912-488C-95F0-E79B7752E07D}"/>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C07A752A-40BD-481C-BE2C-8606687F9E84}"/>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69BBA37D-5BAA-4D7D-955B-D68BA56AEEB1}"/>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113151</xdr:rowOff>
    </xdr:from>
    <xdr:ext cx="534377" cy="259045"/>
    <xdr:sp macro="" textlink="">
      <xdr:nvSpPr>
        <xdr:cNvPr id="117" name="【道路】&#10;一人当たり延長平均値テキスト">
          <a:extLst>
            <a:ext uri="{FF2B5EF4-FFF2-40B4-BE49-F238E27FC236}">
              <a16:creationId xmlns:a16="http://schemas.microsoft.com/office/drawing/2014/main" id="{2CC451E6-5811-4A4F-842D-52191A9CB8DF}"/>
            </a:ext>
          </a:extLst>
        </xdr:cNvPr>
        <xdr:cNvSpPr txBox="1"/>
      </xdr:nvSpPr>
      <xdr:spPr>
        <a:xfrm>
          <a:off x="10515600" y="6628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1CAC6E79-9A4B-4F0E-8144-B688533FAA3D}"/>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0C7EE5F5-8361-4BD9-8CA2-2D0409633CEC}"/>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7F349D08-D679-4A83-9962-7D05014D7516}"/>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9EF78E29-96BC-4010-A3FA-1AFDCEBE11A0}"/>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23DE163A-3E37-4F71-9F4B-D5D68F4E2913}"/>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AFCC3DF-5042-4B14-8535-AC7FADA8F91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9686DE8-653A-432B-B321-4370230C4DD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73D913E-BB7F-4391-AD45-4EAA280939E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5D7250C-B117-442A-8848-AC1BD3C3EF9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C3ABB6A-1C69-404F-BE9E-F1D5CD59564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53914</xdr:rowOff>
    </xdr:from>
    <xdr:to>
      <xdr:col>55</xdr:col>
      <xdr:colOff>50800</xdr:colOff>
      <xdr:row>36</xdr:row>
      <xdr:rowOff>155514</xdr:rowOff>
    </xdr:to>
    <xdr:sp macro="" textlink="">
      <xdr:nvSpPr>
        <xdr:cNvPr id="128" name="楕円 127">
          <a:extLst>
            <a:ext uri="{FF2B5EF4-FFF2-40B4-BE49-F238E27FC236}">
              <a16:creationId xmlns:a16="http://schemas.microsoft.com/office/drawing/2014/main" id="{077AAA9E-B2F7-43DD-BBBA-52EEDD7E6B0F}"/>
            </a:ext>
          </a:extLst>
        </xdr:cNvPr>
        <xdr:cNvSpPr/>
      </xdr:nvSpPr>
      <xdr:spPr>
        <a:xfrm>
          <a:off x="10426700" y="622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76791</xdr:rowOff>
    </xdr:from>
    <xdr:ext cx="599010" cy="259045"/>
    <xdr:sp macro="" textlink="">
      <xdr:nvSpPr>
        <xdr:cNvPr id="129" name="【道路】&#10;一人当たり延長該当値テキスト">
          <a:extLst>
            <a:ext uri="{FF2B5EF4-FFF2-40B4-BE49-F238E27FC236}">
              <a16:creationId xmlns:a16="http://schemas.microsoft.com/office/drawing/2014/main" id="{96DD3CB1-2060-471E-A72B-15214D614DBF}"/>
            </a:ext>
          </a:extLst>
        </xdr:cNvPr>
        <xdr:cNvSpPr txBox="1"/>
      </xdr:nvSpPr>
      <xdr:spPr>
        <a:xfrm>
          <a:off x="10515600" y="6077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76271</xdr:rowOff>
    </xdr:from>
    <xdr:to>
      <xdr:col>50</xdr:col>
      <xdr:colOff>165100</xdr:colOff>
      <xdr:row>37</xdr:row>
      <xdr:rowOff>6421</xdr:rowOff>
    </xdr:to>
    <xdr:sp macro="" textlink="">
      <xdr:nvSpPr>
        <xdr:cNvPr id="130" name="楕円 129">
          <a:extLst>
            <a:ext uri="{FF2B5EF4-FFF2-40B4-BE49-F238E27FC236}">
              <a16:creationId xmlns:a16="http://schemas.microsoft.com/office/drawing/2014/main" id="{D4830488-C74F-4752-BDCF-9615FF059473}"/>
            </a:ext>
          </a:extLst>
        </xdr:cNvPr>
        <xdr:cNvSpPr/>
      </xdr:nvSpPr>
      <xdr:spPr>
        <a:xfrm>
          <a:off x="9588500" y="624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104714</xdr:rowOff>
    </xdr:from>
    <xdr:to>
      <xdr:col>55</xdr:col>
      <xdr:colOff>0</xdr:colOff>
      <xdr:row>36</xdr:row>
      <xdr:rowOff>127071</xdr:rowOff>
    </xdr:to>
    <xdr:cxnSp macro="">
      <xdr:nvCxnSpPr>
        <xdr:cNvPr id="131" name="直線コネクタ 130">
          <a:extLst>
            <a:ext uri="{FF2B5EF4-FFF2-40B4-BE49-F238E27FC236}">
              <a16:creationId xmlns:a16="http://schemas.microsoft.com/office/drawing/2014/main" id="{6C07F5CA-CB8B-4123-AC74-6CD215FAD624}"/>
            </a:ext>
          </a:extLst>
        </xdr:cNvPr>
        <xdr:cNvCxnSpPr/>
      </xdr:nvCxnSpPr>
      <xdr:spPr>
        <a:xfrm flipV="1">
          <a:off x="9639300" y="6276914"/>
          <a:ext cx="838200" cy="2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112207</xdr:rowOff>
    </xdr:from>
    <xdr:to>
      <xdr:col>46</xdr:col>
      <xdr:colOff>38100</xdr:colOff>
      <xdr:row>37</xdr:row>
      <xdr:rowOff>42357</xdr:rowOff>
    </xdr:to>
    <xdr:sp macro="" textlink="">
      <xdr:nvSpPr>
        <xdr:cNvPr id="132" name="楕円 131">
          <a:extLst>
            <a:ext uri="{FF2B5EF4-FFF2-40B4-BE49-F238E27FC236}">
              <a16:creationId xmlns:a16="http://schemas.microsoft.com/office/drawing/2014/main" id="{A16D6A9A-1F9A-4711-8274-3FB09855B4E3}"/>
            </a:ext>
          </a:extLst>
        </xdr:cNvPr>
        <xdr:cNvSpPr/>
      </xdr:nvSpPr>
      <xdr:spPr>
        <a:xfrm>
          <a:off x="8699500" y="628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127071</xdr:rowOff>
    </xdr:from>
    <xdr:to>
      <xdr:col>50</xdr:col>
      <xdr:colOff>114300</xdr:colOff>
      <xdr:row>36</xdr:row>
      <xdr:rowOff>163007</xdr:rowOff>
    </xdr:to>
    <xdr:cxnSp macro="">
      <xdr:nvCxnSpPr>
        <xdr:cNvPr id="133" name="直線コネクタ 132">
          <a:extLst>
            <a:ext uri="{FF2B5EF4-FFF2-40B4-BE49-F238E27FC236}">
              <a16:creationId xmlns:a16="http://schemas.microsoft.com/office/drawing/2014/main" id="{96CC31E8-C006-49FB-AA99-205953F0DD30}"/>
            </a:ext>
          </a:extLst>
        </xdr:cNvPr>
        <xdr:cNvCxnSpPr/>
      </xdr:nvCxnSpPr>
      <xdr:spPr>
        <a:xfrm flipV="1">
          <a:off x="8750300" y="6299271"/>
          <a:ext cx="889000" cy="3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138603</xdr:rowOff>
    </xdr:from>
    <xdr:to>
      <xdr:col>41</xdr:col>
      <xdr:colOff>101600</xdr:colOff>
      <xdr:row>37</xdr:row>
      <xdr:rowOff>68753</xdr:rowOff>
    </xdr:to>
    <xdr:sp macro="" textlink="">
      <xdr:nvSpPr>
        <xdr:cNvPr id="134" name="楕円 133">
          <a:extLst>
            <a:ext uri="{FF2B5EF4-FFF2-40B4-BE49-F238E27FC236}">
              <a16:creationId xmlns:a16="http://schemas.microsoft.com/office/drawing/2014/main" id="{247E05B0-128B-478C-8B6F-6ECDF77AE872}"/>
            </a:ext>
          </a:extLst>
        </xdr:cNvPr>
        <xdr:cNvSpPr/>
      </xdr:nvSpPr>
      <xdr:spPr>
        <a:xfrm>
          <a:off x="7810500" y="631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163007</xdr:rowOff>
    </xdr:from>
    <xdr:to>
      <xdr:col>45</xdr:col>
      <xdr:colOff>177800</xdr:colOff>
      <xdr:row>37</xdr:row>
      <xdr:rowOff>17953</xdr:rowOff>
    </xdr:to>
    <xdr:cxnSp macro="">
      <xdr:nvCxnSpPr>
        <xdr:cNvPr id="135" name="直線コネクタ 134">
          <a:extLst>
            <a:ext uri="{FF2B5EF4-FFF2-40B4-BE49-F238E27FC236}">
              <a16:creationId xmlns:a16="http://schemas.microsoft.com/office/drawing/2014/main" id="{14A23865-7031-422F-B741-0C1EA7919885}"/>
            </a:ext>
          </a:extLst>
        </xdr:cNvPr>
        <xdr:cNvCxnSpPr/>
      </xdr:nvCxnSpPr>
      <xdr:spPr>
        <a:xfrm flipV="1">
          <a:off x="7861300" y="6335207"/>
          <a:ext cx="889000" cy="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160030</xdr:rowOff>
    </xdr:from>
    <xdr:to>
      <xdr:col>36</xdr:col>
      <xdr:colOff>165100</xdr:colOff>
      <xdr:row>37</xdr:row>
      <xdr:rowOff>90180</xdr:rowOff>
    </xdr:to>
    <xdr:sp macro="" textlink="">
      <xdr:nvSpPr>
        <xdr:cNvPr id="136" name="楕円 135">
          <a:extLst>
            <a:ext uri="{FF2B5EF4-FFF2-40B4-BE49-F238E27FC236}">
              <a16:creationId xmlns:a16="http://schemas.microsoft.com/office/drawing/2014/main" id="{0D57A77A-8C4E-42B4-9E15-194934162E08}"/>
            </a:ext>
          </a:extLst>
        </xdr:cNvPr>
        <xdr:cNvSpPr/>
      </xdr:nvSpPr>
      <xdr:spPr>
        <a:xfrm>
          <a:off x="6921500" y="633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17953</xdr:rowOff>
    </xdr:from>
    <xdr:to>
      <xdr:col>41</xdr:col>
      <xdr:colOff>50800</xdr:colOff>
      <xdr:row>37</xdr:row>
      <xdr:rowOff>39380</xdr:rowOff>
    </xdr:to>
    <xdr:cxnSp macro="">
      <xdr:nvCxnSpPr>
        <xdr:cNvPr id="137" name="直線コネクタ 136">
          <a:extLst>
            <a:ext uri="{FF2B5EF4-FFF2-40B4-BE49-F238E27FC236}">
              <a16:creationId xmlns:a16="http://schemas.microsoft.com/office/drawing/2014/main" id="{59ECE6FC-425F-4B6A-887A-6C880C07DD20}"/>
            </a:ext>
          </a:extLst>
        </xdr:cNvPr>
        <xdr:cNvCxnSpPr/>
      </xdr:nvCxnSpPr>
      <xdr:spPr>
        <a:xfrm flipV="1">
          <a:off x="6972300" y="6361603"/>
          <a:ext cx="889000" cy="2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95504</xdr:rowOff>
    </xdr:from>
    <xdr:ext cx="534377" cy="259045"/>
    <xdr:sp macro="" textlink="">
      <xdr:nvSpPr>
        <xdr:cNvPr id="138" name="n_1aveValue【道路】&#10;一人当たり延長">
          <a:extLst>
            <a:ext uri="{FF2B5EF4-FFF2-40B4-BE49-F238E27FC236}">
              <a16:creationId xmlns:a16="http://schemas.microsoft.com/office/drawing/2014/main" id="{55C4ABEC-D90B-4768-A536-148E46AC1634}"/>
            </a:ext>
          </a:extLst>
        </xdr:cNvPr>
        <xdr:cNvSpPr txBox="1"/>
      </xdr:nvSpPr>
      <xdr:spPr>
        <a:xfrm>
          <a:off x="9359411" y="678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113730</xdr:rowOff>
    </xdr:from>
    <xdr:ext cx="534377" cy="259045"/>
    <xdr:sp macro="" textlink="">
      <xdr:nvSpPr>
        <xdr:cNvPr id="139" name="n_2aveValue【道路】&#10;一人当たり延長">
          <a:extLst>
            <a:ext uri="{FF2B5EF4-FFF2-40B4-BE49-F238E27FC236}">
              <a16:creationId xmlns:a16="http://schemas.microsoft.com/office/drawing/2014/main" id="{92D28A2E-4D22-45A9-9B2C-17AE56E2C7AC}"/>
            </a:ext>
          </a:extLst>
        </xdr:cNvPr>
        <xdr:cNvSpPr txBox="1"/>
      </xdr:nvSpPr>
      <xdr:spPr>
        <a:xfrm>
          <a:off x="8483111" y="680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130494</xdr:rowOff>
    </xdr:from>
    <xdr:ext cx="534377" cy="259045"/>
    <xdr:sp macro="" textlink="">
      <xdr:nvSpPr>
        <xdr:cNvPr id="140" name="n_3aveValue【道路】&#10;一人当たり延長">
          <a:extLst>
            <a:ext uri="{FF2B5EF4-FFF2-40B4-BE49-F238E27FC236}">
              <a16:creationId xmlns:a16="http://schemas.microsoft.com/office/drawing/2014/main" id="{012E2752-8978-47F1-9E54-5ED3E7D8CEC4}"/>
            </a:ext>
          </a:extLst>
        </xdr:cNvPr>
        <xdr:cNvSpPr txBox="1"/>
      </xdr:nvSpPr>
      <xdr:spPr>
        <a:xfrm>
          <a:off x="7594111" y="681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7728</xdr:rowOff>
    </xdr:from>
    <xdr:ext cx="534377" cy="259045"/>
    <xdr:sp macro="" textlink="">
      <xdr:nvSpPr>
        <xdr:cNvPr id="141" name="n_4aveValue【道路】&#10;一人当たり延長">
          <a:extLst>
            <a:ext uri="{FF2B5EF4-FFF2-40B4-BE49-F238E27FC236}">
              <a16:creationId xmlns:a16="http://schemas.microsoft.com/office/drawing/2014/main" id="{325781E4-1E6F-4E42-B034-58908407DC33}"/>
            </a:ext>
          </a:extLst>
        </xdr:cNvPr>
        <xdr:cNvSpPr txBox="1"/>
      </xdr:nvSpPr>
      <xdr:spPr>
        <a:xfrm>
          <a:off x="6705111" y="686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35</xdr:row>
      <xdr:rowOff>22948</xdr:rowOff>
    </xdr:from>
    <xdr:ext cx="599010" cy="259045"/>
    <xdr:sp macro="" textlink="">
      <xdr:nvSpPr>
        <xdr:cNvPr id="142" name="n_1mainValue【道路】&#10;一人当たり延長">
          <a:extLst>
            <a:ext uri="{FF2B5EF4-FFF2-40B4-BE49-F238E27FC236}">
              <a16:creationId xmlns:a16="http://schemas.microsoft.com/office/drawing/2014/main" id="{3598358D-C95B-494A-BA8F-288F2F02AB0B}"/>
            </a:ext>
          </a:extLst>
        </xdr:cNvPr>
        <xdr:cNvSpPr txBox="1"/>
      </xdr:nvSpPr>
      <xdr:spPr>
        <a:xfrm>
          <a:off x="9327094" y="602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35</xdr:row>
      <xdr:rowOff>58884</xdr:rowOff>
    </xdr:from>
    <xdr:ext cx="599010" cy="259045"/>
    <xdr:sp macro="" textlink="">
      <xdr:nvSpPr>
        <xdr:cNvPr id="143" name="n_2mainValue【道路】&#10;一人当たり延長">
          <a:extLst>
            <a:ext uri="{FF2B5EF4-FFF2-40B4-BE49-F238E27FC236}">
              <a16:creationId xmlns:a16="http://schemas.microsoft.com/office/drawing/2014/main" id="{5AE46FF8-8747-4392-BA72-263DEACF7918}"/>
            </a:ext>
          </a:extLst>
        </xdr:cNvPr>
        <xdr:cNvSpPr txBox="1"/>
      </xdr:nvSpPr>
      <xdr:spPr>
        <a:xfrm>
          <a:off x="8450794" y="6059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35</xdr:row>
      <xdr:rowOff>85280</xdr:rowOff>
    </xdr:from>
    <xdr:ext cx="599010" cy="259045"/>
    <xdr:sp macro="" textlink="">
      <xdr:nvSpPr>
        <xdr:cNvPr id="144" name="n_3mainValue【道路】&#10;一人当たり延長">
          <a:extLst>
            <a:ext uri="{FF2B5EF4-FFF2-40B4-BE49-F238E27FC236}">
              <a16:creationId xmlns:a16="http://schemas.microsoft.com/office/drawing/2014/main" id="{8E4F34C8-F283-4C9B-AAD1-A277F4219F7E}"/>
            </a:ext>
          </a:extLst>
        </xdr:cNvPr>
        <xdr:cNvSpPr txBox="1"/>
      </xdr:nvSpPr>
      <xdr:spPr>
        <a:xfrm>
          <a:off x="7561794" y="608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35</xdr:row>
      <xdr:rowOff>106707</xdr:rowOff>
    </xdr:from>
    <xdr:ext cx="599010" cy="259045"/>
    <xdr:sp macro="" textlink="">
      <xdr:nvSpPr>
        <xdr:cNvPr id="145" name="n_4mainValue【道路】&#10;一人当たり延長">
          <a:extLst>
            <a:ext uri="{FF2B5EF4-FFF2-40B4-BE49-F238E27FC236}">
              <a16:creationId xmlns:a16="http://schemas.microsoft.com/office/drawing/2014/main" id="{7D733764-A1E3-42AA-9022-5AA37981429B}"/>
            </a:ext>
          </a:extLst>
        </xdr:cNvPr>
        <xdr:cNvSpPr txBox="1"/>
      </xdr:nvSpPr>
      <xdr:spPr>
        <a:xfrm>
          <a:off x="6672794" y="6107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3A3AF6C-23C5-45CD-A2FE-29FF3258462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516457E-405C-4FD2-AB76-306C5278387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9D25DED-BA8E-4941-AD80-A4B0E14C0AF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D09D335-BAAD-43AE-9EBE-E4846410818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E1642C5-F73B-4B8B-86AE-18C254AFFE6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0F7DE5F-A6A6-4FE5-9011-3ACB62BE4F8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589AF2F-F708-49F5-A952-8EF1A8F65E8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E41424C-B031-4202-929C-80E405F188E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9569B99-BA1B-48C7-A262-D4049E78EBA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8BA227C-1FDC-4CBA-BCC7-CE229C7D18A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3E725A1-5AE9-4936-8ADB-8F67AD9EC49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756CF031-7220-42CD-812A-F36FF69050E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58ED7B33-1531-49C8-B7B2-909E1981F0F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8096BA4-380D-4958-8986-0ECB07E1B19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F836F923-A315-419C-849E-1D093DB8B1F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CEA19D8-BF0B-488A-969B-0746C092855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AF9F310-86DD-42F0-8F42-05E55AB084B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9FE31CAC-02E0-42A8-83C5-C4F37AE2459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BF1E73E5-9A7F-472C-99E3-8EB0E90C067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098A0AA-A934-4AD6-A276-7B05249A7AE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B03EA8E3-5325-47D8-BF27-46C64AE1474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38F99AFD-4D73-44E4-A4FE-F963A00F732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F9497F1-6465-44DE-B754-34A0045A25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42A3167-CCEE-4111-88C7-DF3F53A1CD3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FF30BC4-2F52-444A-A14D-D67370ADB48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C2C56CBA-D90C-4A07-999F-630DBA34DBA6}"/>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F44C9C44-9A9F-45CF-9519-5FC953C18405}"/>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8C122DE8-472D-4281-B21D-CC52BDDCBF77}"/>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D4333A2F-7759-4FAE-85E3-F38EB68F4934}"/>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1BA110AD-BE32-4EFF-A7FD-98CE19420EC8}"/>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4AB617F-2AEE-42D5-A6B9-4523C21CDB52}"/>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F6605BA9-2DD8-4F1B-B73F-A1FD7FB5DD0B}"/>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6C729A1C-BC1B-4606-9954-EA56B400EA9C}"/>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8E7BB56C-3DFF-4BE4-9219-1DE0BBC9A6E8}"/>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286C63C0-50F1-4A5E-88F5-09DD5B349E55}"/>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EF609CEC-FAF7-4DAB-8F58-5B4BF97C01A5}"/>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EAD75A6-E23D-4933-B408-3357C360838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598DBF4-E4B6-4C65-A8E0-43CEE18812B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4654CEC-6E4F-40AB-A29B-5CD02EEF4BC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C56BB9B-87D2-4C74-90AA-BD4793ADD33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87905BF-5783-4795-AFD1-5E20573759E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143510</xdr:rowOff>
    </xdr:from>
    <xdr:to>
      <xdr:col>24</xdr:col>
      <xdr:colOff>114300</xdr:colOff>
      <xdr:row>62</xdr:row>
      <xdr:rowOff>73660</xdr:rowOff>
    </xdr:to>
    <xdr:sp macro="" textlink="">
      <xdr:nvSpPr>
        <xdr:cNvPr id="187" name="楕円 186">
          <a:extLst>
            <a:ext uri="{FF2B5EF4-FFF2-40B4-BE49-F238E27FC236}">
              <a16:creationId xmlns:a16="http://schemas.microsoft.com/office/drawing/2014/main" id="{1B57C9A7-6150-498C-8703-41A532DB6601}"/>
            </a:ext>
          </a:extLst>
        </xdr:cNvPr>
        <xdr:cNvSpPr/>
      </xdr:nvSpPr>
      <xdr:spPr>
        <a:xfrm>
          <a:off x="45847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121937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9F1C4FA1-A916-4427-BA0C-032FAA889075}"/>
            </a:ext>
          </a:extLst>
        </xdr:cNvPr>
        <xdr:cNvSpPr txBox="1"/>
      </xdr:nvSpPr>
      <xdr:spPr>
        <a:xfrm>
          <a:off x="4673600"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146776</xdr:rowOff>
    </xdr:from>
    <xdr:to>
      <xdr:col>20</xdr:col>
      <xdr:colOff>38100</xdr:colOff>
      <xdr:row>62</xdr:row>
      <xdr:rowOff>76926</xdr:rowOff>
    </xdr:to>
    <xdr:sp macro="" textlink="">
      <xdr:nvSpPr>
        <xdr:cNvPr id="189" name="楕円 188">
          <a:extLst>
            <a:ext uri="{FF2B5EF4-FFF2-40B4-BE49-F238E27FC236}">
              <a16:creationId xmlns:a16="http://schemas.microsoft.com/office/drawing/2014/main" id="{308D4389-FA21-4B25-8493-50130A4B9C67}"/>
            </a:ext>
          </a:extLst>
        </xdr:cNvPr>
        <xdr:cNvSpPr/>
      </xdr:nvSpPr>
      <xdr:spPr>
        <a:xfrm>
          <a:off x="3746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22860</xdr:rowOff>
    </xdr:from>
    <xdr:to>
      <xdr:col>24</xdr:col>
      <xdr:colOff>63500</xdr:colOff>
      <xdr:row>62</xdr:row>
      <xdr:rowOff>26126</xdr:rowOff>
    </xdr:to>
    <xdr:cxnSp macro="">
      <xdr:nvCxnSpPr>
        <xdr:cNvPr id="190" name="直線コネクタ 189">
          <a:extLst>
            <a:ext uri="{FF2B5EF4-FFF2-40B4-BE49-F238E27FC236}">
              <a16:creationId xmlns:a16="http://schemas.microsoft.com/office/drawing/2014/main" id="{46824138-D6AE-4A52-9822-55641964E960}"/>
            </a:ext>
          </a:extLst>
        </xdr:cNvPr>
        <xdr:cNvCxnSpPr/>
      </xdr:nvCxnSpPr>
      <xdr:spPr>
        <a:xfrm flipV="1">
          <a:off x="3797300" y="1065276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123916</xdr:rowOff>
    </xdr:from>
    <xdr:to>
      <xdr:col>15</xdr:col>
      <xdr:colOff>101600</xdr:colOff>
      <xdr:row>62</xdr:row>
      <xdr:rowOff>54066</xdr:rowOff>
    </xdr:to>
    <xdr:sp macro="" textlink="">
      <xdr:nvSpPr>
        <xdr:cNvPr id="191" name="楕円 190">
          <a:extLst>
            <a:ext uri="{FF2B5EF4-FFF2-40B4-BE49-F238E27FC236}">
              <a16:creationId xmlns:a16="http://schemas.microsoft.com/office/drawing/2014/main" id="{EA52A157-9FA8-48F2-9725-F747821274E3}"/>
            </a:ext>
          </a:extLst>
        </xdr:cNvPr>
        <xdr:cNvSpPr/>
      </xdr:nvSpPr>
      <xdr:spPr>
        <a:xfrm>
          <a:off x="28575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3266</xdr:rowOff>
    </xdr:from>
    <xdr:to>
      <xdr:col>19</xdr:col>
      <xdr:colOff>177800</xdr:colOff>
      <xdr:row>62</xdr:row>
      <xdr:rowOff>26126</xdr:rowOff>
    </xdr:to>
    <xdr:cxnSp macro="">
      <xdr:nvCxnSpPr>
        <xdr:cNvPr id="192" name="直線コネクタ 191">
          <a:extLst>
            <a:ext uri="{FF2B5EF4-FFF2-40B4-BE49-F238E27FC236}">
              <a16:creationId xmlns:a16="http://schemas.microsoft.com/office/drawing/2014/main" id="{11ED9AAE-68BA-4E17-8FA5-4BF73D9AA29D}"/>
            </a:ext>
          </a:extLst>
        </xdr:cNvPr>
        <xdr:cNvCxnSpPr/>
      </xdr:nvCxnSpPr>
      <xdr:spPr>
        <a:xfrm>
          <a:off x="2908300" y="1063316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94524</xdr:rowOff>
    </xdr:from>
    <xdr:to>
      <xdr:col>10</xdr:col>
      <xdr:colOff>165100</xdr:colOff>
      <xdr:row>62</xdr:row>
      <xdr:rowOff>24674</xdr:rowOff>
    </xdr:to>
    <xdr:sp macro="" textlink="">
      <xdr:nvSpPr>
        <xdr:cNvPr id="193" name="楕円 192">
          <a:extLst>
            <a:ext uri="{FF2B5EF4-FFF2-40B4-BE49-F238E27FC236}">
              <a16:creationId xmlns:a16="http://schemas.microsoft.com/office/drawing/2014/main" id="{580E8D1D-BF6A-4AFE-AC8F-C46D8EFCB293}"/>
            </a:ext>
          </a:extLst>
        </xdr:cNvPr>
        <xdr:cNvSpPr/>
      </xdr:nvSpPr>
      <xdr:spPr>
        <a:xfrm>
          <a:off x="1968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145324</xdr:rowOff>
    </xdr:from>
    <xdr:to>
      <xdr:col>15</xdr:col>
      <xdr:colOff>50800</xdr:colOff>
      <xdr:row>62</xdr:row>
      <xdr:rowOff>3266</xdr:rowOff>
    </xdr:to>
    <xdr:cxnSp macro="">
      <xdr:nvCxnSpPr>
        <xdr:cNvPr id="194" name="直線コネクタ 193">
          <a:extLst>
            <a:ext uri="{FF2B5EF4-FFF2-40B4-BE49-F238E27FC236}">
              <a16:creationId xmlns:a16="http://schemas.microsoft.com/office/drawing/2014/main" id="{6C3657AB-11F3-4974-9C14-0E47D3C3E742}"/>
            </a:ext>
          </a:extLst>
        </xdr:cNvPr>
        <xdr:cNvCxnSpPr/>
      </xdr:nvCxnSpPr>
      <xdr:spPr>
        <a:xfrm>
          <a:off x="2019300" y="1060377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87993</xdr:rowOff>
    </xdr:from>
    <xdr:to>
      <xdr:col>6</xdr:col>
      <xdr:colOff>38100</xdr:colOff>
      <xdr:row>62</xdr:row>
      <xdr:rowOff>18143</xdr:rowOff>
    </xdr:to>
    <xdr:sp macro="" textlink="">
      <xdr:nvSpPr>
        <xdr:cNvPr id="195" name="楕円 194">
          <a:extLst>
            <a:ext uri="{FF2B5EF4-FFF2-40B4-BE49-F238E27FC236}">
              <a16:creationId xmlns:a16="http://schemas.microsoft.com/office/drawing/2014/main" id="{1F0C9FD2-8F05-40B2-AD8F-96A314383497}"/>
            </a:ext>
          </a:extLst>
        </xdr:cNvPr>
        <xdr:cNvSpPr/>
      </xdr:nvSpPr>
      <xdr:spPr>
        <a:xfrm>
          <a:off x="1079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138793</xdr:rowOff>
    </xdr:from>
    <xdr:to>
      <xdr:col>10</xdr:col>
      <xdr:colOff>114300</xdr:colOff>
      <xdr:row>61</xdr:row>
      <xdr:rowOff>145324</xdr:rowOff>
    </xdr:to>
    <xdr:cxnSp macro="">
      <xdr:nvCxnSpPr>
        <xdr:cNvPr id="196" name="直線コネクタ 195">
          <a:extLst>
            <a:ext uri="{FF2B5EF4-FFF2-40B4-BE49-F238E27FC236}">
              <a16:creationId xmlns:a16="http://schemas.microsoft.com/office/drawing/2014/main" id="{81301C52-A5E9-4BD1-A869-47CD00BCE437}"/>
            </a:ext>
          </a:extLst>
        </xdr:cNvPr>
        <xdr:cNvCxnSpPr/>
      </xdr:nvCxnSpPr>
      <xdr:spPr>
        <a:xfrm>
          <a:off x="1130300" y="1059724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4C34C2A7-56FA-41E4-B2A0-92EE63FC982D}"/>
            </a:ext>
          </a:extLst>
        </xdr:cNvPr>
        <xdr:cNvSpPr txBox="1"/>
      </xdr:nvSpPr>
      <xdr:spPr>
        <a:xfrm>
          <a:off x="3582044" y="1032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50999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38D54E01-4BFC-4174-871E-0A8DD9E73379}"/>
            </a:ext>
          </a:extLst>
        </xdr:cNvPr>
        <xdr:cNvSpPr txBox="1"/>
      </xdr:nvSpPr>
      <xdr:spPr>
        <a:xfrm>
          <a:off x="2705744" y="1033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EDA65C39-5DB4-4AD5-B15B-E7B51B61C063}"/>
            </a:ext>
          </a:extLst>
        </xdr:cNvPr>
        <xdr:cNvSpPr txBox="1"/>
      </xdr:nvSpPr>
      <xdr:spPr>
        <a:xfrm>
          <a:off x="1816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8B320B8-1D9B-4649-9FB3-7CD48BD3CEEB}"/>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68053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223E121-9906-479F-BE99-771E3B10D097}"/>
            </a:ext>
          </a:extLst>
        </xdr:cNvPr>
        <xdr:cNvSpPr txBox="1"/>
      </xdr:nvSpPr>
      <xdr:spPr>
        <a:xfrm>
          <a:off x="35820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45193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BC5531E3-0108-471B-87F2-255220871B77}"/>
            </a:ext>
          </a:extLst>
        </xdr:cNvPr>
        <xdr:cNvSpPr txBox="1"/>
      </xdr:nvSpPr>
      <xdr:spPr>
        <a:xfrm>
          <a:off x="2705744"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41201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DCDF8768-9F38-4740-B8C8-81C686697DD4}"/>
            </a:ext>
          </a:extLst>
        </xdr:cNvPr>
        <xdr:cNvSpPr txBox="1"/>
      </xdr:nvSpPr>
      <xdr:spPr>
        <a:xfrm>
          <a:off x="1816744" y="1032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9270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E2860816-0152-4A30-8CE8-251FB638348C}"/>
            </a:ext>
          </a:extLst>
        </xdr:cNvPr>
        <xdr:cNvSpPr txBox="1"/>
      </xdr:nvSpPr>
      <xdr:spPr>
        <a:xfrm>
          <a:off x="927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D133063-3F97-49C8-A5FC-D9559B3CB92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30E956D-B8F3-4293-88FE-3D9FB724EED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8737FFB-0C16-49FA-AF52-075D5FBD606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D389F35-C196-4597-8D5A-388409FFC6C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8050F2F-E072-4E2C-AAAE-3BA08E6C155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BCE2BE7-D972-41B0-95DE-36BC66FFEB8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F268F47-1677-4EDA-AAA9-140FE4A454E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B5EDEA4-EE2F-4116-B4D7-FC7EE6850A9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73923B4-B0E3-4C5C-9855-27CFF59E523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587D6C2-B9B1-4345-9E10-61B9A06B8BC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CE2E51C4-10E1-47EB-A433-D95EACD2E17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6A840305-4025-427B-9AE3-8FD1FE97C68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927FB2B4-3670-418D-95AB-1F7350FE37F6}"/>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6113664B-FF4C-4028-B884-2BA6ABA9D4F3}"/>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A9219CBB-1706-4954-97A1-38725BBEB28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652FDF25-8B0E-4A78-B122-4A3189217461}"/>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C3563E5A-9979-4675-9522-E7BFF7483BE7}"/>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D17009D8-6BC3-4EE5-A314-D05AAC7963DB}"/>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5F2E4119-463B-4188-910F-E68540219A3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00BB44DE-D79B-4636-8AB8-FF81D82A4D26}"/>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E729A5D5-1A16-43EF-B7D7-76C2E63A1ED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AAFFF982-1AA8-4F88-BC61-FF5CDF999CA2}"/>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D1874B3-8B17-4351-AB4A-F2D71EEE9F9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C424B59A-D5CD-4AC1-B4FB-1ABD92134C42}"/>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ED6702F-2757-43E4-8F17-8250FD4D6F0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36419275-FE20-4FF4-9344-8FE9DFCAD855}"/>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203393B0-47C7-4114-9D42-E0D297DA403B}"/>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0A3FB12E-8828-48E9-BF75-FEAC23910BF5}"/>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A8D22C52-EB64-489E-96C4-C06E72A8CFFF}"/>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A6E8B526-3261-4D09-8B42-FDB259500029}"/>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160667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3A24F1CC-0FC0-440E-983D-E80B33E4D7E5}"/>
            </a:ext>
          </a:extLst>
        </xdr:cNvPr>
        <xdr:cNvSpPr txBox="1"/>
      </xdr:nvSpPr>
      <xdr:spPr>
        <a:xfrm>
          <a:off x="10515600" y="10790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CE408866-3B4E-4AF4-B602-D9DCF38EED8C}"/>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95396EEE-F54E-4DA1-A106-61A192332EA6}"/>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77C6F205-2C5D-425E-9291-6FF85259B00E}"/>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F0DD6185-A9D4-4806-8AC4-DFCEB5EA9B2B}"/>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075852D5-CF94-4587-950B-E4D7B6436142}"/>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ADD1236-A3E9-4CC6-9E72-895B0053421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8ECDB90-F0AC-4527-B4BD-A56E4DCE925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EBA7E60-B062-4FEF-A8AD-B0D39DD2A8B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2FC6D91-7FBC-40AA-9885-6500549DBA9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708B721-9FCC-43D0-8E62-FF23D02ECE9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133583</xdr:rowOff>
    </xdr:from>
    <xdr:to>
      <xdr:col>55</xdr:col>
      <xdr:colOff>50800</xdr:colOff>
      <xdr:row>62</xdr:row>
      <xdr:rowOff>63733</xdr:rowOff>
    </xdr:to>
    <xdr:sp macro="" textlink="">
      <xdr:nvSpPr>
        <xdr:cNvPr id="246" name="楕円 245">
          <a:extLst>
            <a:ext uri="{FF2B5EF4-FFF2-40B4-BE49-F238E27FC236}">
              <a16:creationId xmlns:a16="http://schemas.microsoft.com/office/drawing/2014/main" id="{3B273B73-F30D-43AA-866E-193DDB9A3E89}"/>
            </a:ext>
          </a:extLst>
        </xdr:cNvPr>
        <xdr:cNvSpPr/>
      </xdr:nvSpPr>
      <xdr:spPr>
        <a:xfrm>
          <a:off x="10426700" y="1059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156460</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5C1EAC90-CE31-4FB6-BC5E-3A4A4CA4C9DB}"/>
            </a:ext>
          </a:extLst>
        </xdr:cNvPr>
        <xdr:cNvSpPr txBox="1"/>
      </xdr:nvSpPr>
      <xdr:spPr>
        <a:xfrm>
          <a:off x="10515600" y="10443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146036</xdr:rowOff>
    </xdr:from>
    <xdr:to>
      <xdr:col>50</xdr:col>
      <xdr:colOff>165100</xdr:colOff>
      <xdr:row>62</xdr:row>
      <xdr:rowOff>76186</xdr:rowOff>
    </xdr:to>
    <xdr:sp macro="" textlink="">
      <xdr:nvSpPr>
        <xdr:cNvPr id="248" name="楕円 247">
          <a:extLst>
            <a:ext uri="{FF2B5EF4-FFF2-40B4-BE49-F238E27FC236}">
              <a16:creationId xmlns:a16="http://schemas.microsoft.com/office/drawing/2014/main" id="{57D3E1BB-B5AF-4385-B919-A78DF918F268}"/>
            </a:ext>
          </a:extLst>
        </xdr:cNvPr>
        <xdr:cNvSpPr/>
      </xdr:nvSpPr>
      <xdr:spPr>
        <a:xfrm>
          <a:off x="9588500" y="1060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12933</xdr:rowOff>
    </xdr:from>
    <xdr:to>
      <xdr:col>55</xdr:col>
      <xdr:colOff>0</xdr:colOff>
      <xdr:row>62</xdr:row>
      <xdr:rowOff>25386</xdr:rowOff>
    </xdr:to>
    <xdr:cxnSp macro="">
      <xdr:nvCxnSpPr>
        <xdr:cNvPr id="249" name="直線コネクタ 248">
          <a:extLst>
            <a:ext uri="{FF2B5EF4-FFF2-40B4-BE49-F238E27FC236}">
              <a16:creationId xmlns:a16="http://schemas.microsoft.com/office/drawing/2014/main" id="{DBC8C7C4-037F-4F7B-9248-5E975F38D508}"/>
            </a:ext>
          </a:extLst>
        </xdr:cNvPr>
        <xdr:cNvCxnSpPr/>
      </xdr:nvCxnSpPr>
      <xdr:spPr>
        <a:xfrm flipV="1">
          <a:off x="9639300" y="10642833"/>
          <a:ext cx="838200" cy="1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163176</xdr:rowOff>
    </xdr:from>
    <xdr:to>
      <xdr:col>46</xdr:col>
      <xdr:colOff>38100</xdr:colOff>
      <xdr:row>62</xdr:row>
      <xdr:rowOff>93326</xdr:rowOff>
    </xdr:to>
    <xdr:sp macro="" textlink="">
      <xdr:nvSpPr>
        <xdr:cNvPr id="250" name="楕円 249">
          <a:extLst>
            <a:ext uri="{FF2B5EF4-FFF2-40B4-BE49-F238E27FC236}">
              <a16:creationId xmlns:a16="http://schemas.microsoft.com/office/drawing/2014/main" id="{43378763-FEFB-41DE-8A29-53F8A1FCEB35}"/>
            </a:ext>
          </a:extLst>
        </xdr:cNvPr>
        <xdr:cNvSpPr/>
      </xdr:nvSpPr>
      <xdr:spPr>
        <a:xfrm>
          <a:off x="8699500" y="1062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25386</xdr:rowOff>
    </xdr:from>
    <xdr:to>
      <xdr:col>50</xdr:col>
      <xdr:colOff>114300</xdr:colOff>
      <xdr:row>62</xdr:row>
      <xdr:rowOff>42526</xdr:rowOff>
    </xdr:to>
    <xdr:cxnSp macro="">
      <xdr:nvCxnSpPr>
        <xdr:cNvPr id="251" name="直線コネクタ 250">
          <a:extLst>
            <a:ext uri="{FF2B5EF4-FFF2-40B4-BE49-F238E27FC236}">
              <a16:creationId xmlns:a16="http://schemas.microsoft.com/office/drawing/2014/main" id="{D4C36321-387E-4BA1-9F89-B656482D3C8A}"/>
            </a:ext>
          </a:extLst>
        </xdr:cNvPr>
        <xdr:cNvCxnSpPr/>
      </xdr:nvCxnSpPr>
      <xdr:spPr>
        <a:xfrm flipV="1">
          <a:off x="8750300" y="10655286"/>
          <a:ext cx="889000" cy="17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2678</xdr:rowOff>
    </xdr:from>
    <xdr:to>
      <xdr:col>41</xdr:col>
      <xdr:colOff>101600</xdr:colOff>
      <xdr:row>62</xdr:row>
      <xdr:rowOff>104278</xdr:rowOff>
    </xdr:to>
    <xdr:sp macro="" textlink="">
      <xdr:nvSpPr>
        <xdr:cNvPr id="252" name="楕円 251">
          <a:extLst>
            <a:ext uri="{FF2B5EF4-FFF2-40B4-BE49-F238E27FC236}">
              <a16:creationId xmlns:a16="http://schemas.microsoft.com/office/drawing/2014/main" id="{2B302D47-6B44-41A1-B2E8-736CBB9B5738}"/>
            </a:ext>
          </a:extLst>
        </xdr:cNvPr>
        <xdr:cNvSpPr/>
      </xdr:nvSpPr>
      <xdr:spPr>
        <a:xfrm>
          <a:off x="7810500" y="1063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42526</xdr:rowOff>
    </xdr:from>
    <xdr:to>
      <xdr:col>45</xdr:col>
      <xdr:colOff>177800</xdr:colOff>
      <xdr:row>62</xdr:row>
      <xdr:rowOff>53478</xdr:rowOff>
    </xdr:to>
    <xdr:cxnSp macro="">
      <xdr:nvCxnSpPr>
        <xdr:cNvPr id="253" name="直線コネクタ 252">
          <a:extLst>
            <a:ext uri="{FF2B5EF4-FFF2-40B4-BE49-F238E27FC236}">
              <a16:creationId xmlns:a16="http://schemas.microsoft.com/office/drawing/2014/main" id="{3C46732B-5614-47CA-BF39-5135FE682C43}"/>
            </a:ext>
          </a:extLst>
        </xdr:cNvPr>
        <xdr:cNvCxnSpPr/>
      </xdr:nvCxnSpPr>
      <xdr:spPr>
        <a:xfrm flipV="1">
          <a:off x="7861300" y="10672426"/>
          <a:ext cx="889000" cy="1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19630</xdr:rowOff>
    </xdr:from>
    <xdr:to>
      <xdr:col>36</xdr:col>
      <xdr:colOff>165100</xdr:colOff>
      <xdr:row>62</xdr:row>
      <xdr:rowOff>121230</xdr:rowOff>
    </xdr:to>
    <xdr:sp macro="" textlink="">
      <xdr:nvSpPr>
        <xdr:cNvPr id="254" name="楕円 253">
          <a:extLst>
            <a:ext uri="{FF2B5EF4-FFF2-40B4-BE49-F238E27FC236}">
              <a16:creationId xmlns:a16="http://schemas.microsoft.com/office/drawing/2014/main" id="{32BBD59D-B8AC-4A2A-842F-1C16DBCDF179}"/>
            </a:ext>
          </a:extLst>
        </xdr:cNvPr>
        <xdr:cNvSpPr/>
      </xdr:nvSpPr>
      <xdr:spPr>
        <a:xfrm>
          <a:off x="6921500" y="1064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53478</xdr:rowOff>
    </xdr:from>
    <xdr:to>
      <xdr:col>41</xdr:col>
      <xdr:colOff>50800</xdr:colOff>
      <xdr:row>62</xdr:row>
      <xdr:rowOff>70430</xdr:rowOff>
    </xdr:to>
    <xdr:cxnSp macro="">
      <xdr:nvCxnSpPr>
        <xdr:cNvPr id="255" name="直線コネクタ 254">
          <a:extLst>
            <a:ext uri="{FF2B5EF4-FFF2-40B4-BE49-F238E27FC236}">
              <a16:creationId xmlns:a16="http://schemas.microsoft.com/office/drawing/2014/main" id="{FA219560-F3D6-4547-857A-3C12715C89C6}"/>
            </a:ext>
          </a:extLst>
        </xdr:cNvPr>
        <xdr:cNvCxnSpPr/>
      </xdr:nvCxnSpPr>
      <xdr:spPr>
        <a:xfrm flipV="1">
          <a:off x="6972300" y="10683378"/>
          <a:ext cx="889000" cy="1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113682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14B522DE-D6C9-445A-ABDC-F18920BDC36D}"/>
            </a:ext>
          </a:extLst>
        </xdr:cNvPr>
        <xdr:cNvSpPr txBox="1"/>
      </xdr:nvSpPr>
      <xdr:spPr>
        <a:xfrm>
          <a:off x="9281505" y="109150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138800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573B282A-6BB8-45BE-9874-AB92195C9950}"/>
            </a:ext>
          </a:extLst>
        </xdr:cNvPr>
        <xdr:cNvSpPr txBox="1"/>
      </xdr:nvSpPr>
      <xdr:spPr>
        <a:xfrm>
          <a:off x="8405205" y="109401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137570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152118A8-D467-464D-8CE0-DDD04A5CAE81}"/>
            </a:ext>
          </a:extLst>
        </xdr:cNvPr>
        <xdr:cNvSpPr txBox="1"/>
      </xdr:nvSpPr>
      <xdr:spPr>
        <a:xfrm>
          <a:off x="7516205" y="109389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157940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E4E67392-66B2-48B7-B173-E6C0098E3FA1}"/>
            </a:ext>
          </a:extLst>
        </xdr:cNvPr>
        <xdr:cNvSpPr txBox="1"/>
      </xdr:nvSpPr>
      <xdr:spPr>
        <a:xfrm>
          <a:off x="6627205" y="109592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92713</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9FF0FE03-AF2C-4B47-A68B-C24BCA339863}"/>
            </a:ext>
          </a:extLst>
        </xdr:cNvPr>
        <xdr:cNvSpPr txBox="1"/>
      </xdr:nvSpPr>
      <xdr:spPr>
        <a:xfrm>
          <a:off x="9281505" y="10379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109853</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249E0203-B7EA-4F6C-AB9D-F692D158CF7D}"/>
            </a:ext>
          </a:extLst>
        </xdr:cNvPr>
        <xdr:cNvSpPr txBox="1"/>
      </xdr:nvSpPr>
      <xdr:spPr>
        <a:xfrm>
          <a:off x="8405205" y="103968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120805</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BAB3EDB0-2B5E-47BB-9FE7-EFD18D871511}"/>
            </a:ext>
          </a:extLst>
        </xdr:cNvPr>
        <xdr:cNvSpPr txBox="1"/>
      </xdr:nvSpPr>
      <xdr:spPr>
        <a:xfrm>
          <a:off x="7516205" y="104078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137757</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09F7D540-7D79-49D5-8CF8-59CF76BE53AB}"/>
            </a:ext>
          </a:extLst>
        </xdr:cNvPr>
        <xdr:cNvSpPr txBox="1"/>
      </xdr:nvSpPr>
      <xdr:spPr>
        <a:xfrm>
          <a:off x="6627205" y="104247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0159E04-B56A-4259-BC28-83CEC8E783B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232D66A-D306-49F8-8F81-CBFDF151812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C27BFAD-21AA-4B9B-9401-E2C6C495912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6137075-AC65-469D-B3A8-19CBAC45B29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DA80052-B8A0-4596-AB7F-D0E599A15C2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E1ED69D-F0AE-4A68-A1D4-6CE4091AE19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D16DED8-4739-4F8C-9FE3-2AF66BAF1B8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EBD1057-13AC-473E-95F2-216A16B92A9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32EB6F6-C954-4195-B578-B296B98859D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2200351-028B-4D51-84DC-FA527F478B3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07CD13F-2348-4E19-AEB8-FF5D01BC0AD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73DAB281-DD04-4E5B-AA4A-FF6C5E09941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72FF6DF8-1372-4187-B142-E028BFE808AB}"/>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C7400404-484D-4AA0-A1C9-95A4CE0AD32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11BAA4D7-67BF-47EB-B0A5-C832007156C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378DB6E2-07A8-4F3F-85D2-4B7806D0E27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488797D3-8F44-45D6-9E08-D848E902EC17}"/>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73466C24-5F36-42E1-8F7A-1B229C7045E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ACAE3CC8-71EF-4EDB-880E-3F2551BEBB6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64317861-5627-41B9-90B1-ECAF60D7DB7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ACFE2472-D7B6-492F-A750-C63D027315F3}"/>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AD83ADB2-5974-49BF-8F95-0362BB8AB6C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29F974D4-41E1-48E9-9F74-F22EF22E09BB}"/>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1852958-50DC-4A94-8893-4EB5E6181F6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C495A112-3B25-4949-9235-9CBD90B245B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B09E854C-10BD-40DD-AEF4-B0FEB3248950}"/>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A1B3A732-8402-491C-AA30-B038CFD3656D}"/>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E87A5BA5-4753-477F-99C2-E10A8711085C}"/>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A962D05E-3DFC-4A8D-83D4-D53E0E68468C}"/>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B661A019-EE2B-458E-A338-FF8A2210AAAD}"/>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A28DD683-ECAD-4EEC-8BF2-50C4FDE94241}"/>
            </a:ext>
          </a:extLst>
        </xdr:cNvPr>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7D2D99E4-A58F-4BA5-80E6-379B04B1EC2E}"/>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DEE265EF-508B-4124-96FC-01452D8A67E8}"/>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2DCB98B9-7CED-453D-96C8-0663796A4906}"/>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8C46F392-0B0F-47DA-9A2F-45233EE2A89B}"/>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52DE0281-0160-4674-AC00-F84DCF6FC170}"/>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733C963-4383-43B3-9612-D60E7C5E7F3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83CA382-0752-442A-A727-2FF0650AABE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D89D9C0-F4C1-4A90-9D1C-2A563120C69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034C525-143D-4391-AB1A-5BD0CA203BB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01FFCEE-7D8C-47C8-ACE2-1FE86898F69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155484</xdr:rowOff>
    </xdr:from>
    <xdr:to>
      <xdr:col>24</xdr:col>
      <xdr:colOff>114300</xdr:colOff>
      <xdr:row>83</xdr:row>
      <xdr:rowOff>85634</xdr:rowOff>
    </xdr:to>
    <xdr:sp macro="" textlink="">
      <xdr:nvSpPr>
        <xdr:cNvPr id="305" name="楕円 304">
          <a:extLst>
            <a:ext uri="{FF2B5EF4-FFF2-40B4-BE49-F238E27FC236}">
              <a16:creationId xmlns:a16="http://schemas.microsoft.com/office/drawing/2014/main" id="{F678E085-A4D2-4209-BE3B-07A6B6F05532}"/>
            </a:ext>
          </a:extLst>
        </xdr:cNvPr>
        <xdr:cNvSpPr/>
      </xdr:nvSpPr>
      <xdr:spPr>
        <a:xfrm>
          <a:off x="4584700" y="1421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6911</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7E9D0559-D5E3-4D40-8FB8-1ADF1B9EE224}"/>
            </a:ext>
          </a:extLst>
        </xdr:cNvPr>
        <xdr:cNvSpPr txBox="1"/>
      </xdr:nvSpPr>
      <xdr:spPr>
        <a:xfrm>
          <a:off x="4673600" y="14065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155484</xdr:rowOff>
    </xdr:from>
    <xdr:to>
      <xdr:col>20</xdr:col>
      <xdr:colOff>38100</xdr:colOff>
      <xdr:row>83</xdr:row>
      <xdr:rowOff>85634</xdr:rowOff>
    </xdr:to>
    <xdr:sp macro="" textlink="">
      <xdr:nvSpPr>
        <xdr:cNvPr id="307" name="楕円 306">
          <a:extLst>
            <a:ext uri="{FF2B5EF4-FFF2-40B4-BE49-F238E27FC236}">
              <a16:creationId xmlns:a16="http://schemas.microsoft.com/office/drawing/2014/main" id="{78F4293B-EC89-4AD6-9595-298C74220CAE}"/>
            </a:ext>
          </a:extLst>
        </xdr:cNvPr>
        <xdr:cNvSpPr/>
      </xdr:nvSpPr>
      <xdr:spPr>
        <a:xfrm>
          <a:off x="3746500" y="1421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34834</xdr:rowOff>
    </xdr:from>
    <xdr:to>
      <xdr:col>24</xdr:col>
      <xdr:colOff>63500</xdr:colOff>
      <xdr:row>83</xdr:row>
      <xdr:rowOff>34834</xdr:rowOff>
    </xdr:to>
    <xdr:cxnSp macro="">
      <xdr:nvCxnSpPr>
        <xdr:cNvPr id="308" name="直線コネクタ 307">
          <a:extLst>
            <a:ext uri="{FF2B5EF4-FFF2-40B4-BE49-F238E27FC236}">
              <a16:creationId xmlns:a16="http://schemas.microsoft.com/office/drawing/2014/main" id="{099DF956-04DA-498C-87CD-A13C5D03891A}"/>
            </a:ext>
          </a:extLst>
        </xdr:cNvPr>
        <xdr:cNvCxnSpPr/>
      </xdr:nvCxnSpPr>
      <xdr:spPr>
        <a:xfrm>
          <a:off x="3797300" y="142651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126093</xdr:rowOff>
    </xdr:from>
    <xdr:to>
      <xdr:col>15</xdr:col>
      <xdr:colOff>101600</xdr:colOff>
      <xdr:row>83</xdr:row>
      <xdr:rowOff>56243</xdr:rowOff>
    </xdr:to>
    <xdr:sp macro="" textlink="">
      <xdr:nvSpPr>
        <xdr:cNvPr id="309" name="楕円 308">
          <a:extLst>
            <a:ext uri="{FF2B5EF4-FFF2-40B4-BE49-F238E27FC236}">
              <a16:creationId xmlns:a16="http://schemas.microsoft.com/office/drawing/2014/main" id="{CC708516-E822-4F7F-A867-A6A9E7981CF3}"/>
            </a:ext>
          </a:extLst>
        </xdr:cNvPr>
        <xdr:cNvSpPr/>
      </xdr:nvSpPr>
      <xdr:spPr>
        <a:xfrm>
          <a:off x="2857500" y="1418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5443</xdr:rowOff>
    </xdr:from>
    <xdr:to>
      <xdr:col>19</xdr:col>
      <xdr:colOff>177800</xdr:colOff>
      <xdr:row>83</xdr:row>
      <xdr:rowOff>34834</xdr:rowOff>
    </xdr:to>
    <xdr:cxnSp macro="">
      <xdr:nvCxnSpPr>
        <xdr:cNvPr id="310" name="直線コネクタ 309">
          <a:extLst>
            <a:ext uri="{FF2B5EF4-FFF2-40B4-BE49-F238E27FC236}">
              <a16:creationId xmlns:a16="http://schemas.microsoft.com/office/drawing/2014/main" id="{BACFFBE8-1CBF-4BB8-B722-83E6B5672525}"/>
            </a:ext>
          </a:extLst>
        </xdr:cNvPr>
        <xdr:cNvCxnSpPr/>
      </xdr:nvCxnSpPr>
      <xdr:spPr>
        <a:xfrm>
          <a:off x="2908300" y="1423579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96701</xdr:rowOff>
    </xdr:from>
    <xdr:to>
      <xdr:col>10</xdr:col>
      <xdr:colOff>165100</xdr:colOff>
      <xdr:row>83</xdr:row>
      <xdr:rowOff>26851</xdr:rowOff>
    </xdr:to>
    <xdr:sp macro="" textlink="">
      <xdr:nvSpPr>
        <xdr:cNvPr id="311" name="楕円 310">
          <a:extLst>
            <a:ext uri="{FF2B5EF4-FFF2-40B4-BE49-F238E27FC236}">
              <a16:creationId xmlns:a16="http://schemas.microsoft.com/office/drawing/2014/main" id="{FC91511A-AB2B-48FC-8DB9-198D10B8EFC3}"/>
            </a:ext>
          </a:extLst>
        </xdr:cNvPr>
        <xdr:cNvSpPr/>
      </xdr:nvSpPr>
      <xdr:spPr>
        <a:xfrm>
          <a:off x="1968500" y="1415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147501</xdr:rowOff>
    </xdr:from>
    <xdr:to>
      <xdr:col>15</xdr:col>
      <xdr:colOff>50800</xdr:colOff>
      <xdr:row>83</xdr:row>
      <xdr:rowOff>5443</xdr:rowOff>
    </xdr:to>
    <xdr:cxnSp macro="">
      <xdr:nvCxnSpPr>
        <xdr:cNvPr id="312" name="直線コネクタ 311">
          <a:extLst>
            <a:ext uri="{FF2B5EF4-FFF2-40B4-BE49-F238E27FC236}">
              <a16:creationId xmlns:a16="http://schemas.microsoft.com/office/drawing/2014/main" id="{3FFD6194-025E-4611-8A14-D8DAF923896B}"/>
            </a:ext>
          </a:extLst>
        </xdr:cNvPr>
        <xdr:cNvCxnSpPr/>
      </xdr:nvCxnSpPr>
      <xdr:spPr>
        <a:xfrm>
          <a:off x="2019300" y="1420640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65677</xdr:rowOff>
    </xdr:from>
    <xdr:to>
      <xdr:col>6</xdr:col>
      <xdr:colOff>38100</xdr:colOff>
      <xdr:row>82</xdr:row>
      <xdr:rowOff>167277</xdr:rowOff>
    </xdr:to>
    <xdr:sp macro="" textlink="">
      <xdr:nvSpPr>
        <xdr:cNvPr id="313" name="楕円 312">
          <a:extLst>
            <a:ext uri="{FF2B5EF4-FFF2-40B4-BE49-F238E27FC236}">
              <a16:creationId xmlns:a16="http://schemas.microsoft.com/office/drawing/2014/main" id="{7B0BFF1E-B112-4C8C-80E4-0DD20C00210C}"/>
            </a:ext>
          </a:extLst>
        </xdr:cNvPr>
        <xdr:cNvSpPr/>
      </xdr:nvSpPr>
      <xdr:spPr>
        <a:xfrm>
          <a:off x="1079500" y="1412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116477</xdr:rowOff>
    </xdr:from>
    <xdr:to>
      <xdr:col>10</xdr:col>
      <xdr:colOff>114300</xdr:colOff>
      <xdr:row>82</xdr:row>
      <xdr:rowOff>147501</xdr:rowOff>
    </xdr:to>
    <xdr:cxnSp macro="">
      <xdr:nvCxnSpPr>
        <xdr:cNvPr id="314" name="直線コネクタ 313">
          <a:extLst>
            <a:ext uri="{FF2B5EF4-FFF2-40B4-BE49-F238E27FC236}">
              <a16:creationId xmlns:a16="http://schemas.microsoft.com/office/drawing/2014/main" id="{8ECA66C2-8746-465C-90FC-5CEAD9D610A4}"/>
            </a:ext>
          </a:extLst>
        </xdr:cNvPr>
        <xdr:cNvCxnSpPr/>
      </xdr:nvCxnSpPr>
      <xdr:spPr>
        <a:xfrm>
          <a:off x="1130300" y="1417537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315" name="n_1aveValue【公営住宅】&#10;有形固定資産減価償却率">
          <a:extLst>
            <a:ext uri="{FF2B5EF4-FFF2-40B4-BE49-F238E27FC236}">
              <a16:creationId xmlns:a16="http://schemas.microsoft.com/office/drawing/2014/main" id="{5A49CA42-664C-47C9-8A95-DB241A7558CB}"/>
            </a:ext>
          </a:extLst>
        </xdr:cNvPr>
        <xdr:cNvSpPr txBox="1"/>
      </xdr:nvSpPr>
      <xdr:spPr>
        <a:xfrm>
          <a:off x="35820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F3D4B663-27C4-43CA-94A9-670F36C34D39}"/>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7" name="n_3aveValue【公営住宅】&#10;有形固定資産減価償却率">
          <a:extLst>
            <a:ext uri="{FF2B5EF4-FFF2-40B4-BE49-F238E27FC236}">
              <a16:creationId xmlns:a16="http://schemas.microsoft.com/office/drawing/2014/main" id="{A8E3CE37-FF34-4E3B-AEE2-50951913930B}"/>
            </a:ext>
          </a:extLst>
        </xdr:cNvPr>
        <xdr:cNvSpPr txBox="1"/>
      </xdr:nvSpPr>
      <xdr:spPr>
        <a:xfrm>
          <a:off x="1816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114316</xdr:rowOff>
    </xdr:from>
    <xdr:ext cx="405111" cy="259045"/>
    <xdr:sp macro="" textlink="">
      <xdr:nvSpPr>
        <xdr:cNvPr id="318" name="n_4aveValue【公営住宅】&#10;有形固定資産減価償却率">
          <a:extLst>
            <a:ext uri="{FF2B5EF4-FFF2-40B4-BE49-F238E27FC236}">
              <a16:creationId xmlns:a16="http://schemas.microsoft.com/office/drawing/2014/main" id="{C6F65786-84CA-49BF-874F-3DA63A7056D6}"/>
            </a:ext>
          </a:extLst>
        </xdr:cNvPr>
        <xdr:cNvSpPr txBox="1"/>
      </xdr:nvSpPr>
      <xdr:spPr>
        <a:xfrm>
          <a:off x="927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102161</xdr:rowOff>
    </xdr:from>
    <xdr:ext cx="405111" cy="259045"/>
    <xdr:sp macro="" textlink="">
      <xdr:nvSpPr>
        <xdr:cNvPr id="319" name="n_1mainValue【公営住宅】&#10;有形固定資産減価償却率">
          <a:extLst>
            <a:ext uri="{FF2B5EF4-FFF2-40B4-BE49-F238E27FC236}">
              <a16:creationId xmlns:a16="http://schemas.microsoft.com/office/drawing/2014/main" id="{BEADE781-18F2-42C6-B3FF-1958306552AD}"/>
            </a:ext>
          </a:extLst>
        </xdr:cNvPr>
        <xdr:cNvSpPr txBox="1"/>
      </xdr:nvSpPr>
      <xdr:spPr>
        <a:xfrm>
          <a:off x="3582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20" name="n_2mainValue【公営住宅】&#10;有形固定資産減価償却率">
          <a:extLst>
            <a:ext uri="{FF2B5EF4-FFF2-40B4-BE49-F238E27FC236}">
              <a16:creationId xmlns:a16="http://schemas.microsoft.com/office/drawing/2014/main" id="{5D26E55A-97BB-47EF-AA8E-801893CD0424}"/>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43378</xdr:rowOff>
    </xdr:from>
    <xdr:ext cx="405111" cy="259045"/>
    <xdr:sp macro="" textlink="">
      <xdr:nvSpPr>
        <xdr:cNvPr id="321" name="n_3mainValue【公営住宅】&#10;有形固定資産減価償却率">
          <a:extLst>
            <a:ext uri="{FF2B5EF4-FFF2-40B4-BE49-F238E27FC236}">
              <a16:creationId xmlns:a16="http://schemas.microsoft.com/office/drawing/2014/main" id="{760744B9-F054-453D-98BE-5CB9F559983E}"/>
            </a:ext>
          </a:extLst>
        </xdr:cNvPr>
        <xdr:cNvSpPr txBox="1"/>
      </xdr:nvSpPr>
      <xdr:spPr>
        <a:xfrm>
          <a:off x="1816744" y="1393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12354</xdr:rowOff>
    </xdr:from>
    <xdr:ext cx="405111" cy="259045"/>
    <xdr:sp macro="" textlink="">
      <xdr:nvSpPr>
        <xdr:cNvPr id="322" name="n_4mainValue【公営住宅】&#10;有形固定資産減価償却率">
          <a:extLst>
            <a:ext uri="{FF2B5EF4-FFF2-40B4-BE49-F238E27FC236}">
              <a16:creationId xmlns:a16="http://schemas.microsoft.com/office/drawing/2014/main" id="{2A35987B-AF2D-4E9E-807B-0BACD546D130}"/>
            </a:ext>
          </a:extLst>
        </xdr:cNvPr>
        <xdr:cNvSpPr txBox="1"/>
      </xdr:nvSpPr>
      <xdr:spPr>
        <a:xfrm>
          <a:off x="927744" y="1389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690F84A3-6100-4EE0-B985-56705456C5B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69255F27-0A6E-4824-988B-85185A485E8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B9DE3C07-FDD8-43A6-B69B-0F98BE6A91B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37C6C3A1-DEEE-4043-B121-BB2308824C8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FB12D16E-0C83-4909-BDEE-2580EE04259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C6318E73-05AB-44F3-9E50-0CD2B4BB51B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1B81D49C-E663-49DF-9B8B-811BA846450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D6D6E1F9-A32C-42C3-858E-76B2F7A61E7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6492F00E-2D91-4060-9BC5-2B69E0E6654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AFAAF30-7013-47A5-BFA3-862A8757E14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09A9CE32-E25B-46A2-A076-AE7962B5D52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03856326-2B6D-40AE-AFC2-3FC88E58E5FE}"/>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A63FDF0A-1396-43D0-9316-21082CFAFE5C}"/>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14F8F22D-B5CB-4116-80C6-BCDA23EF227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FC98B54E-5FB5-4C38-B0DE-CD40368D7263}"/>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24FF101E-9F85-4979-960F-4ADE1897D58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24BDCDCB-B900-490F-8C07-8E9A224A6A33}"/>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8C56D88E-13C6-4E1B-A4EE-83C30CA9FBD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5FDE8152-20EB-4CF6-B3CF-8ACDB8842F8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4899F324-410F-4BB7-A41D-788BD003A7DC}"/>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8B432CD9-D490-406D-80BF-B151F1327105}"/>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9653E600-8E08-48BF-985D-002D6E725988}"/>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15A2BF3E-2ECD-48A5-A00C-EADB8B6357F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B42C9126-CC86-4D3B-8C93-A33995C5AB4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EA50C1EA-346E-471D-86E4-B918A5DA038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236939E6-D6B6-4E57-9657-1C488B38739D}"/>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48028FF2-E1C7-4490-A1F1-9C49860DA981}"/>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3B743653-1C74-4924-9C73-54578C06525D}"/>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F5A4A3FC-3AEE-4532-A3D7-B574EE076182}"/>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809BC692-B2E7-401F-9241-2D6E3C040774}"/>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C8D7E362-E0CA-4142-AC2B-5AB0B18258D4}"/>
            </a:ext>
          </a:extLst>
        </xdr:cNvPr>
        <xdr:cNvSpPr txBox="1"/>
      </xdr:nvSpPr>
      <xdr:spPr>
        <a:xfrm>
          <a:off x="10515600" y="1439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C8A95278-A827-4D13-B51F-E2EAD7DF3AA2}"/>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0A304963-EA45-46C7-82DC-BAAA58C8259E}"/>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0C0BBFB2-D625-4978-9EFA-CF380DCAB93B}"/>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F340BB05-3F0D-4DEA-8EE7-3E5EEF063613}"/>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5C8A85ED-0076-44C8-9331-6FD6BE0263F5}"/>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323B621-246E-4383-A437-03D50C01ED9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C585DAB-2B0C-4DD0-8AA0-50CB38A8C59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2648461-55BB-4284-AD91-6E39DACDD1C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8C249499-C8C1-4817-AEF8-FDDBBF4F2BA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4541C859-BDF7-4B6D-A3D4-BD21F0DE99E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168548</xdr:rowOff>
    </xdr:from>
    <xdr:to>
      <xdr:col>55</xdr:col>
      <xdr:colOff>50800</xdr:colOff>
      <xdr:row>85</xdr:row>
      <xdr:rowOff>98698</xdr:rowOff>
    </xdr:to>
    <xdr:sp macro="" textlink="">
      <xdr:nvSpPr>
        <xdr:cNvPr id="364" name="楕円 363">
          <a:extLst>
            <a:ext uri="{FF2B5EF4-FFF2-40B4-BE49-F238E27FC236}">
              <a16:creationId xmlns:a16="http://schemas.microsoft.com/office/drawing/2014/main" id="{0F24B432-213E-4F67-83E5-6EF9891DF7F3}"/>
            </a:ext>
          </a:extLst>
        </xdr:cNvPr>
        <xdr:cNvSpPr/>
      </xdr:nvSpPr>
      <xdr:spPr>
        <a:xfrm>
          <a:off x="10426700" y="1457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146975</xdr:rowOff>
    </xdr:from>
    <xdr:ext cx="469744" cy="259045"/>
    <xdr:sp macro="" textlink="">
      <xdr:nvSpPr>
        <xdr:cNvPr id="365" name="【公営住宅】&#10;一人当たり面積該当値テキスト">
          <a:extLst>
            <a:ext uri="{FF2B5EF4-FFF2-40B4-BE49-F238E27FC236}">
              <a16:creationId xmlns:a16="http://schemas.microsoft.com/office/drawing/2014/main" id="{FB2AA5F1-12F0-42CD-939C-739DF35A9393}"/>
            </a:ext>
          </a:extLst>
        </xdr:cNvPr>
        <xdr:cNvSpPr txBox="1"/>
      </xdr:nvSpPr>
      <xdr:spPr>
        <a:xfrm>
          <a:off x="10515600" y="1454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3955</xdr:rowOff>
    </xdr:from>
    <xdr:to>
      <xdr:col>50</xdr:col>
      <xdr:colOff>165100</xdr:colOff>
      <xdr:row>85</xdr:row>
      <xdr:rowOff>105555</xdr:rowOff>
    </xdr:to>
    <xdr:sp macro="" textlink="">
      <xdr:nvSpPr>
        <xdr:cNvPr id="366" name="楕円 365">
          <a:extLst>
            <a:ext uri="{FF2B5EF4-FFF2-40B4-BE49-F238E27FC236}">
              <a16:creationId xmlns:a16="http://schemas.microsoft.com/office/drawing/2014/main" id="{03947CA3-CD18-438C-9F3C-E5B901AC2490}"/>
            </a:ext>
          </a:extLst>
        </xdr:cNvPr>
        <xdr:cNvSpPr/>
      </xdr:nvSpPr>
      <xdr:spPr>
        <a:xfrm>
          <a:off x="9588500" y="145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47898</xdr:rowOff>
    </xdr:from>
    <xdr:to>
      <xdr:col>55</xdr:col>
      <xdr:colOff>0</xdr:colOff>
      <xdr:row>85</xdr:row>
      <xdr:rowOff>54755</xdr:rowOff>
    </xdr:to>
    <xdr:cxnSp macro="">
      <xdr:nvCxnSpPr>
        <xdr:cNvPr id="367" name="直線コネクタ 366">
          <a:extLst>
            <a:ext uri="{FF2B5EF4-FFF2-40B4-BE49-F238E27FC236}">
              <a16:creationId xmlns:a16="http://schemas.microsoft.com/office/drawing/2014/main" id="{80A9BED1-475F-4AF7-9CC2-FDE1E735940F}"/>
            </a:ext>
          </a:extLst>
        </xdr:cNvPr>
        <xdr:cNvCxnSpPr/>
      </xdr:nvCxnSpPr>
      <xdr:spPr>
        <a:xfrm flipV="1">
          <a:off x="9639300" y="14621148"/>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14841</xdr:rowOff>
    </xdr:from>
    <xdr:to>
      <xdr:col>46</xdr:col>
      <xdr:colOff>38100</xdr:colOff>
      <xdr:row>85</xdr:row>
      <xdr:rowOff>116441</xdr:rowOff>
    </xdr:to>
    <xdr:sp macro="" textlink="">
      <xdr:nvSpPr>
        <xdr:cNvPr id="368" name="楕円 367">
          <a:extLst>
            <a:ext uri="{FF2B5EF4-FFF2-40B4-BE49-F238E27FC236}">
              <a16:creationId xmlns:a16="http://schemas.microsoft.com/office/drawing/2014/main" id="{1A025F8D-3892-4878-88CA-E27E119D5408}"/>
            </a:ext>
          </a:extLst>
        </xdr:cNvPr>
        <xdr:cNvSpPr/>
      </xdr:nvSpPr>
      <xdr:spPr>
        <a:xfrm>
          <a:off x="8699500" y="1458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54755</xdr:rowOff>
    </xdr:from>
    <xdr:to>
      <xdr:col>50</xdr:col>
      <xdr:colOff>114300</xdr:colOff>
      <xdr:row>85</xdr:row>
      <xdr:rowOff>65641</xdr:rowOff>
    </xdr:to>
    <xdr:cxnSp macro="">
      <xdr:nvCxnSpPr>
        <xdr:cNvPr id="369" name="直線コネクタ 368">
          <a:extLst>
            <a:ext uri="{FF2B5EF4-FFF2-40B4-BE49-F238E27FC236}">
              <a16:creationId xmlns:a16="http://schemas.microsoft.com/office/drawing/2014/main" id="{DD75B16E-7E23-4B4C-8203-A03B160B6237}"/>
            </a:ext>
          </a:extLst>
        </xdr:cNvPr>
        <xdr:cNvCxnSpPr/>
      </xdr:nvCxnSpPr>
      <xdr:spPr>
        <a:xfrm flipV="1">
          <a:off x="8750300" y="14628005"/>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22896</xdr:rowOff>
    </xdr:from>
    <xdr:to>
      <xdr:col>41</xdr:col>
      <xdr:colOff>101600</xdr:colOff>
      <xdr:row>85</xdr:row>
      <xdr:rowOff>124496</xdr:rowOff>
    </xdr:to>
    <xdr:sp macro="" textlink="">
      <xdr:nvSpPr>
        <xdr:cNvPr id="370" name="楕円 369">
          <a:extLst>
            <a:ext uri="{FF2B5EF4-FFF2-40B4-BE49-F238E27FC236}">
              <a16:creationId xmlns:a16="http://schemas.microsoft.com/office/drawing/2014/main" id="{4A234521-F306-46AD-8628-14C342B3521F}"/>
            </a:ext>
          </a:extLst>
        </xdr:cNvPr>
        <xdr:cNvSpPr/>
      </xdr:nvSpPr>
      <xdr:spPr>
        <a:xfrm>
          <a:off x="7810500" y="1459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65641</xdr:rowOff>
    </xdr:from>
    <xdr:to>
      <xdr:col>45</xdr:col>
      <xdr:colOff>177800</xdr:colOff>
      <xdr:row>85</xdr:row>
      <xdr:rowOff>73696</xdr:rowOff>
    </xdr:to>
    <xdr:cxnSp macro="">
      <xdr:nvCxnSpPr>
        <xdr:cNvPr id="371" name="直線コネクタ 370">
          <a:extLst>
            <a:ext uri="{FF2B5EF4-FFF2-40B4-BE49-F238E27FC236}">
              <a16:creationId xmlns:a16="http://schemas.microsoft.com/office/drawing/2014/main" id="{A656D6E0-5969-4FAD-90CE-0AA07F2E4055}"/>
            </a:ext>
          </a:extLst>
        </xdr:cNvPr>
        <xdr:cNvCxnSpPr/>
      </xdr:nvCxnSpPr>
      <xdr:spPr>
        <a:xfrm flipV="1">
          <a:off x="7861300" y="14638891"/>
          <a:ext cx="889000" cy="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29319</xdr:rowOff>
    </xdr:from>
    <xdr:to>
      <xdr:col>36</xdr:col>
      <xdr:colOff>165100</xdr:colOff>
      <xdr:row>85</xdr:row>
      <xdr:rowOff>130919</xdr:rowOff>
    </xdr:to>
    <xdr:sp macro="" textlink="">
      <xdr:nvSpPr>
        <xdr:cNvPr id="372" name="楕円 371">
          <a:extLst>
            <a:ext uri="{FF2B5EF4-FFF2-40B4-BE49-F238E27FC236}">
              <a16:creationId xmlns:a16="http://schemas.microsoft.com/office/drawing/2014/main" id="{A008D467-A877-447F-BA8B-81E6B0A5223C}"/>
            </a:ext>
          </a:extLst>
        </xdr:cNvPr>
        <xdr:cNvSpPr/>
      </xdr:nvSpPr>
      <xdr:spPr>
        <a:xfrm>
          <a:off x="6921500" y="1460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73696</xdr:rowOff>
    </xdr:from>
    <xdr:to>
      <xdr:col>41</xdr:col>
      <xdr:colOff>50800</xdr:colOff>
      <xdr:row>85</xdr:row>
      <xdr:rowOff>80119</xdr:rowOff>
    </xdr:to>
    <xdr:cxnSp macro="">
      <xdr:nvCxnSpPr>
        <xdr:cNvPr id="373" name="直線コネクタ 372">
          <a:extLst>
            <a:ext uri="{FF2B5EF4-FFF2-40B4-BE49-F238E27FC236}">
              <a16:creationId xmlns:a16="http://schemas.microsoft.com/office/drawing/2014/main" id="{79571720-1E57-4D70-A42C-1B52AFE7D6CD}"/>
            </a:ext>
          </a:extLst>
        </xdr:cNvPr>
        <xdr:cNvCxnSpPr/>
      </xdr:nvCxnSpPr>
      <xdr:spPr>
        <a:xfrm flipV="1">
          <a:off x="6972300" y="14646946"/>
          <a:ext cx="889000" cy="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67085413-2F9D-433A-997A-63643EB16331}"/>
            </a:ext>
          </a:extLst>
        </xdr:cNvPr>
        <xdr:cNvSpPr txBox="1"/>
      </xdr:nvSpPr>
      <xdr:spPr>
        <a:xfrm>
          <a:off x="9391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117474</xdr:rowOff>
    </xdr:from>
    <xdr:ext cx="469744" cy="259045"/>
    <xdr:sp macro="" textlink="">
      <xdr:nvSpPr>
        <xdr:cNvPr id="375" name="n_2aveValue【公営住宅】&#10;一人当たり面積">
          <a:extLst>
            <a:ext uri="{FF2B5EF4-FFF2-40B4-BE49-F238E27FC236}">
              <a16:creationId xmlns:a16="http://schemas.microsoft.com/office/drawing/2014/main" id="{BAB16923-B12B-461A-B90B-A105853631F4}"/>
            </a:ext>
          </a:extLst>
        </xdr:cNvPr>
        <xdr:cNvSpPr txBox="1"/>
      </xdr:nvSpPr>
      <xdr:spPr>
        <a:xfrm>
          <a:off x="8515427" y="1469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151328</xdr:rowOff>
    </xdr:from>
    <xdr:ext cx="469744" cy="259045"/>
    <xdr:sp macro="" textlink="">
      <xdr:nvSpPr>
        <xdr:cNvPr id="376" name="n_3aveValue【公営住宅】&#10;一人当たり面積">
          <a:extLst>
            <a:ext uri="{FF2B5EF4-FFF2-40B4-BE49-F238E27FC236}">
              <a16:creationId xmlns:a16="http://schemas.microsoft.com/office/drawing/2014/main" id="{AC9FDD79-5B33-4D7E-A66B-822B8BB93B0E}"/>
            </a:ext>
          </a:extLst>
        </xdr:cNvPr>
        <xdr:cNvSpPr txBox="1"/>
      </xdr:nvSpPr>
      <xdr:spPr>
        <a:xfrm>
          <a:off x="7626427" y="1472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a:extLst>
            <a:ext uri="{FF2B5EF4-FFF2-40B4-BE49-F238E27FC236}">
              <a16:creationId xmlns:a16="http://schemas.microsoft.com/office/drawing/2014/main" id="{4C4BBBAE-9A60-4235-9BD8-96AE2ADA4D6F}"/>
            </a:ext>
          </a:extLst>
        </xdr:cNvPr>
        <xdr:cNvSpPr txBox="1"/>
      </xdr:nvSpPr>
      <xdr:spPr>
        <a:xfrm>
          <a:off x="6737427"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96682</xdr:rowOff>
    </xdr:from>
    <xdr:ext cx="469744" cy="259045"/>
    <xdr:sp macro="" textlink="">
      <xdr:nvSpPr>
        <xdr:cNvPr id="378" name="n_1mainValue【公営住宅】&#10;一人当たり面積">
          <a:extLst>
            <a:ext uri="{FF2B5EF4-FFF2-40B4-BE49-F238E27FC236}">
              <a16:creationId xmlns:a16="http://schemas.microsoft.com/office/drawing/2014/main" id="{E0DE5A9D-0F0A-41E5-B841-0C2A1CD348F2}"/>
            </a:ext>
          </a:extLst>
        </xdr:cNvPr>
        <xdr:cNvSpPr txBox="1"/>
      </xdr:nvSpPr>
      <xdr:spPr>
        <a:xfrm>
          <a:off x="9391727" y="1466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132968</xdr:rowOff>
    </xdr:from>
    <xdr:ext cx="469744" cy="259045"/>
    <xdr:sp macro="" textlink="">
      <xdr:nvSpPr>
        <xdr:cNvPr id="379" name="n_2mainValue【公営住宅】&#10;一人当たり面積">
          <a:extLst>
            <a:ext uri="{FF2B5EF4-FFF2-40B4-BE49-F238E27FC236}">
              <a16:creationId xmlns:a16="http://schemas.microsoft.com/office/drawing/2014/main" id="{DFFA0F45-4D23-483A-9621-56884F461C9F}"/>
            </a:ext>
          </a:extLst>
        </xdr:cNvPr>
        <xdr:cNvSpPr txBox="1"/>
      </xdr:nvSpPr>
      <xdr:spPr>
        <a:xfrm>
          <a:off x="8515427" y="14363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141023</xdr:rowOff>
    </xdr:from>
    <xdr:ext cx="469744" cy="259045"/>
    <xdr:sp macro="" textlink="">
      <xdr:nvSpPr>
        <xdr:cNvPr id="380" name="n_3mainValue【公営住宅】&#10;一人当たり面積">
          <a:extLst>
            <a:ext uri="{FF2B5EF4-FFF2-40B4-BE49-F238E27FC236}">
              <a16:creationId xmlns:a16="http://schemas.microsoft.com/office/drawing/2014/main" id="{D3871842-3D6A-460C-8C22-D28C249FC86F}"/>
            </a:ext>
          </a:extLst>
        </xdr:cNvPr>
        <xdr:cNvSpPr txBox="1"/>
      </xdr:nvSpPr>
      <xdr:spPr>
        <a:xfrm>
          <a:off x="7626427" y="1437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122046</xdr:rowOff>
    </xdr:from>
    <xdr:ext cx="469744" cy="259045"/>
    <xdr:sp macro="" textlink="">
      <xdr:nvSpPr>
        <xdr:cNvPr id="381" name="n_4mainValue【公営住宅】&#10;一人当たり面積">
          <a:extLst>
            <a:ext uri="{FF2B5EF4-FFF2-40B4-BE49-F238E27FC236}">
              <a16:creationId xmlns:a16="http://schemas.microsoft.com/office/drawing/2014/main" id="{FE4C171B-6D50-4820-92B5-0163D63C97E9}"/>
            </a:ext>
          </a:extLst>
        </xdr:cNvPr>
        <xdr:cNvSpPr txBox="1"/>
      </xdr:nvSpPr>
      <xdr:spPr>
        <a:xfrm>
          <a:off x="6737427" y="1469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E4FA3F9A-7771-415D-AC90-7DA6A7B540A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94DF796D-DDF0-4279-909E-63C597B0811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4FD6F38D-BABA-43F8-B435-9371CE21AA6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82E12CF9-D8CC-461D-B09A-34B6E44994C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5B892A24-C51D-4637-AB22-2F85169D372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4BD70A71-807B-451A-A1C0-DD0C7D0C7A6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75BF8991-89D7-48DF-A070-E92FD3B0B27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78C3B844-EACE-4D65-8D54-D7969C55763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52A4B78A-F878-4425-BC6B-0C986D96BC1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3EAA75B2-295F-4391-9117-C88D05B9BDE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54F1FEDA-3CE6-4C42-85FD-ECD31B927E7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A78D35B2-FE4D-43D5-9A5C-FD9C8E610B8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73CFA01E-36F8-4F63-BC4F-705C9892E04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0B18ED40-D07E-4D61-81E2-6AD1AD023F6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6833B327-49C3-42A8-AD08-E15073F1D4E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3D7DAA79-7901-4C25-B10D-DDD081D20E3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35C37425-503A-4569-9EFC-337B558D227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1C953EC6-98B0-42A5-BE35-227644918C4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BA61A3AE-6FEB-4E6D-B879-CF2F1B7C828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A0D70471-88A1-4A0D-BDC5-B151DA026AD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8E396E59-BAD0-4B92-83CE-2C29D3081EE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2AF514B6-ECFB-4228-9C6A-6577260F188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3ED3D96D-8237-40A0-B955-3D222429552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7E12208D-DD77-467B-B08A-C5D3C16ECA1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9BBE149C-922B-4179-819C-8CA7E35CCE8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C4092461-D6F6-456E-B6E9-0E4CF6EA5A3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CAEAAB40-1253-4744-A2C2-E31CDC2E854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BD5732CE-2286-48A0-9849-CD5525DF781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3B97B44B-68B1-45E3-837A-BCE15C0DE82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68FF7BF5-4400-442D-B9BB-6F2D16CBC6B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8D5A7B7E-3A51-43F4-8278-B5B9AB6F530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49444442-6962-42CB-83FF-1AD73F437AE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F207DEC0-43FB-48A7-947B-BF09996695B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FB1FC1D0-1BC1-4E5B-BFE4-D164DCB8664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68C53CCD-5B49-4757-96AF-E0CCCBB6A6D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75EDEE57-3840-4126-BC84-54ED8286D0C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D1B707F7-01BE-48ED-97E7-D36327676C5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7D6266EA-108E-417B-AAE5-7BDC26AF09C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2408D136-709B-43E4-B516-5D6DAF8B179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4C015CB1-FDE9-4513-A645-BC92A9FD73C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2020BE5B-DB47-4D46-8609-87D44BD2E21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423" name="直線コネクタ 422">
          <a:extLst>
            <a:ext uri="{FF2B5EF4-FFF2-40B4-BE49-F238E27FC236}">
              <a16:creationId xmlns:a16="http://schemas.microsoft.com/office/drawing/2014/main" id="{416777F4-3903-4783-946D-75DAEE5B8387}"/>
            </a:ext>
          </a:extLst>
        </xdr:cNvPr>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認定こども園・幼稚園・保育所】&#10;有形固定資産減価償却率最小値テキスト">
          <a:extLst>
            <a:ext uri="{FF2B5EF4-FFF2-40B4-BE49-F238E27FC236}">
              <a16:creationId xmlns:a16="http://schemas.microsoft.com/office/drawing/2014/main" id="{77C62C80-2953-4BB6-B0EC-4AB23936B2F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a:extLst>
            <a:ext uri="{FF2B5EF4-FFF2-40B4-BE49-F238E27FC236}">
              <a16:creationId xmlns:a16="http://schemas.microsoft.com/office/drawing/2014/main" id="{A0B898B9-1E0E-4449-8E49-2E399B80A30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426" name="【認定こども園・幼稚園・保育所】&#10;有形固定資産減価償却率最大値テキスト">
          <a:extLst>
            <a:ext uri="{FF2B5EF4-FFF2-40B4-BE49-F238E27FC236}">
              <a16:creationId xmlns:a16="http://schemas.microsoft.com/office/drawing/2014/main" id="{BE0C198D-435A-4888-9791-50672D8A740E}"/>
            </a:ext>
          </a:extLst>
        </xdr:cNvPr>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427" name="直線コネクタ 426">
          <a:extLst>
            <a:ext uri="{FF2B5EF4-FFF2-40B4-BE49-F238E27FC236}">
              <a16:creationId xmlns:a16="http://schemas.microsoft.com/office/drawing/2014/main" id="{BF1F75EB-BB15-4256-AAA2-CA2E7867446E}"/>
            </a:ext>
          </a:extLst>
        </xdr:cNvPr>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452DAD8A-681F-4C41-B8B6-CA9D448BC9D2}"/>
            </a:ext>
          </a:extLst>
        </xdr:cNvPr>
        <xdr:cNvSpPr txBox="1"/>
      </xdr:nvSpPr>
      <xdr:spPr>
        <a:xfrm>
          <a:off x="16357600" y="6440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29" name="フローチャート: 判断 428">
          <a:extLst>
            <a:ext uri="{FF2B5EF4-FFF2-40B4-BE49-F238E27FC236}">
              <a16:creationId xmlns:a16="http://schemas.microsoft.com/office/drawing/2014/main" id="{372ADB54-E348-47DE-A988-9E5F52C558AE}"/>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30" name="フローチャート: 判断 429">
          <a:extLst>
            <a:ext uri="{FF2B5EF4-FFF2-40B4-BE49-F238E27FC236}">
              <a16:creationId xmlns:a16="http://schemas.microsoft.com/office/drawing/2014/main" id="{566336AA-AB3C-4DDB-AE23-D022F9ABAF45}"/>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431" name="フローチャート: 判断 430">
          <a:extLst>
            <a:ext uri="{FF2B5EF4-FFF2-40B4-BE49-F238E27FC236}">
              <a16:creationId xmlns:a16="http://schemas.microsoft.com/office/drawing/2014/main" id="{D74C3009-42B0-41A9-AC25-8183DD69CF7D}"/>
            </a:ext>
          </a:extLst>
        </xdr:cNvPr>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432" name="フローチャート: 判断 431">
          <a:extLst>
            <a:ext uri="{FF2B5EF4-FFF2-40B4-BE49-F238E27FC236}">
              <a16:creationId xmlns:a16="http://schemas.microsoft.com/office/drawing/2014/main" id="{160028BE-E8A2-4501-A6E6-0D2FF0ABFCD7}"/>
            </a:ext>
          </a:extLst>
        </xdr:cNvPr>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33" name="フローチャート: 判断 432">
          <a:extLst>
            <a:ext uri="{FF2B5EF4-FFF2-40B4-BE49-F238E27FC236}">
              <a16:creationId xmlns:a16="http://schemas.microsoft.com/office/drawing/2014/main" id="{A61CA191-0EF9-4ECA-9EC7-4CC0DFB59B94}"/>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D41DEA63-17D7-4272-B3BE-1E995F46C59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7DFAFA02-8373-41FF-B2E4-07B8799B311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6341CA67-E7C5-46AD-9067-42E40F3BE4C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12742A89-F66E-4CEE-8082-5AEDCFB9A4C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1CE3531F-A190-43E4-808B-C93DFB464EB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9072</xdr:rowOff>
    </xdr:from>
    <xdr:to>
      <xdr:col>85</xdr:col>
      <xdr:colOff>177800</xdr:colOff>
      <xdr:row>42</xdr:row>
      <xdr:rowOff>110672</xdr:rowOff>
    </xdr:to>
    <xdr:sp macro="" textlink="">
      <xdr:nvSpPr>
        <xdr:cNvPr id="439" name="楕円 438">
          <a:extLst>
            <a:ext uri="{FF2B5EF4-FFF2-40B4-BE49-F238E27FC236}">
              <a16:creationId xmlns:a16="http://schemas.microsoft.com/office/drawing/2014/main" id="{AE14835A-67A6-401A-BCCC-E5B666D7C965}"/>
            </a:ext>
          </a:extLst>
        </xdr:cNvPr>
        <xdr:cNvSpPr/>
      </xdr:nvSpPr>
      <xdr:spPr>
        <a:xfrm>
          <a:off x="162687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95449</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73BEEF96-4C2D-42FE-B6DF-1254744B34B0}"/>
            </a:ext>
          </a:extLst>
        </xdr:cNvPr>
        <xdr:cNvSpPr txBox="1"/>
      </xdr:nvSpPr>
      <xdr:spPr>
        <a:xfrm>
          <a:off x="16357600" y="712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9072</xdr:rowOff>
    </xdr:from>
    <xdr:to>
      <xdr:col>81</xdr:col>
      <xdr:colOff>101600</xdr:colOff>
      <xdr:row>42</xdr:row>
      <xdr:rowOff>110672</xdr:rowOff>
    </xdr:to>
    <xdr:sp macro="" textlink="">
      <xdr:nvSpPr>
        <xdr:cNvPr id="441" name="楕円 440">
          <a:extLst>
            <a:ext uri="{FF2B5EF4-FFF2-40B4-BE49-F238E27FC236}">
              <a16:creationId xmlns:a16="http://schemas.microsoft.com/office/drawing/2014/main" id="{982EEF33-B350-42C4-A08E-098928250D3B}"/>
            </a:ext>
          </a:extLst>
        </xdr:cNvPr>
        <xdr:cNvSpPr/>
      </xdr:nvSpPr>
      <xdr:spPr>
        <a:xfrm>
          <a:off x="15430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59872</xdr:rowOff>
    </xdr:from>
    <xdr:to>
      <xdr:col>85</xdr:col>
      <xdr:colOff>127000</xdr:colOff>
      <xdr:row>42</xdr:row>
      <xdr:rowOff>59872</xdr:rowOff>
    </xdr:to>
    <xdr:cxnSp macro="">
      <xdr:nvCxnSpPr>
        <xdr:cNvPr id="442" name="直線コネクタ 441">
          <a:extLst>
            <a:ext uri="{FF2B5EF4-FFF2-40B4-BE49-F238E27FC236}">
              <a16:creationId xmlns:a16="http://schemas.microsoft.com/office/drawing/2014/main" id="{C4132711-7B67-403B-B29F-1B0BB9D4E907}"/>
            </a:ext>
          </a:extLst>
        </xdr:cNvPr>
        <xdr:cNvCxnSpPr/>
      </xdr:nvCxnSpPr>
      <xdr:spPr>
        <a:xfrm>
          <a:off x="15481300" y="7260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4173</xdr:rowOff>
    </xdr:from>
    <xdr:to>
      <xdr:col>76</xdr:col>
      <xdr:colOff>165100</xdr:colOff>
      <xdr:row>42</xdr:row>
      <xdr:rowOff>105773</xdr:rowOff>
    </xdr:to>
    <xdr:sp macro="" textlink="">
      <xdr:nvSpPr>
        <xdr:cNvPr id="443" name="楕円 442">
          <a:extLst>
            <a:ext uri="{FF2B5EF4-FFF2-40B4-BE49-F238E27FC236}">
              <a16:creationId xmlns:a16="http://schemas.microsoft.com/office/drawing/2014/main" id="{A5F3F557-3C3A-4B12-808D-51EEED8CE22B}"/>
            </a:ext>
          </a:extLst>
        </xdr:cNvPr>
        <xdr:cNvSpPr/>
      </xdr:nvSpPr>
      <xdr:spPr>
        <a:xfrm>
          <a:off x="14541500" y="720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54973</xdr:rowOff>
    </xdr:from>
    <xdr:to>
      <xdr:col>81</xdr:col>
      <xdr:colOff>50800</xdr:colOff>
      <xdr:row>42</xdr:row>
      <xdr:rowOff>59872</xdr:rowOff>
    </xdr:to>
    <xdr:cxnSp macro="">
      <xdr:nvCxnSpPr>
        <xdr:cNvPr id="444" name="直線コネクタ 443">
          <a:extLst>
            <a:ext uri="{FF2B5EF4-FFF2-40B4-BE49-F238E27FC236}">
              <a16:creationId xmlns:a16="http://schemas.microsoft.com/office/drawing/2014/main" id="{5AB036FF-AD0E-4AED-9DF4-22B9A6829EE9}"/>
            </a:ext>
          </a:extLst>
        </xdr:cNvPr>
        <xdr:cNvCxnSpPr/>
      </xdr:nvCxnSpPr>
      <xdr:spPr>
        <a:xfrm>
          <a:off x="14592300" y="725587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95613</xdr:rowOff>
    </xdr:from>
    <xdr:to>
      <xdr:col>72</xdr:col>
      <xdr:colOff>38100</xdr:colOff>
      <xdr:row>42</xdr:row>
      <xdr:rowOff>25763</xdr:rowOff>
    </xdr:to>
    <xdr:sp macro="" textlink="">
      <xdr:nvSpPr>
        <xdr:cNvPr id="445" name="楕円 444">
          <a:extLst>
            <a:ext uri="{FF2B5EF4-FFF2-40B4-BE49-F238E27FC236}">
              <a16:creationId xmlns:a16="http://schemas.microsoft.com/office/drawing/2014/main" id="{C2ED0FAA-F9B9-480A-96D9-11618B484070}"/>
            </a:ext>
          </a:extLst>
        </xdr:cNvPr>
        <xdr:cNvSpPr/>
      </xdr:nvSpPr>
      <xdr:spPr>
        <a:xfrm>
          <a:off x="13652500" y="712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146413</xdr:rowOff>
    </xdr:from>
    <xdr:to>
      <xdr:col>76</xdr:col>
      <xdr:colOff>114300</xdr:colOff>
      <xdr:row>42</xdr:row>
      <xdr:rowOff>54973</xdr:rowOff>
    </xdr:to>
    <xdr:cxnSp macro="">
      <xdr:nvCxnSpPr>
        <xdr:cNvPr id="446" name="直線コネクタ 445">
          <a:extLst>
            <a:ext uri="{FF2B5EF4-FFF2-40B4-BE49-F238E27FC236}">
              <a16:creationId xmlns:a16="http://schemas.microsoft.com/office/drawing/2014/main" id="{5FF7ACD8-06FF-4D40-BCC5-B3B1576843D9}"/>
            </a:ext>
          </a:extLst>
        </xdr:cNvPr>
        <xdr:cNvCxnSpPr/>
      </xdr:nvCxnSpPr>
      <xdr:spPr>
        <a:xfrm>
          <a:off x="13703300" y="7175863"/>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126637</xdr:rowOff>
    </xdr:from>
    <xdr:to>
      <xdr:col>67</xdr:col>
      <xdr:colOff>101600</xdr:colOff>
      <xdr:row>42</xdr:row>
      <xdr:rowOff>56787</xdr:rowOff>
    </xdr:to>
    <xdr:sp macro="" textlink="">
      <xdr:nvSpPr>
        <xdr:cNvPr id="447" name="楕円 446">
          <a:extLst>
            <a:ext uri="{FF2B5EF4-FFF2-40B4-BE49-F238E27FC236}">
              <a16:creationId xmlns:a16="http://schemas.microsoft.com/office/drawing/2014/main" id="{CF672A0F-99B7-4546-BAAC-7AC673C3A012}"/>
            </a:ext>
          </a:extLst>
        </xdr:cNvPr>
        <xdr:cNvSpPr/>
      </xdr:nvSpPr>
      <xdr:spPr>
        <a:xfrm>
          <a:off x="12763500" y="715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146413</xdr:rowOff>
    </xdr:from>
    <xdr:to>
      <xdr:col>71</xdr:col>
      <xdr:colOff>177800</xdr:colOff>
      <xdr:row>42</xdr:row>
      <xdr:rowOff>5987</xdr:rowOff>
    </xdr:to>
    <xdr:cxnSp macro="">
      <xdr:nvCxnSpPr>
        <xdr:cNvPr id="448" name="直線コネクタ 447">
          <a:extLst>
            <a:ext uri="{FF2B5EF4-FFF2-40B4-BE49-F238E27FC236}">
              <a16:creationId xmlns:a16="http://schemas.microsoft.com/office/drawing/2014/main" id="{1BA100AD-1193-41E6-84D1-0DE9F31C731F}"/>
            </a:ext>
          </a:extLst>
        </xdr:cNvPr>
        <xdr:cNvCxnSpPr/>
      </xdr:nvCxnSpPr>
      <xdr:spPr>
        <a:xfrm flipV="1">
          <a:off x="12814300" y="717586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6048308E-323C-4E5C-9BAB-C5FC5906415B}"/>
            </a:ext>
          </a:extLst>
        </xdr:cNvPr>
        <xdr:cNvSpPr txBox="1"/>
      </xdr:nvSpPr>
      <xdr:spPr>
        <a:xfrm>
          <a:off x="152660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867AA729-5875-438E-A953-021058E33565}"/>
            </a:ext>
          </a:extLst>
        </xdr:cNvPr>
        <xdr:cNvSpPr txBox="1"/>
      </xdr:nvSpPr>
      <xdr:spPr>
        <a:xfrm>
          <a:off x="14389744" y="635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1469</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ADE4D1C9-CF3F-474E-9B46-97C58F1D277D}"/>
            </a:ext>
          </a:extLst>
        </xdr:cNvPr>
        <xdr:cNvSpPr txBox="1"/>
      </xdr:nvSpPr>
      <xdr:spPr>
        <a:xfrm>
          <a:off x="13500744" y="634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CD152271-5139-454D-A146-1E3C3E2E91B5}"/>
            </a:ext>
          </a:extLst>
        </xdr:cNvPr>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101799</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1540C9FA-CD66-4FC2-85EA-7B7EA3792319}"/>
            </a:ext>
          </a:extLst>
        </xdr:cNvPr>
        <xdr:cNvSpPr txBox="1"/>
      </xdr:nvSpPr>
      <xdr:spPr>
        <a:xfrm>
          <a:off x="15266044" y="7302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96900</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1144781D-A588-4494-8221-6C4E1F5A8BF5}"/>
            </a:ext>
          </a:extLst>
        </xdr:cNvPr>
        <xdr:cNvSpPr txBox="1"/>
      </xdr:nvSpPr>
      <xdr:spPr>
        <a:xfrm>
          <a:off x="14389744" y="729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16890</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99ADE2E9-D32A-48EB-8350-63DE6415F407}"/>
            </a:ext>
          </a:extLst>
        </xdr:cNvPr>
        <xdr:cNvSpPr txBox="1"/>
      </xdr:nvSpPr>
      <xdr:spPr>
        <a:xfrm>
          <a:off x="13500744" y="721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47914</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968CE1CF-F7C9-4A08-AF44-E386F8C6520B}"/>
            </a:ext>
          </a:extLst>
        </xdr:cNvPr>
        <xdr:cNvSpPr txBox="1"/>
      </xdr:nvSpPr>
      <xdr:spPr>
        <a:xfrm>
          <a:off x="12611744" y="7248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5C1C67A7-FF5D-4E5E-B8F6-4B15AC3C55B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BA782208-87AA-47C6-BB5D-C31F8DEC247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EC08E896-8515-48A0-A118-F00B10D6C36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4AB18DB4-21E4-4DA2-868E-A5A0DD6BFC6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9899813D-FB84-4206-8D94-75742A23BB0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134AABEF-F4CC-41A1-9BA4-87E1D20F72D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F92174D7-5A4A-4026-8FEE-0379E114A16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96235B82-E085-41AF-9B3A-9E43F2F91E7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6CE09D7A-2926-438C-86EE-29F198F19FC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ABEDA5D2-BD69-4574-9C6F-C41E514A310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a:extLst>
            <a:ext uri="{FF2B5EF4-FFF2-40B4-BE49-F238E27FC236}">
              <a16:creationId xmlns:a16="http://schemas.microsoft.com/office/drawing/2014/main" id="{EA2A73BD-4919-480F-BF82-5E8911BB2CD3}"/>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a:extLst>
            <a:ext uri="{FF2B5EF4-FFF2-40B4-BE49-F238E27FC236}">
              <a16:creationId xmlns:a16="http://schemas.microsoft.com/office/drawing/2014/main" id="{6A0AC902-BDAC-4874-9F9E-F69AEF9202C7}"/>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a:extLst>
            <a:ext uri="{FF2B5EF4-FFF2-40B4-BE49-F238E27FC236}">
              <a16:creationId xmlns:a16="http://schemas.microsoft.com/office/drawing/2014/main" id="{0DBD6737-6C41-4F58-8EFE-A05CEFD37CFF}"/>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a:extLst>
            <a:ext uri="{FF2B5EF4-FFF2-40B4-BE49-F238E27FC236}">
              <a16:creationId xmlns:a16="http://schemas.microsoft.com/office/drawing/2014/main" id="{D776F7C8-9F2D-44F3-B131-06101925A50F}"/>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a:extLst>
            <a:ext uri="{FF2B5EF4-FFF2-40B4-BE49-F238E27FC236}">
              <a16:creationId xmlns:a16="http://schemas.microsoft.com/office/drawing/2014/main" id="{382E873D-A971-4B5C-92CA-86F02FD064D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a:extLst>
            <a:ext uri="{FF2B5EF4-FFF2-40B4-BE49-F238E27FC236}">
              <a16:creationId xmlns:a16="http://schemas.microsoft.com/office/drawing/2014/main" id="{5E69CDB2-3D21-45D5-8AC9-D08B18F517A8}"/>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a:extLst>
            <a:ext uri="{FF2B5EF4-FFF2-40B4-BE49-F238E27FC236}">
              <a16:creationId xmlns:a16="http://schemas.microsoft.com/office/drawing/2014/main" id="{519F6335-F6F9-44F7-8DD5-BF8DE9C0B618}"/>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a:extLst>
            <a:ext uri="{FF2B5EF4-FFF2-40B4-BE49-F238E27FC236}">
              <a16:creationId xmlns:a16="http://schemas.microsoft.com/office/drawing/2014/main" id="{7F2E4F82-3BC2-4C03-9B12-E7B802AA0B81}"/>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a:extLst>
            <a:ext uri="{FF2B5EF4-FFF2-40B4-BE49-F238E27FC236}">
              <a16:creationId xmlns:a16="http://schemas.microsoft.com/office/drawing/2014/main" id="{1DC16012-2252-4BE8-9339-7FC1E9991F58}"/>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a:extLst>
            <a:ext uri="{FF2B5EF4-FFF2-40B4-BE49-F238E27FC236}">
              <a16:creationId xmlns:a16="http://schemas.microsoft.com/office/drawing/2014/main" id="{410ABE98-9485-4977-A603-299534C2F5B6}"/>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a:extLst>
            <a:ext uri="{FF2B5EF4-FFF2-40B4-BE49-F238E27FC236}">
              <a16:creationId xmlns:a16="http://schemas.microsoft.com/office/drawing/2014/main" id="{1FB2DCCA-12DF-4CBC-B697-F4BAA8E1844A}"/>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a:extLst>
            <a:ext uri="{FF2B5EF4-FFF2-40B4-BE49-F238E27FC236}">
              <a16:creationId xmlns:a16="http://schemas.microsoft.com/office/drawing/2014/main" id="{0576D87F-000A-445C-8539-196F2B58C8A4}"/>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72D7EDA0-07E0-45F9-B0D4-BAED9F5362D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65B5FB6F-6F33-4D71-8F72-23D7A975A97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5BBB2116-637D-4BC1-96E3-367E3DE5530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82" name="直線コネクタ 481">
          <a:extLst>
            <a:ext uri="{FF2B5EF4-FFF2-40B4-BE49-F238E27FC236}">
              <a16:creationId xmlns:a16="http://schemas.microsoft.com/office/drawing/2014/main" id="{DB88DF3C-01DA-436A-A47C-C48545D0456E}"/>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C6FE7A3B-B191-43B1-AE3C-163D065AA665}"/>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84" name="直線コネクタ 483">
          <a:extLst>
            <a:ext uri="{FF2B5EF4-FFF2-40B4-BE49-F238E27FC236}">
              <a16:creationId xmlns:a16="http://schemas.microsoft.com/office/drawing/2014/main" id="{A60DECE4-78EE-4DC1-9FA5-3A88389CC116}"/>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529EDBF7-958F-4226-B95E-B63164DF136A}"/>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86" name="直線コネクタ 485">
          <a:extLst>
            <a:ext uri="{FF2B5EF4-FFF2-40B4-BE49-F238E27FC236}">
              <a16:creationId xmlns:a16="http://schemas.microsoft.com/office/drawing/2014/main" id="{3D4D5BB7-5C2B-480B-BE37-E48A7A59F2CC}"/>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53176</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BA8603C7-4C00-43B6-AD39-0AE2B7B8E5DE}"/>
            </a:ext>
          </a:extLst>
        </xdr:cNvPr>
        <xdr:cNvSpPr txBox="1"/>
      </xdr:nvSpPr>
      <xdr:spPr>
        <a:xfrm>
          <a:off x="22199600" y="6568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88" name="フローチャート: 判断 487">
          <a:extLst>
            <a:ext uri="{FF2B5EF4-FFF2-40B4-BE49-F238E27FC236}">
              <a16:creationId xmlns:a16="http://schemas.microsoft.com/office/drawing/2014/main" id="{6711BEAF-C06F-4E87-8764-C037C90EC221}"/>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89" name="フローチャート: 判断 488">
          <a:extLst>
            <a:ext uri="{FF2B5EF4-FFF2-40B4-BE49-F238E27FC236}">
              <a16:creationId xmlns:a16="http://schemas.microsoft.com/office/drawing/2014/main" id="{962CE0BA-F317-46B9-AA81-85BBB3A63D9D}"/>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90" name="フローチャート: 判断 489">
          <a:extLst>
            <a:ext uri="{FF2B5EF4-FFF2-40B4-BE49-F238E27FC236}">
              <a16:creationId xmlns:a16="http://schemas.microsoft.com/office/drawing/2014/main" id="{DE1B75A3-4470-4FA9-9AD5-F14DDECCC547}"/>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91" name="フローチャート: 判断 490">
          <a:extLst>
            <a:ext uri="{FF2B5EF4-FFF2-40B4-BE49-F238E27FC236}">
              <a16:creationId xmlns:a16="http://schemas.microsoft.com/office/drawing/2014/main" id="{DE79075F-7A99-4B67-BE57-27FDE09F0E4B}"/>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492" name="フローチャート: 判断 491">
          <a:extLst>
            <a:ext uri="{FF2B5EF4-FFF2-40B4-BE49-F238E27FC236}">
              <a16:creationId xmlns:a16="http://schemas.microsoft.com/office/drawing/2014/main" id="{D0266AA4-DB8C-4962-90B1-E939C253C07C}"/>
            </a:ext>
          </a:extLst>
        </xdr:cNvPr>
        <xdr:cNvSpPr/>
      </xdr:nvSpPr>
      <xdr:spPr>
        <a:xfrm>
          <a:off x="18605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9B02D00-FFC0-4418-9BE3-BD0907FFE26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74EE4E90-1657-423D-A93C-57F547F9CE4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4ADEA5CC-C9BD-42AA-BF17-3DEFFB5190D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D48B8E7C-9F92-473A-A8E9-EA0A955F6CA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6E716851-CA1B-4F25-AA56-F8BA3E6189A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107587</xdr:rowOff>
    </xdr:from>
    <xdr:to>
      <xdr:col>116</xdr:col>
      <xdr:colOff>114300</xdr:colOff>
      <xdr:row>40</xdr:row>
      <xdr:rowOff>37737</xdr:rowOff>
    </xdr:to>
    <xdr:sp macro="" textlink="">
      <xdr:nvSpPr>
        <xdr:cNvPr id="498" name="楕円 497">
          <a:extLst>
            <a:ext uri="{FF2B5EF4-FFF2-40B4-BE49-F238E27FC236}">
              <a16:creationId xmlns:a16="http://schemas.microsoft.com/office/drawing/2014/main" id="{ABDF2D6A-7259-4238-BBDE-2B4B3D09E4DF}"/>
            </a:ext>
          </a:extLst>
        </xdr:cNvPr>
        <xdr:cNvSpPr/>
      </xdr:nvSpPr>
      <xdr:spPr>
        <a:xfrm>
          <a:off x="22110700" y="679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86014</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3355C2A0-C601-46B2-ADB3-0F01E2899A32}"/>
            </a:ext>
          </a:extLst>
        </xdr:cNvPr>
        <xdr:cNvSpPr txBox="1"/>
      </xdr:nvSpPr>
      <xdr:spPr>
        <a:xfrm>
          <a:off x="22199600" y="677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118473</xdr:rowOff>
    </xdr:from>
    <xdr:to>
      <xdr:col>112</xdr:col>
      <xdr:colOff>38100</xdr:colOff>
      <xdr:row>40</xdr:row>
      <xdr:rowOff>48623</xdr:rowOff>
    </xdr:to>
    <xdr:sp macro="" textlink="">
      <xdr:nvSpPr>
        <xdr:cNvPr id="500" name="楕円 499">
          <a:extLst>
            <a:ext uri="{FF2B5EF4-FFF2-40B4-BE49-F238E27FC236}">
              <a16:creationId xmlns:a16="http://schemas.microsoft.com/office/drawing/2014/main" id="{B6244445-AB33-4DEE-82B5-40EC681285E2}"/>
            </a:ext>
          </a:extLst>
        </xdr:cNvPr>
        <xdr:cNvSpPr/>
      </xdr:nvSpPr>
      <xdr:spPr>
        <a:xfrm>
          <a:off x="21272500" y="680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158387</xdr:rowOff>
    </xdr:from>
    <xdr:to>
      <xdr:col>116</xdr:col>
      <xdr:colOff>63500</xdr:colOff>
      <xdr:row>39</xdr:row>
      <xdr:rowOff>169273</xdr:rowOff>
    </xdr:to>
    <xdr:cxnSp macro="">
      <xdr:nvCxnSpPr>
        <xdr:cNvPr id="501" name="直線コネクタ 500">
          <a:extLst>
            <a:ext uri="{FF2B5EF4-FFF2-40B4-BE49-F238E27FC236}">
              <a16:creationId xmlns:a16="http://schemas.microsoft.com/office/drawing/2014/main" id="{5844F84F-5533-4B9C-82EC-B8F6E079718C}"/>
            </a:ext>
          </a:extLst>
        </xdr:cNvPr>
        <xdr:cNvCxnSpPr/>
      </xdr:nvCxnSpPr>
      <xdr:spPr>
        <a:xfrm flipV="1">
          <a:off x="21323300" y="684493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134801</xdr:rowOff>
    </xdr:from>
    <xdr:to>
      <xdr:col>107</xdr:col>
      <xdr:colOff>101600</xdr:colOff>
      <xdr:row>40</xdr:row>
      <xdr:rowOff>64951</xdr:rowOff>
    </xdr:to>
    <xdr:sp macro="" textlink="">
      <xdr:nvSpPr>
        <xdr:cNvPr id="502" name="楕円 501">
          <a:extLst>
            <a:ext uri="{FF2B5EF4-FFF2-40B4-BE49-F238E27FC236}">
              <a16:creationId xmlns:a16="http://schemas.microsoft.com/office/drawing/2014/main" id="{E2D03231-60D0-468F-BD68-03902C674F5F}"/>
            </a:ext>
          </a:extLst>
        </xdr:cNvPr>
        <xdr:cNvSpPr/>
      </xdr:nvSpPr>
      <xdr:spPr>
        <a:xfrm>
          <a:off x="20383500" y="68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169273</xdr:rowOff>
    </xdr:from>
    <xdr:to>
      <xdr:col>111</xdr:col>
      <xdr:colOff>177800</xdr:colOff>
      <xdr:row>40</xdr:row>
      <xdr:rowOff>14151</xdr:rowOff>
    </xdr:to>
    <xdr:cxnSp macro="">
      <xdr:nvCxnSpPr>
        <xdr:cNvPr id="503" name="直線コネクタ 502">
          <a:extLst>
            <a:ext uri="{FF2B5EF4-FFF2-40B4-BE49-F238E27FC236}">
              <a16:creationId xmlns:a16="http://schemas.microsoft.com/office/drawing/2014/main" id="{8DBD75B4-CF6E-411B-B2ED-55341D442823}"/>
            </a:ext>
          </a:extLst>
        </xdr:cNvPr>
        <xdr:cNvCxnSpPr/>
      </xdr:nvCxnSpPr>
      <xdr:spPr>
        <a:xfrm flipV="1">
          <a:off x="20434300" y="685582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147865</xdr:rowOff>
    </xdr:from>
    <xdr:to>
      <xdr:col>102</xdr:col>
      <xdr:colOff>165100</xdr:colOff>
      <xdr:row>40</xdr:row>
      <xdr:rowOff>78015</xdr:rowOff>
    </xdr:to>
    <xdr:sp macro="" textlink="">
      <xdr:nvSpPr>
        <xdr:cNvPr id="504" name="楕円 503">
          <a:extLst>
            <a:ext uri="{FF2B5EF4-FFF2-40B4-BE49-F238E27FC236}">
              <a16:creationId xmlns:a16="http://schemas.microsoft.com/office/drawing/2014/main" id="{D190C0C2-4536-4AD4-B22C-6EA7D3BF68FB}"/>
            </a:ext>
          </a:extLst>
        </xdr:cNvPr>
        <xdr:cNvSpPr/>
      </xdr:nvSpPr>
      <xdr:spPr>
        <a:xfrm>
          <a:off x="19494500" y="68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14151</xdr:rowOff>
    </xdr:from>
    <xdr:to>
      <xdr:col>107</xdr:col>
      <xdr:colOff>50800</xdr:colOff>
      <xdr:row>40</xdr:row>
      <xdr:rowOff>27215</xdr:rowOff>
    </xdr:to>
    <xdr:cxnSp macro="">
      <xdr:nvCxnSpPr>
        <xdr:cNvPr id="505" name="直線コネクタ 504">
          <a:extLst>
            <a:ext uri="{FF2B5EF4-FFF2-40B4-BE49-F238E27FC236}">
              <a16:creationId xmlns:a16="http://schemas.microsoft.com/office/drawing/2014/main" id="{F461448D-4963-4747-9DE7-67C9DCEE10DA}"/>
            </a:ext>
          </a:extLst>
        </xdr:cNvPr>
        <xdr:cNvCxnSpPr/>
      </xdr:nvCxnSpPr>
      <xdr:spPr>
        <a:xfrm flipV="1">
          <a:off x="19545300" y="6872151"/>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157662</xdr:rowOff>
    </xdr:from>
    <xdr:to>
      <xdr:col>98</xdr:col>
      <xdr:colOff>38100</xdr:colOff>
      <xdr:row>40</xdr:row>
      <xdr:rowOff>87812</xdr:rowOff>
    </xdr:to>
    <xdr:sp macro="" textlink="">
      <xdr:nvSpPr>
        <xdr:cNvPr id="506" name="楕円 505">
          <a:extLst>
            <a:ext uri="{FF2B5EF4-FFF2-40B4-BE49-F238E27FC236}">
              <a16:creationId xmlns:a16="http://schemas.microsoft.com/office/drawing/2014/main" id="{D41965D2-24F5-4002-98EE-55A40532A14F}"/>
            </a:ext>
          </a:extLst>
        </xdr:cNvPr>
        <xdr:cNvSpPr/>
      </xdr:nvSpPr>
      <xdr:spPr>
        <a:xfrm>
          <a:off x="18605500" y="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27215</xdr:rowOff>
    </xdr:from>
    <xdr:to>
      <xdr:col>102</xdr:col>
      <xdr:colOff>114300</xdr:colOff>
      <xdr:row>40</xdr:row>
      <xdr:rowOff>37012</xdr:rowOff>
    </xdr:to>
    <xdr:cxnSp macro="">
      <xdr:nvCxnSpPr>
        <xdr:cNvPr id="507" name="直線コネクタ 506">
          <a:extLst>
            <a:ext uri="{FF2B5EF4-FFF2-40B4-BE49-F238E27FC236}">
              <a16:creationId xmlns:a16="http://schemas.microsoft.com/office/drawing/2014/main" id="{7BCA5103-AE6C-412C-91B8-7C7C412F41C6}"/>
            </a:ext>
          </a:extLst>
        </xdr:cNvPr>
        <xdr:cNvCxnSpPr/>
      </xdr:nvCxnSpPr>
      <xdr:spPr>
        <a:xfrm flipV="1">
          <a:off x="18656300" y="6885215"/>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152780</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0986D081-53C6-464C-B6FA-94B09A018B79}"/>
            </a:ext>
          </a:extLst>
        </xdr:cNvPr>
        <xdr:cNvSpPr txBox="1"/>
      </xdr:nvSpPr>
      <xdr:spPr>
        <a:xfrm>
          <a:off x="21075727" y="649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42290</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46573762-E79E-44C7-A7D9-0B9F3D757C05}"/>
            </a:ext>
          </a:extLst>
        </xdr:cNvPr>
        <xdr:cNvSpPr txBox="1"/>
      </xdr:nvSpPr>
      <xdr:spPr>
        <a:xfrm>
          <a:off x="20199427" y="65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68415</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3664F3CE-01A7-4EEF-A96F-765B742DACDE}"/>
            </a:ext>
          </a:extLst>
        </xdr:cNvPr>
        <xdr:cNvSpPr txBox="1"/>
      </xdr:nvSpPr>
      <xdr:spPr>
        <a:xfrm>
          <a:off x="19310427" y="658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34670</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E6208E4D-6F4B-45DE-A82C-94D5DB72948F}"/>
            </a:ext>
          </a:extLst>
        </xdr:cNvPr>
        <xdr:cNvSpPr txBox="1"/>
      </xdr:nvSpPr>
      <xdr:spPr>
        <a:xfrm>
          <a:off x="18421427" y="654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39750</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6CE9BA8F-0277-44A5-B3C6-9A8A26EBA6C7}"/>
            </a:ext>
          </a:extLst>
        </xdr:cNvPr>
        <xdr:cNvSpPr txBox="1"/>
      </xdr:nvSpPr>
      <xdr:spPr>
        <a:xfrm>
          <a:off x="21075727" y="689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56078</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91752031-016A-4644-8DC3-C058D747C208}"/>
            </a:ext>
          </a:extLst>
        </xdr:cNvPr>
        <xdr:cNvSpPr txBox="1"/>
      </xdr:nvSpPr>
      <xdr:spPr>
        <a:xfrm>
          <a:off x="20199427" y="691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69142</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7136B0B4-0180-47C0-9621-B965C9B2650A}"/>
            </a:ext>
          </a:extLst>
        </xdr:cNvPr>
        <xdr:cNvSpPr txBox="1"/>
      </xdr:nvSpPr>
      <xdr:spPr>
        <a:xfrm>
          <a:off x="19310427" y="692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78939</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F01EE563-3F47-48F9-987F-6A0CA09F028D}"/>
            </a:ext>
          </a:extLst>
        </xdr:cNvPr>
        <xdr:cNvSpPr txBox="1"/>
      </xdr:nvSpPr>
      <xdr:spPr>
        <a:xfrm>
          <a:off x="18421427" y="693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3DB73B40-B172-4AC7-A066-A73502580FE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1A185544-C569-4957-84F6-21DAA53D384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21AFCF6F-4163-4A1D-9557-945E0CDD68D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AF069ED8-C00C-42C1-A145-55DAA9B907B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97CB3F14-D4C0-402E-81C0-31F70B530B0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F13952A8-5482-4283-9889-CAF162698B8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9059046E-3707-4283-A7B7-EDD9A1570D1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5AE94B02-FD48-4E61-8C9A-947032E5F6A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5199B64E-82E6-4F2D-B07F-8A42E6DBF9B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58FCE21B-8B34-482C-8F8B-245BE976561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3271ADC9-3630-406B-812A-3B92C62E1FD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a:extLst>
            <a:ext uri="{FF2B5EF4-FFF2-40B4-BE49-F238E27FC236}">
              <a16:creationId xmlns:a16="http://schemas.microsoft.com/office/drawing/2014/main" id="{4DEF1CD4-027F-4C0C-ABFB-A1F859CAC07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id="{3656B9ED-63E3-4DF1-8C91-8EC0F997913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a:extLst>
            <a:ext uri="{FF2B5EF4-FFF2-40B4-BE49-F238E27FC236}">
              <a16:creationId xmlns:a16="http://schemas.microsoft.com/office/drawing/2014/main" id="{2B7D7B95-C3C7-4EC5-8F36-1E99179013D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a:extLst>
            <a:ext uri="{FF2B5EF4-FFF2-40B4-BE49-F238E27FC236}">
              <a16:creationId xmlns:a16="http://schemas.microsoft.com/office/drawing/2014/main" id="{6AD4873A-1088-4702-B0E0-FA7F2845E5D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a:extLst>
            <a:ext uri="{FF2B5EF4-FFF2-40B4-BE49-F238E27FC236}">
              <a16:creationId xmlns:a16="http://schemas.microsoft.com/office/drawing/2014/main" id="{7579D6D9-20CF-49ED-AAE1-651F2AA7F17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a:extLst>
            <a:ext uri="{FF2B5EF4-FFF2-40B4-BE49-F238E27FC236}">
              <a16:creationId xmlns:a16="http://schemas.microsoft.com/office/drawing/2014/main" id="{53A35FD5-10EC-4D02-974E-FAF9B1F3A6D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a:extLst>
            <a:ext uri="{FF2B5EF4-FFF2-40B4-BE49-F238E27FC236}">
              <a16:creationId xmlns:a16="http://schemas.microsoft.com/office/drawing/2014/main" id="{7D2B2E52-4BB1-40D0-A269-FC89348D463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a:extLst>
            <a:ext uri="{FF2B5EF4-FFF2-40B4-BE49-F238E27FC236}">
              <a16:creationId xmlns:a16="http://schemas.microsoft.com/office/drawing/2014/main" id="{AE06E8CE-2E74-4968-A7E4-5E67389F6D6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a:extLst>
            <a:ext uri="{FF2B5EF4-FFF2-40B4-BE49-F238E27FC236}">
              <a16:creationId xmlns:a16="http://schemas.microsoft.com/office/drawing/2014/main" id="{7BA26FFC-09F9-48E1-A952-8F21A46F7B3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a:extLst>
            <a:ext uri="{FF2B5EF4-FFF2-40B4-BE49-F238E27FC236}">
              <a16:creationId xmlns:a16="http://schemas.microsoft.com/office/drawing/2014/main" id="{A22588E9-C77D-4880-8177-2EE73C9671B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EBB2DDF8-813C-40D3-92A3-34A830192D3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a:extLst>
            <a:ext uri="{FF2B5EF4-FFF2-40B4-BE49-F238E27FC236}">
              <a16:creationId xmlns:a16="http://schemas.microsoft.com/office/drawing/2014/main" id="{585E8CA4-4F1F-40C4-AAAA-609F7938425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4C9FC11C-B5E3-464D-9BFC-72485E77EE0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540" name="直線コネクタ 539">
          <a:extLst>
            <a:ext uri="{FF2B5EF4-FFF2-40B4-BE49-F238E27FC236}">
              <a16:creationId xmlns:a16="http://schemas.microsoft.com/office/drawing/2014/main" id="{82F50759-425C-4557-9530-03DF9C915EC6}"/>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827F67BD-5A63-4A44-A1AF-D63EA88621CA}"/>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542" name="直線コネクタ 541">
          <a:extLst>
            <a:ext uri="{FF2B5EF4-FFF2-40B4-BE49-F238E27FC236}">
              <a16:creationId xmlns:a16="http://schemas.microsoft.com/office/drawing/2014/main" id="{49180758-1BD4-4C5A-8046-E8E5412537B9}"/>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E4FB8365-194D-4099-99F2-266CFED595E4}"/>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44" name="直線コネクタ 543">
          <a:extLst>
            <a:ext uri="{FF2B5EF4-FFF2-40B4-BE49-F238E27FC236}">
              <a16:creationId xmlns:a16="http://schemas.microsoft.com/office/drawing/2014/main" id="{A6B41C42-D20B-40C2-B5D6-BCAA7C8CE74E}"/>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2E9DA62B-BBA0-4F63-9347-E22D247374C7}"/>
            </a:ext>
          </a:extLst>
        </xdr:cNvPr>
        <xdr:cNvSpPr txBox="1"/>
      </xdr:nvSpPr>
      <xdr:spPr>
        <a:xfrm>
          <a:off x="1635760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6" name="フローチャート: 判断 545">
          <a:extLst>
            <a:ext uri="{FF2B5EF4-FFF2-40B4-BE49-F238E27FC236}">
              <a16:creationId xmlns:a16="http://schemas.microsoft.com/office/drawing/2014/main" id="{243A8A9B-727F-4A21-99BA-2D393D5AAA2D}"/>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47" name="フローチャート: 判断 546">
          <a:extLst>
            <a:ext uri="{FF2B5EF4-FFF2-40B4-BE49-F238E27FC236}">
              <a16:creationId xmlns:a16="http://schemas.microsoft.com/office/drawing/2014/main" id="{A87B824E-EE99-4A97-89DF-FC97EC6E1DD7}"/>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48" name="フローチャート: 判断 547">
          <a:extLst>
            <a:ext uri="{FF2B5EF4-FFF2-40B4-BE49-F238E27FC236}">
              <a16:creationId xmlns:a16="http://schemas.microsoft.com/office/drawing/2014/main" id="{6C0BB9A3-ACDB-4487-8CAF-D3AE83B4EF08}"/>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49" name="フローチャート: 判断 548">
          <a:extLst>
            <a:ext uri="{FF2B5EF4-FFF2-40B4-BE49-F238E27FC236}">
              <a16:creationId xmlns:a16="http://schemas.microsoft.com/office/drawing/2014/main" id="{10956C13-57C0-4945-9A5F-6F720DC04BB2}"/>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550" name="フローチャート: 判断 549">
          <a:extLst>
            <a:ext uri="{FF2B5EF4-FFF2-40B4-BE49-F238E27FC236}">
              <a16:creationId xmlns:a16="http://schemas.microsoft.com/office/drawing/2014/main" id="{D8ACDC30-CEF3-459B-9429-2CFEB19A1D3E}"/>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1D65A7-44F0-430F-A743-22C0D95BC89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881F1906-6D47-4B30-9ABB-0031DB26BAE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C4B001A3-CD79-46E3-B47A-D5EC5B6CAD7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5D1B5486-7DBD-49B5-8A24-35DB4EEA64E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8B2257AB-4CB0-4809-9733-5CA428CE156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xdr:rowOff>
    </xdr:from>
    <xdr:to>
      <xdr:col>85</xdr:col>
      <xdr:colOff>177800</xdr:colOff>
      <xdr:row>62</xdr:row>
      <xdr:rowOff>107950</xdr:rowOff>
    </xdr:to>
    <xdr:sp macro="" textlink="">
      <xdr:nvSpPr>
        <xdr:cNvPr id="556" name="楕円 555">
          <a:extLst>
            <a:ext uri="{FF2B5EF4-FFF2-40B4-BE49-F238E27FC236}">
              <a16:creationId xmlns:a16="http://schemas.microsoft.com/office/drawing/2014/main" id="{77D8B4FC-0297-4602-912A-0D704E525E56}"/>
            </a:ext>
          </a:extLst>
        </xdr:cNvPr>
        <xdr:cNvSpPr/>
      </xdr:nvSpPr>
      <xdr:spPr>
        <a:xfrm>
          <a:off x="162687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156227</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351CA7B0-3F5F-443D-B6EC-E1C7A845051E}"/>
            </a:ext>
          </a:extLst>
        </xdr:cNvPr>
        <xdr:cNvSpPr txBox="1"/>
      </xdr:nvSpPr>
      <xdr:spPr>
        <a:xfrm>
          <a:off x="16357600"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6350</xdr:rowOff>
    </xdr:from>
    <xdr:to>
      <xdr:col>81</xdr:col>
      <xdr:colOff>101600</xdr:colOff>
      <xdr:row>62</xdr:row>
      <xdr:rowOff>107950</xdr:rowOff>
    </xdr:to>
    <xdr:sp macro="" textlink="">
      <xdr:nvSpPr>
        <xdr:cNvPr id="558" name="楕円 557">
          <a:extLst>
            <a:ext uri="{FF2B5EF4-FFF2-40B4-BE49-F238E27FC236}">
              <a16:creationId xmlns:a16="http://schemas.microsoft.com/office/drawing/2014/main" id="{584635D5-BAD1-47AA-85CF-4A886B416E44}"/>
            </a:ext>
          </a:extLst>
        </xdr:cNvPr>
        <xdr:cNvSpPr/>
      </xdr:nvSpPr>
      <xdr:spPr>
        <a:xfrm>
          <a:off x="15430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57150</xdr:rowOff>
    </xdr:from>
    <xdr:to>
      <xdr:col>85</xdr:col>
      <xdr:colOff>127000</xdr:colOff>
      <xdr:row>62</xdr:row>
      <xdr:rowOff>57150</xdr:rowOff>
    </xdr:to>
    <xdr:cxnSp macro="">
      <xdr:nvCxnSpPr>
        <xdr:cNvPr id="559" name="直線コネクタ 558">
          <a:extLst>
            <a:ext uri="{FF2B5EF4-FFF2-40B4-BE49-F238E27FC236}">
              <a16:creationId xmlns:a16="http://schemas.microsoft.com/office/drawing/2014/main" id="{5197C4A1-ACF9-4C24-A9F7-96E5E29B8FF3}"/>
            </a:ext>
          </a:extLst>
        </xdr:cNvPr>
        <xdr:cNvCxnSpPr/>
      </xdr:nvCxnSpPr>
      <xdr:spPr>
        <a:xfrm>
          <a:off x="15481300" y="106870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128270</xdr:rowOff>
    </xdr:from>
    <xdr:to>
      <xdr:col>76</xdr:col>
      <xdr:colOff>165100</xdr:colOff>
      <xdr:row>62</xdr:row>
      <xdr:rowOff>58420</xdr:rowOff>
    </xdr:to>
    <xdr:sp macro="" textlink="">
      <xdr:nvSpPr>
        <xdr:cNvPr id="560" name="楕円 559">
          <a:extLst>
            <a:ext uri="{FF2B5EF4-FFF2-40B4-BE49-F238E27FC236}">
              <a16:creationId xmlns:a16="http://schemas.microsoft.com/office/drawing/2014/main" id="{A53F5C17-51D3-4A79-A042-0C92E8C88543}"/>
            </a:ext>
          </a:extLst>
        </xdr:cNvPr>
        <xdr:cNvSpPr/>
      </xdr:nvSpPr>
      <xdr:spPr>
        <a:xfrm>
          <a:off x="14541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7620</xdr:rowOff>
    </xdr:from>
    <xdr:to>
      <xdr:col>81</xdr:col>
      <xdr:colOff>50800</xdr:colOff>
      <xdr:row>62</xdr:row>
      <xdr:rowOff>57150</xdr:rowOff>
    </xdr:to>
    <xdr:cxnSp macro="">
      <xdr:nvCxnSpPr>
        <xdr:cNvPr id="561" name="直線コネクタ 560">
          <a:extLst>
            <a:ext uri="{FF2B5EF4-FFF2-40B4-BE49-F238E27FC236}">
              <a16:creationId xmlns:a16="http://schemas.microsoft.com/office/drawing/2014/main" id="{CBD97052-16CA-44A0-A244-4939DE571C3F}"/>
            </a:ext>
          </a:extLst>
        </xdr:cNvPr>
        <xdr:cNvCxnSpPr/>
      </xdr:nvCxnSpPr>
      <xdr:spPr>
        <a:xfrm>
          <a:off x="14592300" y="106375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76835</xdr:rowOff>
    </xdr:from>
    <xdr:to>
      <xdr:col>72</xdr:col>
      <xdr:colOff>38100</xdr:colOff>
      <xdr:row>62</xdr:row>
      <xdr:rowOff>6985</xdr:rowOff>
    </xdr:to>
    <xdr:sp macro="" textlink="">
      <xdr:nvSpPr>
        <xdr:cNvPr id="562" name="楕円 561">
          <a:extLst>
            <a:ext uri="{FF2B5EF4-FFF2-40B4-BE49-F238E27FC236}">
              <a16:creationId xmlns:a16="http://schemas.microsoft.com/office/drawing/2014/main" id="{83452C2E-6698-42F2-804A-E8A4FB24436E}"/>
            </a:ext>
          </a:extLst>
        </xdr:cNvPr>
        <xdr:cNvSpPr/>
      </xdr:nvSpPr>
      <xdr:spPr>
        <a:xfrm>
          <a:off x="13652500" y="105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127635</xdr:rowOff>
    </xdr:from>
    <xdr:to>
      <xdr:col>76</xdr:col>
      <xdr:colOff>114300</xdr:colOff>
      <xdr:row>62</xdr:row>
      <xdr:rowOff>7620</xdr:rowOff>
    </xdr:to>
    <xdr:cxnSp macro="">
      <xdr:nvCxnSpPr>
        <xdr:cNvPr id="563" name="直線コネクタ 562">
          <a:extLst>
            <a:ext uri="{FF2B5EF4-FFF2-40B4-BE49-F238E27FC236}">
              <a16:creationId xmlns:a16="http://schemas.microsoft.com/office/drawing/2014/main" id="{C558C78E-2505-477C-B238-08E5FB889E86}"/>
            </a:ext>
          </a:extLst>
        </xdr:cNvPr>
        <xdr:cNvCxnSpPr/>
      </xdr:nvCxnSpPr>
      <xdr:spPr>
        <a:xfrm>
          <a:off x="13703300" y="1058608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29210</xdr:rowOff>
    </xdr:from>
    <xdr:to>
      <xdr:col>67</xdr:col>
      <xdr:colOff>101600</xdr:colOff>
      <xdr:row>61</xdr:row>
      <xdr:rowOff>130810</xdr:rowOff>
    </xdr:to>
    <xdr:sp macro="" textlink="">
      <xdr:nvSpPr>
        <xdr:cNvPr id="564" name="楕円 563">
          <a:extLst>
            <a:ext uri="{FF2B5EF4-FFF2-40B4-BE49-F238E27FC236}">
              <a16:creationId xmlns:a16="http://schemas.microsoft.com/office/drawing/2014/main" id="{6A608F6E-E232-4928-AC13-68F5204D9F39}"/>
            </a:ext>
          </a:extLst>
        </xdr:cNvPr>
        <xdr:cNvSpPr/>
      </xdr:nvSpPr>
      <xdr:spPr>
        <a:xfrm>
          <a:off x="12763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80010</xdr:rowOff>
    </xdr:from>
    <xdr:to>
      <xdr:col>71</xdr:col>
      <xdr:colOff>177800</xdr:colOff>
      <xdr:row>61</xdr:row>
      <xdr:rowOff>127635</xdr:rowOff>
    </xdr:to>
    <xdr:cxnSp macro="">
      <xdr:nvCxnSpPr>
        <xdr:cNvPr id="565" name="直線コネクタ 564">
          <a:extLst>
            <a:ext uri="{FF2B5EF4-FFF2-40B4-BE49-F238E27FC236}">
              <a16:creationId xmlns:a16="http://schemas.microsoft.com/office/drawing/2014/main" id="{EF62420D-67E1-462E-829F-B5F1B121617D}"/>
            </a:ext>
          </a:extLst>
        </xdr:cNvPr>
        <xdr:cNvCxnSpPr/>
      </xdr:nvCxnSpPr>
      <xdr:spPr>
        <a:xfrm>
          <a:off x="12814300" y="105384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566" name="n_1aveValue【学校施設】&#10;有形固定資産減価償却率">
          <a:extLst>
            <a:ext uri="{FF2B5EF4-FFF2-40B4-BE49-F238E27FC236}">
              <a16:creationId xmlns:a16="http://schemas.microsoft.com/office/drawing/2014/main" id="{CC7FA5A4-4250-4F97-A08A-6F39AA541ED1}"/>
            </a:ext>
          </a:extLst>
        </xdr:cNvPr>
        <xdr:cNvSpPr txBox="1"/>
      </xdr:nvSpPr>
      <xdr:spPr>
        <a:xfrm>
          <a:off x="152660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567" name="n_2aveValue【学校施設】&#10;有形固定資産減価償却率">
          <a:extLst>
            <a:ext uri="{FF2B5EF4-FFF2-40B4-BE49-F238E27FC236}">
              <a16:creationId xmlns:a16="http://schemas.microsoft.com/office/drawing/2014/main" id="{8D4C6706-2240-4C67-8725-AB932A4E8545}"/>
            </a:ext>
          </a:extLst>
        </xdr:cNvPr>
        <xdr:cNvSpPr txBox="1"/>
      </xdr:nvSpPr>
      <xdr:spPr>
        <a:xfrm>
          <a:off x="14389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568" name="n_3aveValue【学校施設】&#10;有形固定資産減価償却率">
          <a:extLst>
            <a:ext uri="{FF2B5EF4-FFF2-40B4-BE49-F238E27FC236}">
              <a16:creationId xmlns:a16="http://schemas.microsoft.com/office/drawing/2014/main" id="{788247CB-7589-4FD3-9867-E822BFC9E5D2}"/>
            </a:ext>
          </a:extLst>
        </xdr:cNvPr>
        <xdr:cNvSpPr txBox="1"/>
      </xdr:nvSpPr>
      <xdr:spPr>
        <a:xfrm>
          <a:off x="13500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569" name="n_4aveValue【学校施設】&#10;有形固定資産減価償却率">
          <a:extLst>
            <a:ext uri="{FF2B5EF4-FFF2-40B4-BE49-F238E27FC236}">
              <a16:creationId xmlns:a16="http://schemas.microsoft.com/office/drawing/2014/main" id="{0187B21A-CD1B-4482-9355-CEB9247F22FB}"/>
            </a:ext>
          </a:extLst>
        </xdr:cNvPr>
        <xdr:cNvSpPr txBox="1"/>
      </xdr:nvSpPr>
      <xdr:spPr>
        <a:xfrm>
          <a:off x="12611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99077</xdr:rowOff>
    </xdr:from>
    <xdr:ext cx="405111" cy="259045"/>
    <xdr:sp macro="" textlink="">
      <xdr:nvSpPr>
        <xdr:cNvPr id="570" name="n_1mainValue【学校施設】&#10;有形固定資産減価償却率">
          <a:extLst>
            <a:ext uri="{FF2B5EF4-FFF2-40B4-BE49-F238E27FC236}">
              <a16:creationId xmlns:a16="http://schemas.microsoft.com/office/drawing/2014/main" id="{C75AE9B0-C0A5-42EA-8C1D-3D243DB919E3}"/>
            </a:ext>
          </a:extLst>
        </xdr:cNvPr>
        <xdr:cNvSpPr txBox="1"/>
      </xdr:nvSpPr>
      <xdr:spPr>
        <a:xfrm>
          <a:off x="152660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49547</xdr:rowOff>
    </xdr:from>
    <xdr:ext cx="405111" cy="259045"/>
    <xdr:sp macro="" textlink="">
      <xdr:nvSpPr>
        <xdr:cNvPr id="571" name="n_2mainValue【学校施設】&#10;有形固定資産減価償却率">
          <a:extLst>
            <a:ext uri="{FF2B5EF4-FFF2-40B4-BE49-F238E27FC236}">
              <a16:creationId xmlns:a16="http://schemas.microsoft.com/office/drawing/2014/main" id="{2C6FB11F-80AA-46B9-B346-C2BA08C7F171}"/>
            </a:ext>
          </a:extLst>
        </xdr:cNvPr>
        <xdr:cNvSpPr txBox="1"/>
      </xdr:nvSpPr>
      <xdr:spPr>
        <a:xfrm>
          <a:off x="143897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169562</xdr:rowOff>
    </xdr:from>
    <xdr:ext cx="405111" cy="259045"/>
    <xdr:sp macro="" textlink="">
      <xdr:nvSpPr>
        <xdr:cNvPr id="572" name="n_3mainValue【学校施設】&#10;有形固定資産減価償却率">
          <a:extLst>
            <a:ext uri="{FF2B5EF4-FFF2-40B4-BE49-F238E27FC236}">
              <a16:creationId xmlns:a16="http://schemas.microsoft.com/office/drawing/2014/main" id="{E466A5BF-15EF-4B15-8DA1-6599A38F0E8D}"/>
            </a:ext>
          </a:extLst>
        </xdr:cNvPr>
        <xdr:cNvSpPr txBox="1"/>
      </xdr:nvSpPr>
      <xdr:spPr>
        <a:xfrm>
          <a:off x="13500744"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121937</xdr:rowOff>
    </xdr:from>
    <xdr:ext cx="405111" cy="259045"/>
    <xdr:sp macro="" textlink="">
      <xdr:nvSpPr>
        <xdr:cNvPr id="573" name="n_4mainValue【学校施設】&#10;有形固定資産減価償却率">
          <a:extLst>
            <a:ext uri="{FF2B5EF4-FFF2-40B4-BE49-F238E27FC236}">
              <a16:creationId xmlns:a16="http://schemas.microsoft.com/office/drawing/2014/main" id="{8D3E089D-D4AD-4EA0-980E-BE61CDE8BA50}"/>
            </a:ext>
          </a:extLst>
        </xdr:cNvPr>
        <xdr:cNvSpPr txBox="1"/>
      </xdr:nvSpPr>
      <xdr:spPr>
        <a:xfrm>
          <a:off x="12611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B9C6646E-2CD2-46A2-A034-EF6D35B502F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9E8BF648-1F8C-42C8-9F2F-64742F88941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BA173E9E-2D44-499D-A9B8-960EDCDB6C1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A23576CE-FE93-4CDF-A828-77528BCE520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F5013923-35CB-420D-8D10-249092816AA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327C3E6A-3093-4371-8684-2F4906B9173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4A22EE79-B8B1-4642-9C78-D17BC871CA0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13513403-A763-46E1-9AA4-B137BCAFBFC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4FC67EBC-DAF9-47AC-8E45-F7DAD00217E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5968D61D-2691-4BB6-949C-4DFC6163634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181D25C0-84A0-41C8-8954-9BF8E74D7D9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21B75244-EB14-4097-8A1F-01F7E75520C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576BE3BD-01B9-4881-9EAF-8C431F2F84C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68E59965-B8BD-4F50-8467-3ECC75CA3FCD}"/>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14B3B7B3-2E46-46FA-BE6C-13BAC36B3303}"/>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B32E12BC-C985-432A-A740-CF360620576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37464CB4-016D-4463-8E18-39303DC94F3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44583E4D-46BB-47E2-8A5E-DAC46E031EA8}"/>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C90D3C8C-5A17-4BDB-86B7-671C656CEC3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93" name="テキスト ボックス 592">
          <a:extLst>
            <a:ext uri="{FF2B5EF4-FFF2-40B4-BE49-F238E27FC236}">
              <a16:creationId xmlns:a16="http://schemas.microsoft.com/office/drawing/2014/main" id="{D672C18F-9B75-44FC-A9A3-0B1E6B4EB389}"/>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E78DB50B-EEC5-4BE5-AFD3-5F1A75D39D7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5" name="テキスト ボックス 594">
          <a:extLst>
            <a:ext uri="{FF2B5EF4-FFF2-40B4-BE49-F238E27FC236}">
              <a16:creationId xmlns:a16="http://schemas.microsoft.com/office/drawing/2014/main" id="{96E1D92C-2678-4A42-8CFA-D2AAF7FA9D9C}"/>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DE5ECB2E-0EE8-466C-B0B9-378F8E9ED56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BF64BECC-E6BC-41B9-808E-7E007F30212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12DB7C39-7730-4F8E-ABBD-CBED56F27A0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99" name="直線コネクタ 598">
          <a:extLst>
            <a:ext uri="{FF2B5EF4-FFF2-40B4-BE49-F238E27FC236}">
              <a16:creationId xmlns:a16="http://schemas.microsoft.com/office/drawing/2014/main" id="{843953AA-1FA4-4C41-832F-46F0BEE27781}"/>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600" name="【学校施設】&#10;一人当たり面積最小値テキスト">
          <a:extLst>
            <a:ext uri="{FF2B5EF4-FFF2-40B4-BE49-F238E27FC236}">
              <a16:creationId xmlns:a16="http://schemas.microsoft.com/office/drawing/2014/main" id="{C4661A50-B64F-4CF2-87A5-056C34BAB07B}"/>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601" name="直線コネクタ 600">
          <a:extLst>
            <a:ext uri="{FF2B5EF4-FFF2-40B4-BE49-F238E27FC236}">
              <a16:creationId xmlns:a16="http://schemas.microsoft.com/office/drawing/2014/main" id="{270A70D9-E3E5-4999-AF75-9D0846CC3E6D}"/>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602" name="【学校施設】&#10;一人当たり面積最大値テキスト">
          <a:extLst>
            <a:ext uri="{FF2B5EF4-FFF2-40B4-BE49-F238E27FC236}">
              <a16:creationId xmlns:a16="http://schemas.microsoft.com/office/drawing/2014/main" id="{7E7429A8-5B4B-4ACE-88A0-B33626E736FD}"/>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603" name="直線コネクタ 602">
          <a:extLst>
            <a:ext uri="{FF2B5EF4-FFF2-40B4-BE49-F238E27FC236}">
              <a16:creationId xmlns:a16="http://schemas.microsoft.com/office/drawing/2014/main" id="{487481FD-616B-4576-88E3-38759C0E8C32}"/>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106262</xdr:rowOff>
    </xdr:from>
    <xdr:ext cx="469744" cy="259045"/>
    <xdr:sp macro="" textlink="">
      <xdr:nvSpPr>
        <xdr:cNvPr id="604" name="【学校施設】&#10;一人当たり面積平均値テキスト">
          <a:extLst>
            <a:ext uri="{FF2B5EF4-FFF2-40B4-BE49-F238E27FC236}">
              <a16:creationId xmlns:a16="http://schemas.microsoft.com/office/drawing/2014/main" id="{C0ED3282-CC54-448D-AF81-4DDFA4FDAEEC}"/>
            </a:ext>
          </a:extLst>
        </xdr:cNvPr>
        <xdr:cNvSpPr txBox="1"/>
      </xdr:nvSpPr>
      <xdr:spPr>
        <a:xfrm>
          <a:off x="22199600" y="10564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605" name="フローチャート: 判断 604">
          <a:extLst>
            <a:ext uri="{FF2B5EF4-FFF2-40B4-BE49-F238E27FC236}">
              <a16:creationId xmlns:a16="http://schemas.microsoft.com/office/drawing/2014/main" id="{5B8BD22F-7289-4EE2-AA0E-2576727CB287}"/>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606" name="フローチャート: 判断 605">
          <a:extLst>
            <a:ext uri="{FF2B5EF4-FFF2-40B4-BE49-F238E27FC236}">
              <a16:creationId xmlns:a16="http://schemas.microsoft.com/office/drawing/2014/main" id="{E897AA31-80A3-4616-9534-AA26559C5EE4}"/>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607" name="フローチャート: 判断 606">
          <a:extLst>
            <a:ext uri="{FF2B5EF4-FFF2-40B4-BE49-F238E27FC236}">
              <a16:creationId xmlns:a16="http://schemas.microsoft.com/office/drawing/2014/main" id="{84D7DBBB-FAFA-4F4D-B883-8D35F4AF3FE0}"/>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608" name="フローチャート: 判断 607">
          <a:extLst>
            <a:ext uri="{FF2B5EF4-FFF2-40B4-BE49-F238E27FC236}">
              <a16:creationId xmlns:a16="http://schemas.microsoft.com/office/drawing/2014/main" id="{16B8FD2B-0858-471B-BD58-B20E4CFCC58F}"/>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609" name="フローチャート: 判断 608">
          <a:extLst>
            <a:ext uri="{FF2B5EF4-FFF2-40B4-BE49-F238E27FC236}">
              <a16:creationId xmlns:a16="http://schemas.microsoft.com/office/drawing/2014/main" id="{5E5FE72E-B539-4B4F-A66B-B52982252CB9}"/>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E2FE7EC0-8F42-4320-B311-CE9F9C6A240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D25575B4-5909-4DAD-A803-D1A4E0F5092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A962E21C-4679-454A-A018-ACD0D21D2CD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4443E4C6-2F73-41AA-9EB0-3645B5E7C39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3CC09C23-088E-40B0-8D9E-4A26BE2AA09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99314</xdr:rowOff>
    </xdr:from>
    <xdr:to>
      <xdr:col>116</xdr:col>
      <xdr:colOff>114300</xdr:colOff>
      <xdr:row>62</xdr:row>
      <xdr:rowOff>29464</xdr:rowOff>
    </xdr:to>
    <xdr:sp macro="" textlink="">
      <xdr:nvSpPr>
        <xdr:cNvPr id="615" name="楕円 614">
          <a:extLst>
            <a:ext uri="{FF2B5EF4-FFF2-40B4-BE49-F238E27FC236}">
              <a16:creationId xmlns:a16="http://schemas.microsoft.com/office/drawing/2014/main" id="{E7ABE046-AB5E-4103-AA01-396032EF4FFE}"/>
            </a:ext>
          </a:extLst>
        </xdr:cNvPr>
        <xdr:cNvSpPr/>
      </xdr:nvSpPr>
      <xdr:spPr>
        <a:xfrm>
          <a:off x="22110700" y="1055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122191</xdr:rowOff>
    </xdr:from>
    <xdr:ext cx="469744" cy="259045"/>
    <xdr:sp macro="" textlink="">
      <xdr:nvSpPr>
        <xdr:cNvPr id="616" name="【学校施設】&#10;一人当たり面積該当値テキスト">
          <a:extLst>
            <a:ext uri="{FF2B5EF4-FFF2-40B4-BE49-F238E27FC236}">
              <a16:creationId xmlns:a16="http://schemas.microsoft.com/office/drawing/2014/main" id="{1AB6CC45-B9F2-408D-AAAA-957632A9242C}"/>
            </a:ext>
          </a:extLst>
        </xdr:cNvPr>
        <xdr:cNvSpPr txBox="1"/>
      </xdr:nvSpPr>
      <xdr:spPr>
        <a:xfrm>
          <a:off x="22199600" y="1040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110853</xdr:rowOff>
    </xdr:from>
    <xdr:to>
      <xdr:col>112</xdr:col>
      <xdr:colOff>38100</xdr:colOff>
      <xdr:row>62</xdr:row>
      <xdr:rowOff>41003</xdr:rowOff>
    </xdr:to>
    <xdr:sp macro="" textlink="">
      <xdr:nvSpPr>
        <xdr:cNvPr id="617" name="楕円 616">
          <a:extLst>
            <a:ext uri="{FF2B5EF4-FFF2-40B4-BE49-F238E27FC236}">
              <a16:creationId xmlns:a16="http://schemas.microsoft.com/office/drawing/2014/main" id="{477E89F5-0732-47A9-9372-4680D2999E51}"/>
            </a:ext>
          </a:extLst>
        </xdr:cNvPr>
        <xdr:cNvSpPr/>
      </xdr:nvSpPr>
      <xdr:spPr>
        <a:xfrm>
          <a:off x="21272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150114</xdr:rowOff>
    </xdr:from>
    <xdr:to>
      <xdr:col>116</xdr:col>
      <xdr:colOff>63500</xdr:colOff>
      <xdr:row>61</xdr:row>
      <xdr:rowOff>161653</xdr:rowOff>
    </xdr:to>
    <xdr:cxnSp macro="">
      <xdr:nvCxnSpPr>
        <xdr:cNvPr id="618" name="直線コネクタ 617">
          <a:extLst>
            <a:ext uri="{FF2B5EF4-FFF2-40B4-BE49-F238E27FC236}">
              <a16:creationId xmlns:a16="http://schemas.microsoft.com/office/drawing/2014/main" id="{8E52E82B-3036-4256-8757-B2112F04DFB3}"/>
            </a:ext>
          </a:extLst>
        </xdr:cNvPr>
        <xdr:cNvCxnSpPr/>
      </xdr:nvCxnSpPr>
      <xdr:spPr>
        <a:xfrm flipV="1">
          <a:off x="21323300" y="10608564"/>
          <a:ext cx="838200" cy="1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129359</xdr:rowOff>
    </xdr:from>
    <xdr:to>
      <xdr:col>107</xdr:col>
      <xdr:colOff>101600</xdr:colOff>
      <xdr:row>62</xdr:row>
      <xdr:rowOff>59509</xdr:rowOff>
    </xdr:to>
    <xdr:sp macro="" textlink="">
      <xdr:nvSpPr>
        <xdr:cNvPr id="619" name="楕円 618">
          <a:extLst>
            <a:ext uri="{FF2B5EF4-FFF2-40B4-BE49-F238E27FC236}">
              <a16:creationId xmlns:a16="http://schemas.microsoft.com/office/drawing/2014/main" id="{6660239E-61A8-4372-9C28-87E382131628}"/>
            </a:ext>
          </a:extLst>
        </xdr:cNvPr>
        <xdr:cNvSpPr/>
      </xdr:nvSpPr>
      <xdr:spPr>
        <a:xfrm>
          <a:off x="20383500" y="1058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161653</xdr:rowOff>
    </xdr:from>
    <xdr:to>
      <xdr:col>111</xdr:col>
      <xdr:colOff>177800</xdr:colOff>
      <xdr:row>62</xdr:row>
      <xdr:rowOff>8709</xdr:rowOff>
    </xdr:to>
    <xdr:cxnSp macro="">
      <xdr:nvCxnSpPr>
        <xdr:cNvPr id="620" name="直線コネクタ 619">
          <a:extLst>
            <a:ext uri="{FF2B5EF4-FFF2-40B4-BE49-F238E27FC236}">
              <a16:creationId xmlns:a16="http://schemas.microsoft.com/office/drawing/2014/main" id="{C010A371-87F1-4129-93C1-16EC1268E157}"/>
            </a:ext>
          </a:extLst>
        </xdr:cNvPr>
        <xdr:cNvCxnSpPr/>
      </xdr:nvCxnSpPr>
      <xdr:spPr>
        <a:xfrm flipV="1">
          <a:off x="20434300" y="10620103"/>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142857</xdr:rowOff>
    </xdr:from>
    <xdr:to>
      <xdr:col>102</xdr:col>
      <xdr:colOff>165100</xdr:colOff>
      <xdr:row>62</xdr:row>
      <xdr:rowOff>73007</xdr:rowOff>
    </xdr:to>
    <xdr:sp macro="" textlink="">
      <xdr:nvSpPr>
        <xdr:cNvPr id="621" name="楕円 620">
          <a:extLst>
            <a:ext uri="{FF2B5EF4-FFF2-40B4-BE49-F238E27FC236}">
              <a16:creationId xmlns:a16="http://schemas.microsoft.com/office/drawing/2014/main" id="{1E32A59D-EBC6-404E-A8CC-76B4B6A1C44F}"/>
            </a:ext>
          </a:extLst>
        </xdr:cNvPr>
        <xdr:cNvSpPr/>
      </xdr:nvSpPr>
      <xdr:spPr>
        <a:xfrm>
          <a:off x="19494500" y="1060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8709</xdr:rowOff>
    </xdr:from>
    <xdr:to>
      <xdr:col>107</xdr:col>
      <xdr:colOff>50800</xdr:colOff>
      <xdr:row>62</xdr:row>
      <xdr:rowOff>22207</xdr:rowOff>
    </xdr:to>
    <xdr:cxnSp macro="">
      <xdr:nvCxnSpPr>
        <xdr:cNvPr id="622" name="直線コネクタ 621">
          <a:extLst>
            <a:ext uri="{FF2B5EF4-FFF2-40B4-BE49-F238E27FC236}">
              <a16:creationId xmlns:a16="http://schemas.microsoft.com/office/drawing/2014/main" id="{FF84A6C9-D946-42DB-B84A-7DAA784130C9}"/>
            </a:ext>
          </a:extLst>
        </xdr:cNvPr>
        <xdr:cNvCxnSpPr/>
      </xdr:nvCxnSpPr>
      <xdr:spPr>
        <a:xfrm flipV="1">
          <a:off x="19545300" y="10638609"/>
          <a:ext cx="889000" cy="1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153960</xdr:rowOff>
    </xdr:from>
    <xdr:to>
      <xdr:col>98</xdr:col>
      <xdr:colOff>38100</xdr:colOff>
      <xdr:row>62</xdr:row>
      <xdr:rowOff>84110</xdr:rowOff>
    </xdr:to>
    <xdr:sp macro="" textlink="">
      <xdr:nvSpPr>
        <xdr:cNvPr id="623" name="楕円 622">
          <a:extLst>
            <a:ext uri="{FF2B5EF4-FFF2-40B4-BE49-F238E27FC236}">
              <a16:creationId xmlns:a16="http://schemas.microsoft.com/office/drawing/2014/main" id="{EF0BA7D0-AFD9-4D12-A681-31E7ED985381}"/>
            </a:ext>
          </a:extLst>
        </xdr:cNvPr>
        <xdr:cNvSpPr/>
      </xdr:nvSpPr>
      <xdr:spPr>
        <a:xfrm>
          <a:off x="18605500" y="1061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22207</xdr:rowOff>
    </xdr:from>
    <xdr:to>
      <xdr:col>102</xdr:col>
      <xdr:colOff>114300</xdr:colOff>
      <xdr:row>62</xdr:row>
      <xdr:rowOff>33310</xdr:rowOff>
    </xdr:to>
    <xdr:cxnSp macro="">
      <xdr:nvCxnSpPr>
        <xdr:cNvPr id="624" name="直線コネクタ 623">
          <a:extLst>
            <a:ext uri="{FF2B5EF4-FFF2-40B4-BE49-F238E27FC236}">
              <a16:creationId xmlns:a16="http://schemas.microsoft.com/office/drawing/2014/main" id="{41833D37-F115-4939-8C95-C78F3DE93583}"/>
            </a:ext>
          </a:extLst>
        </xdr:cNvPr>
        <xdr:cNvCxnSpPr/>
      </xdr:nvCxnSpPr>
      <xdr:spPr>
        <a:xfrm flipV="1">
          <a:off x="18656300" y="10652107"/>
          <a:ext cx="8890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89824</xdr:rowOff>
    </xdr:from>
    <xdr:ext cx="469744" cy="259045"/>
    <xdr:sp macro="" textlink="">
      <xdr:nvSpPr>
        <xdr:cNvPr id="625" name="n_1aveValue【学校施設】&#10;一人当たり面積">
          <a:extLst>
            <a:ext uri="{FF2B5EF4-FFF2-40B4-BE49-F238E27FC236}">
              <a16:creationId xmlns:a16="http://schemas.microsoft.com/office/drawing/2014/main" id="{38B23B8A-FC06-416D-8C86-7D78DC1C6EAB}"/>
            </a:ext>
          </a:extLst>
        </xdr:cNvPr>
        <xdr:cNvSpPr txBox="1"/>
      </xdr:nvSpPr>
      <xdr:spPr>
        <a:xfrm>
          <a:off x="21075727" y="1071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626" name="n_2aveValue【学校施設】&#10;一人当たり面積">
          <a:extLst>
            <a:ext uri="{FF2B5EF4-FFF2-40B4-BE49-F238E27FC236}">
              <a16:creationId xmlns:a16="http://schemas.microsoft.com/office/drawing/2014/main" id="{D76D8B00-2345-4FA3-947C-F44BED438B36}"/>
            </a:ext>
          </a:extLst>
        </xdr:cNvPr>
        <xdr:cNvSpPr txBox="1"/>
      </xdr:nvSpPr>
      <xdr:spPr>
        <a:xfrm>
          <a:off x="20199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627" name="n_3aveValue【学校施設】&#10;一人当たり面積">
          <a:extLst>
            <a:ext uri="{FF2B5EF4-FFF2-40B4-BE49-F238E27FC236}">
              <a16:creationId xmlns:a16="http://schemas.microsoft.com/office/drawing/2014/main" id="{94952DAE-8D09-4356-B8A6-D567E8D67698}"/>
            </a:ext>
          </a:extLst>
        </xdr:cNvPr>
        <xdr:cNvSpPr txBox="1"/>
      </xdr:nvSpPr>
      <xdr:spPr>
        <a:xfrm>
          <a:off x="19310427" y="1078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127162</xdr:rowOff>
    </xdr:from>
    <xdr:ext cx="469744" cy="259045"/>
    <xdr:sp macro="" textlink="">
      <xdr:nvSpPr>
        <xdr:cNvPr id="628" name="n_4aveValue【学校施設】&#10;一人当たり面積">
          <a:extLst>
            <a:ext uri="{FF2B5EF4-FFF2-40B4-BE49-F238E27FC236}">
              <a16:creationId xmlns:a16="http://schemas.microsoft.com/office/drawing/2014/main" id="{1A1A79E2-B33F-4123-AAB0-0F7EB384BADA}"/>
            </a:ext>
          </a:extLst>
        </xdr:cNvPr>
        <xdr:cNvSpPr txBox="1"/>
      </xdr:nvSpPr>
      <xdr:spPr>
        <a:xfrm>
          <a:off x="18421427" y="1075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57530</xdr:rowOff>
    </xdr:from>
    <xdr:ext cx="469744" cy="259045"/>
    <xdr:sp macro="" textlink="">
      <xdr:nvSpPr>
        <xdr:cNvPr id="629" name="n_1mainValue【学校施設】&#10;一人当たり面積">
          <a:extLst>
            <a:ext uri="{FF2B5EF4-FFF2-40B4-BE49-F238E27FC236}">
              <a16:creationId xmlns:a16="http://schemas.microsoft.com/office/drawing/2014/main" id="{0EE86B96-6A78-4813-A88F-949192D2FE59}"/>
            </a:ext>
          </a:extLst>
        </xdr:cNvPr>
        <xdr:cNvSpPr txBox="1"/>
      </xdr:nvSpPr>
      <xdr:spPr>
        <a:xfrm>
          <a:off x="21075727" y="1034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76036</xdr:rowOff>
    </xdr:from>
    <xdr:ext cx="469744" cy="259045"/>
    <xdr:sp macro="" textlink="">
      <xdr:nvSpPr>
        <xdr:cNvPr id="630" name="n_2mainValue【学校施設】&#10;一人当たり面積">
          <a:extLst>
            <a:ext uri="{FF2B5EF4-FFF2-40B4-BE49-F238E27FC236}">
              <a16:creationId xmlns:a16="http://schemas.microsoft.com/office/drawing/2014/main" id="{617F8D95-558A-49A3-89C8-AE4D2330EDCC}"/>
            </a:ext>
          </a:extLst>
        </xdr:cNvPr>
        <xdr:cNvSpPr txBox="1"/>
      </xdr:nvSpPr>
      <xdr:spPr>
        <a:xfrm>
          <a:off x="20199427" y="10363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89534</xdr:rowOff>
    </xdr:from>
    <xdr:ext cx="469744" cy="259045"/>
    <xdr:sp macro="" textlink="">
      <xdr:nvSpPr>
        <xdr:cNvPr id="631" name="n_3mainValue【学校施設】&#10;一人当たり面積">
          <a:extLst>
            <a:ext uri="{FF2B5EF4-FFF2-40B4-BE49-F238E27FC236}">
              <a16:creationId xmlns:a16="http://schemas.microsoft.com/office/drawing/2014/main" id="{47466FAA-C9A5-4962-B993-148DC4782456}"/>
            </a:ext>
          </a:extLst>
        </xdr:cNvPr>
        <xdr:cNvSpPr txBox="1"/>
      </xdr:nvSpPr>
      <xdr:spPr>
        <a:xfrm>
          <a:off x="19310427" y="1037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100637</xdr:rowOff>
    </xdr:from>
    <xdr:ext cx="469744" cy="259045"/>
    <xdr:sp macro="" textlink="">
      <xdr:nvSpPr>
        <xdr:cNvPr id="632" name="n_4mainValue【学校施設】&#10;一人当たり面積">
          <a:extLst>
            <a:ext uri="{FF2B5EF4-FFF2-40B4-BE49-F238E27FC236}">
              <a16:creationId xmlns:a16="http://schemas.microsoft.com/office/drawing/2014/main" id="{38BD1AD7-239D-490A-A8A7-AF50ABFA099D}"/>
            </a:ext>
          </a:extLst>
        </xdr:cNvPr>
        <xdr:cNvSpPr txBox="1"/>
      </xdr:nvSpPr>
      <xdr:spPr>
        <a:xfrm>
          <a:off x="18421427" y="1038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3F5046AA-8EF4-4A6F-9326-350C39F26DE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5CCEC89D-9448-4266-8335-57BCD79860B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2A866C97-30BC-488F-9E59-885E6088564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1D56E957-89D9-49D2-B026-9EDB24B4216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055F16A6-8E80-46CB-A551-D9A3F6A3DC2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511B1E00-733D-4002-8224-F8563BD18F7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2D2A9178-11BD-498C-B31B-32E1C7B8093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833E89AE-AA07-4AA1-B1F4-111CAEAFED2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1" name="テキスト ボックス 640">
          <a:extLst>
            <a:ext uri="{FF2B5EF4-FFF2-40B4-BE49-F238E27FC236}">
              <a16:creationId xmlns:a16="http://schemas.microsoft.com/office/drawing/2014/main" id="{5E0ED8A9-D796-46D8-BDC8-1DE82DE5CA8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2" name="直線コネクタ 641">
          <a:extLst>
            <a:ext uri="{FF2B5EF4-FFF2-40B4-BE49-F238E27FC236}">
              <a16:creationId xmlns:a16="http://schemas.microsoft.com/office/drawing/2014/main" id="{E8A18895-2F00-4128-BC6C-9D6CC48D0DB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3" name="テキスト ボックス 642">
          <a:extLst>
            <a:ext uri="{FF2B5EF4-FFF2-40B4-BE49-F238E27FC236}">
              <a16:creationId xmlns:a16="http://schemas.microsoft.com/office/drawing/2014/main" id="{73D59DD6-0A15-4F24-9D27-B669EA96B6C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4" name="直線コネクタ 643">
          <a:extLst>
            <a:ext uri="{FF2B5EF4-FFF2-40B4-BE49-F238E27FC236}">
              <a16:creationId xmlns:a16="http://schemas.microsoft.com/office/drawing/2014/main" id="{19DC1497-163E-4828-A186-EB300BEA0AB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5" name="テキスト ボックス 644">
          <a:extLst>
            <a:ext uri="{FF2B5EF4-FFF2-40B4-BE49-F238E27FC236}">
              <a16:creationId xmlns:a16="http://schemas.microsoft.com/office/drawing/2014/main" id="{4F72E797-1E56-4E52-9FDA-E47E88C7317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6" name="直線コネクタ 645">
          <a:extLst>
            <a:ext uri="{FF2B5EF4-FFF2-40B4-BE49-F238E27FC236}">
              <a16:creationId xmlns:a16="http://schemas.microsoft.com/office/drawing/2014/main" id="{B1A9F11A-2940-491F-B71C-96A115ECC3D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7" name="テキスト ボックス 646">
          <a:extLst>
            <a:ext uri="{FF2B5EF4-FFF2-40B4-BE49-F238E27FC236}">
              <a16:creationId xmlns:a16="http://schemas.microsoft.com/office/drawing/2014/main" id="{A1F82FC3-1093-4FD2-8A11-1091912F096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8" name="直線コネクタ 647">
          <a:extLst>
            <a:ext uri="{FF2B5EF4-FFF2-40B4-BE49-F238E27FC236}">
              <a16:creationId xmlns:a16="http://schemas.microsoft.com/office/drawing/2014/main" id="{62627407-FBBC-472E-BF5C-A0DBD287104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9" name="テキスト ボックス 648">
          <a:extLst>
            <a:ext uri="{FF2B5EF4-FFF2-40B4-BE49-F238E27FC236}">
              <a16:creationId xmlns:a16="http://schemas.microsoft.com/office/drawing/2014/main" id="{02EB214D-8CA0-409A-99A4-2C09F05CED5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50" name="直線コネクタ 649">
          <a:extLst>
            <a:ext uri="{FF2B5EF4-FFF2-40B4-BE49-F238E27FC236}">
              <a16:creationId xmlns:a16="http://schemas.microsoft.com/office/drawing/2014/main" id="{DA660EE0-25E2-4C9E-AB99-6508AAFE068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1" name="テキスト ボックス 650">
          <a:extLst>
            <a:ext uri="{FF2B5EF4-FFF2-40B4-BE49-F238E27FC236}">
              <a16:creationId xmlns:a16="http://schemas.microsoft.com/office/drawing/2014/main" id="{BF8BB716-0CAA-45D5-B517-1F11B15BDAA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2" name="直線コネクタ 651">
          <a:extLst>
            <a:ext uri="{FF2B5EF4-FFF2-40B4-BE49-F238E27FC236}">
              <a16:creationId xmlns:a16="http://schemas.microsoft.com/office/drawing/2014/main" id="{3751F36F-1DEF-4976-A555-803DCE18AF3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3" name="テキスト ボックス 652">
          <a:extLst>
            <a:ext uri="{FF2B5EF4-FFF2-40B4-BE49-F238E27FC236}">
              <a16:creationId xmlns:a16="http://schemas.microsoft.com/office/drawing/2014/main" id="{9D22BC1B-2467-445B-B136-BF5F6602364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4" name="直線コネクタ 653">
          <a:extLst>
            <a:ext uri="{FF2B5EF4-FFF2-40B4-BE49-F238E27FC236}">
              <a16:creationId xmlns:a16="http://schemas.microsoft.com/office/drawing/2014/main" id="{A8576AAE-8885-4066-9391-56DA396E78B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5" name="テキスト ボックス 654">
          <a:extLst>
            <a:ext uri="{FF2B5EF4-FFF2-40B4-BE49-F238E27FC236}">
              <a16:creationId xmlns:a16="http://schemas.microsoft.com/office/drawing/2014/main" id="{28BFD579-573E-4B69-858F-00D448F1987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6" name="【児童館】&#10;有形固定資産減価償却率グラフ枠">
          <a:extLst>
            <a:ext uri="{FF2B5EF4-FFF2-40B4-BE49-F238E27FC236}">
              <a16:creationId xmlns:a16="http://schemas.microsoft.com/office/drawing/2014/main" id="{63CA97F4-12DD-4179-A2C0-2828B534C3C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114300</xdr:rowOff>
    </xdr:to>
    <xdr:cxnSp macro="">
      <xdr:nvCxnSpPr>
        <xdr:cNvPr id="657" name="直線コネクタ 656">
          <a:extLst>
            <a:ext uri="{FF2B5EF4-FFF2-40B4-BE49-F238E27FC236}">
              <a16:creationId xmlns:a16="http://schemas.microsoft.com/office/drawing/2014/main" id="{EAE5ADC6-2F84-45E4-A56D-0A064C1B1CB5}"/>
            </a:ext>
          </a:extLst>
        </xdr:cNvPr>
        <xdr:cNvCxnSpPr/>
      </xdr:nvCxnSpPr>
      <xdr:spPr>
        <a:xfrm flipV="1">
          <a:off x="16318864" y="1337119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8" name="【児童館】&#10;有形固定資産減価償却率最小値テキスト">
          <a:extLst>
            <a:ext uri="{FF2B5EF4-FFF2-40B4-BE49-F238E27FC236}">
              <a16:creationId xmlns:a16="http://schemas.microsoft.com/office/drawing/2014/main" id="{BC5FEAB0-9557-45A4-8E08-5A3D3EE17B8F}"/>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9" name="直線コネクタ 658">
          <a:extLst>
            <a:ext uri="{FF2B5EF4-FFF2-40B4-BE49-F238E27FC236}">
              <a16:creationId xmlns:a16="http://schemas.microsoft.com/office/drawing/2014/main" id="{18EF17BE-B0CD-46B7-88BD-0DFFB80C263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60" name="【児童館】&#10;有形固定資産減価償却率最大値テキスト">
          <a:extLst>
            <a:ext uri="{FF2B5EF4-FFF2-40B4-BE49-F238E27FC236}">
              <a16:creationId xmlns:a16="http://schemas.microsoft.com/office/drawing/2014/main" id="{03021737-3D8F-4ACA-A0ED-2332854A05FB}"/>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61" name="直線コネクタ 660">
          <a:extLst>
            <a:ext uri="{FF2B5EF4-FFF2-40B4-BE49-F238E27FC236}">
              <a16:creationId xmlns:a16="http://schemas.microsoft.com/office/drawing/2014/main" id="{0ABD5735-4C69-40D0-81E3-2D75411A26D1}"/>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52088</xdr:rowOff>
    </xdr:from>
    <xdr:ext cx="405111" cy="259045"/>
    <xdr:sp macro="" textlink="">
      <xdr:nvSpPr>
        <xdr:cNvPr id="662" name="【児童館】&#10;有形固定資産減価償却率平均値テキスト">
          <a:extLst>
            <a:ext uri="{FF2B5EF4-FFF2-40B4-BE49-F238E27FC236}">
              <a16:creationId xmlns:a16="http://schemas.microsoft.com/office/drawing/2014/main" id="{6E94AE72-39F5-45FE-A2EC-C1673AF309FE}"/>
            </a:ext>
          </a:extLst>
        </xdr:cNvPr>
        <xdr:cNvSpPr txBox="1"/>
      </xdr:nvSpPr>
      <xdr:spPr>
        <a:xfrm>
          <a:off x="16357600" y="13768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29211</xdr:rowOff>
    </xdr:from>
    <xdr:to>
      <xdr:col>85</xdr:col>
      <xdr:colOff>177800</xdr:colOff>
      <xdr:row>81</xdr:row>
      <xdr:rowOff>130811</xdr:rowOff>
    </xdr:to>
    <xdr:sp macro="" textlink="">
      <xdr:nvSpPr>
        <xdr:cNvPr id="663" name="フローチャート: 判断 662">
          <a:extLst>
            <a:ext uri="{FF2B5EF4-FFF2-40B4-BE49-F238E27FC236}">
              <a16:creationId xmlns:a16="http://schemas.microsoft.com/office/drawing/2014/main" id="{BBE74738-875F-414E-A36A-5065B306C5D1}"/>
            </a:ext>
          </a:extLst>
        </xdr:cNvPr>
        <xdr:cNvSpPr/>
      </xdr:nvSpPr>
      <xdr:spPr>
        <a:xfrm>
          <a:off x="16268700" y="1391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145414</xdr:rowOff>
    </xdr:from>
    <xdr:to>
      <xdr:col>81</xdr:col>
      <xdr:colOff>101600</xdr:colOff>
      <xdr:row>81</xdr:row>
      <xdr:rowOff>75564</xdr:rowOff>
    </xdr:to>
    <xdr:sp macro="" textlink="">
      <xdr:nvSpPr>
        <xdr:cNvPr id="664" name="フローチャート: 判断 663">
          <a:extLst>
            <a:ext uri="{FF2B5EF4-FFF2-40B4-BE49-F238E27FC236}">
              <a16:creationId xmlns:a16="http://schemas.microsoft.com/office/drawing/2014/main" id="{7038FF29-EAD5-4CEB-9521-34DB436B1008}"/>
            </a:ext>
          </a:extLst>
        </xdr:cNvPr>
        <xdr:cNvSpPr/>
      </xdr:nvSpPr>
      <xdr:spPr>
        <a:xfrm>
          <a:off x="15430500" y="1386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88264</xdr:rowOff>
    </xdr:from>
    <xdr:to>
      <xdr:col>76</xdr:col>
      <xdr:colOff>165100</xdr:colOff>
      <xdr:row>81</xdr:row>
      <xdr:rowOff>18414</xdr:rowOff>
    </xdr:to>
    <xdr:sp macro="" textlink="">
      <xdr:nvSpPr>
        <xdr:cNvPr id="665" name="フローチャート: 判断 664">
          <a:extLst>
            <a:ext uri="{FF2B5EF4-FFF2-40B4-BE49-F238E27FC236}">
              <a16:creationId xmlns:a16="http://schemas.microsoft.com/office/drawing/2014/main" id="{8127302C-BBB3-4867-A37D-197051B27AA5}"/>
            </a:ext>
          </a:extLst>
        </xdr:cNvPr>
        <xdr:cNvSpPr/>
      </xdr:nvSpPr>
      <xdr:spPr>
        <a:xfrm>
          <a:off x="14541500" y="1380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168275</xdr:rowOff>
    </xdr:from>
    <xdr:to>
      <xdr:col>72</xdr:col>
      <xdr:colOff>38100</xdr:colOff>
      <xdr:row>80</xdr:row>
      <xdr:rowOff>98425</xdr:rowOff>
    </xdr:to>
    <xdr:sp macro="" textlink="">
      <xdr:nvSpPr>
        <xdr:cNvPr id="666" name="フローチャート: 判断 665">
          <a:extLst>
            <a:ext uri="{FF2B5EF4-FFF2-40B4-BE49-F238E27FC236}">
              <a16:creationId xmlns:a16="http://schemas.microsoft.com/office/drawing/2014/main" id="{A0DDB1CD-5102-480C-A9F4-66E87CBD6545}"/>
            </a:ext>
          </a:extLst>
        </xdr:cNvPr>
        <xdr:cNvSpPr/>
      </xdr:nvSpPr>
      <xdr:spPr>
        <a:xfrm>
          <a:off x="13652500" y="1371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84455</xdr:rowOff>
    </xdr:from>
    <xdr:to>
      <xdr:col>67</xdr:col>
      <xdr:colOff>101600</xdr:colOff>
      <xdr:row>81</xdr:row>
      <xdr:rowOff>14605</xdr:rowOff>
    </xdr:to>
    <xdr:sp macro="" textlink="">
      <xdr:nvSpPr>
        <xdr:cNvPr id="667" name="フローチャート: 判断 666">
          <a:extLst>
            <a:ext uri="{FF2B5EF4-FFF2-40B4-BE49-F238E27FC236}">
              <a16:creationId xmlns:a16="http://schemas.microsoft.com/office/drawing/2014/main" id="{9530B6F1-231A-45EB-916C-BC7B29ADC674}"/>
            </a:ext>
          </a:extLst>
        </xdr:cNvPr>
        <xdr:cNvSpPr/>
      </xdr:nvSpPr>
      <xdr:spPr>
        <a:xfrm>
          <a:off x="1276350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BF8691E0-2417-4DAF-9733-078F959052A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DA7038A0-B95D-4D20-B063-F79283002ED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0046D00D-B1A6-4315-AAD2-CD6D04301B7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164892A8-3E98-4D0C-8F88-07E16B57417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C848288D-C57C-4E13-A3C1-BC3E8E7642E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130175</xdr:rowOff>
    </xdr:from>
    <xdr:to>
      <xdr:col>85</xdr:col>
      <xdr:colOff>177800</xdr:colOff>
      <xdr:row>85</xdr:row>
      <xdr:rowOff>60325</xdr:rowOff>
    </xdr:to>
    <xdr:sp macro="" textlink="">
      <xdr:nvSpPr>
        <xdr:cNvPr id="673" name="楕円 672">
          <a:extLst>
            <a:ext uri="{FF2B5EF4-FFF2-40B4-BE49-F238E27FC236}">
              <a16:creationId xmlns:a16="http://schemas.microsoft.com/office/drawing/2014/main" id="{618A698B-4BB1-43CC-AB0B-9D788A449C7B}"/>
            </a:ext>
          </a:extLst>
        </xdr:cNvPr>
        <xdr:cNvSpPr/>
      </xdr:nvSpPr>
      <xdr:spPr>
        <a:xfrm>
          <a:off x="162687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108602</xdr:rowOff>
    </xdr:from>
    <xdr:ext cx="405111" cy="259045"/>
    <xdr:sp macro="" textlink="">
      <xdr:nvSpPr>
        <xdr:cNvPr id="674" name="【児童館】&#10;有形固定資産減価償却率該当値テキスト">
          <a:extLst>
            <a:ext uri="{FF2B5EF4-FFF2-40B4-BE49-F238E27FC236}">
              <a16:creationId xmlns:a16="http://schemas.microsoft.com/office/drawing/2014/main" id="{C9E73126-5AF1-4EF1-B9F4-17310688A3DE}"/>
            </a:ext>
          </a:extLst>
        </xdr:cNvPr>
        <xdr:cNvSpPr txBox="1"/>
      </xdr:nvSpPr>
      <xdr:spPr>
        <a:xfrm>
          <a:off x="16357600" y="1451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130175</xdr:rowOff>
    </xdr:from>
    <xdr:to>
      <xdr:col>81</xdr:col>
      <xdr:colOff>101600</xdr:colOff>
      <xdr:row>85</xdr:row>
      <xdr:rowOff>60325</xdr:rowOff>
    </xdr:to>
    <xdr:sp macro="" textlink="">
      <xdr:nvSpPr>
        <xdr:cNvPr id="675" name="楕円 674">
          <a:extLst>
            <a:ext uri="{FF2B5EF4-FFF2-40B4-BE49-F238E27FC236}">
              <a16:creationId xmlns:a16="http://schemas.microsoft.com/office/drawing/2014/main" id="{3889BF88-4D19-404D-B966-A7623DE24ACA}"/>
            </a:ext>
          </a:extLst>
        </xdr:cNvPr>
        <xdr:cNvSpPr/>
      </xdr:nvSpPr>
      <xdr:spPr>
        <a:xfrm>
          <a:off x="15430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9525</xdr:rowOff>
    </xdr:from>
    <xdr:to>
      <xdr:col>85</xdr:col>
      <xdr:colOff>127000</xdr:colOff>
      <xdr:row>85</xdr:row>
      <xdr:rowOff>9525</xdr:rowOff>
    </xdr:to>
    <xdr:cxnSp macro="">
      <xdr:nvCxnSpPr>
        <xdr:cNvPr id="676" name="直線コネクタ 675">
          <a:extLst>
            <a:ext uri="{FF2B5EF4-FFF2-40B4-BE49-F238E27FC236}">
              <a16:creationId xmlns:a16="http://schemas.microsoft.com/office/drawing/2014/main" id="{2665D63A-0190-4D50-B3A0-372FD3E3A734}"/>
            </a:ext>
          </a:extLst>
        </xdr:cNvPr>
        <xdr:cNvCxnSpPr/>
      </xdr:nvCxnSpPr>
      <xdr:spPr>
        <a:xfrm>
          <a:off x="15481300" y="145827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97789</xdr:rowOff>
    </xdr:from>
    <xdr:to>
      <xdr:col>76</xdr:col>
      <xdr:colOff>165100</xdr:colOff>
      <xdr:row>85</xdr:row>
      <xdr:rowOff>27939</xdr:rowOff>
    </xdr:to>
    <xdr:sp macro="" textlink="">
      <xdr:nvSpPr>
        <xdr:cNvPr id="677" name="楕円 676">
          <a:extLst>
            <a:ext uri="{FF2B5EF4-FFF2-40B4-BE49-F238E27FC236}">
              <a16:creationId xmlns:a16="http://schemas.microsoft.com/office/drawing/2014/main" id="{99441923-C2A9-4DF6-936B-3505EEC2C8F3}"/>
            </a:ext>
          </a:extLst>
        </xdr:cNvPr>
        <xdr:cNvSpPr/>
      </xdr:nvSpPr>
      <xdr:spPr>
        <a:xfrm>
          <a:off x="14541500" y="1449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148589</xdr:rowOff>
    </xdr:from>
    <xdr:to>
      <xdr:col>81</xdr:col>
      <xdr:colOff>50800</xdr:colOff>
      <xdr:row>85</xdr:row>
      <xdr:rowOff>9525</xdr:rowOff>
    </xdr:to>
    <xdr:cxnSp macro="">
      <xdr:nvCxnSpPr>
        <xdr:cNvPr id="678" name="直線コネクタ 677">
          <a:extLst>
            <a:ext uri="{FF2B5EF4-FFF2-40B4-BE49-F238E27FC236}">
              <a16:creationId xmlns:a16="http://schemas.microsoft.com/office/drawing/2014/main" id="{0235DEAD-22CD-4862-8B4F-E74EF9C55462}"/>
            </a:ext>
          </a:extLst>
        </xdr:cNvPr>
        <xdr:cNvCxnSpPr/>
      </xdr:nvCxnSpPr>
      <xdr:spPr>
        <a:xfrm>
          <a:off x="14592300" y="1455038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63500</xdr:rowOff>
    </xdr:from>
    <xdr:to>
      <xdr:col>72</xdr:col>
      <xdr:colOff>38100</xdr:colOff>
      <xdr:row>84</xdr:row>
      <xdr:rowOff>165100</xdr:rowOff>
    </xdr:to>
    <xdr:sp macro="" textlink="">
      <xdr:nvSpPr>
        <xdr:cNvPr id="679" name="楕円 678">
          <a:extLst>
            <a:ext uri="{FF2B5EF4-FFF2-40B4-BE49-F238E27FC236}">
              <a16:creationId xmlns:a16="http://schemas.microsoft.com/office/drawing/2014/main" id="{88E46DF4-7D7B-44B4-81F5-CBA4B1D36ABF}"/>
            </a:ext>
          </a:extLst>
        </xdr:cNvPr>
        <xdr:cNvSpPr/>
      </xdr:nvSpPr>
      <xdr:spPr>
        <a:xfrm>
          <a:off x="13652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114300</xdr:rowOff>
    </xdr:from>
    <xdr:to>
      <xdr:col>76</xdr:col>
      <xdr:colOff>114300</xdr:colOff>
      <xdr:row>84</xdr:row>
      <xdr:rowOff>148589</xdr:rowOff>
    </xdr:to>
    <xdr:cxnSp macro="">
      <xdr:nvCxnSpPr>
        <xdr:cNvPr id="680" name="直線コネクタ 679">
          <a:extLst>
            <a:ext uri="{FF2B5EF4-FFF2-40B4-BE49-F238E27FC236}">
              <a16:creationId xmlns:a16="http://schemas.microsoft.com/office/drawing/2014/main" id="{1C188961-CA46-42B8-B3B1-51602E3A394A}"/>
            </a:ext>
          </a:extLst>
        </xdr:cNvPr>
        <xdr:cNvCxnSpPr/>
      </xdr:nvCxnSpPr>
      <xdr:spPr>
        <a:xfrm>
          <a:off x="13703300" y="145161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31114</xdr:rowOff>
    </xdr:from>
    <xdr:to>
      <xdr:col>67</xdr:col>
      <xdr:colOff>101600</xdr:colOff>
      <xdr:row>84</xdr:row>
      <xdr:rowOff>132714</xdr:rowOff>
    </xdr:to>
    <xdr:sp macro="" textlink="">
      <xdr:nvSpPr>
        <xdr:cNvPr id="681" name="楕円 680">
          <a:extLst>
            <a:ext uri="{FF2B5EF4-FFF2-40B4-BE49-F238E27FC236}">
              <a16:creationId xmlns:a16="http://schemas.microsoft.com/office/drawing/2014/main" id="{FC5F6054-572D-4417-957A-2EFA227F68AA}"/>
            </a:ext>
          </a:extLst>
        </xdr:cNvPr>
        <xdr:cNvSpPr/>
      </xdr:nvSpPr>
      <xdr:spPr>
        <a:xfrm>
          <a:off x="12763500" y="1443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81914</xdr:rowOff>
    </xdr:from>
    <xdr:to>
      <xdr:col>71</xdr:col>
      <xdr:colOff>177800</xdr:colOff>
      <xdr:row>84</xdr:row>
      <xdr:rowOff>114300</xdr:rowOff>
    </xdr:to>
    <xdr:cxnSp macro="">
      <xdr:nvCxnSpPr>
        <xdr:cNvPr id="682" name="直線コネクタ 681">
          <a:extLst>
            <a:ext uri="{FF2B5EF4-FFF2-40B4-BE49-F238E27FC236}">
              <a16:creationId xmlns:a16="http://schemas.microsoft.com/office/drawing/2014/main" id="{CEC282DA-0E2E-4968-AABA-47E22E1EDD61}"/>
            </a:ext>
          </a:extLst>
        </xdr:cNvPr>
        <xdr:cNvCxnSpPr/>
      </xdr:nvCxnSpPr>
      <xdr:spPr>
        <a:xfrm>
          <a:off x="12814300" y="1448371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92091</xdr:rowOff>
    </xdr:from>
    <xdr:ext cx="405111" cy="259045"/>
    <xdr:sp macro="" textlink="">
      <xdr:nvSpPr>
        <xdr:cNvPr id="683" name="n_1aveValue【児童館】&#10;有形固定資産減価償却率">
          <a:extLst>
            <a:ext uri="{FF2B5EF4-FFF2-40B4-BE49-F238E27FC236}">
              <a16:creationId xmlns:a16="http://schemas.microsoft.com/office/drawing/2014/main" id="{373BB213-94BD-4BCE-A891-E307415FE7EA}"/>
            </a:ext>
          </a:extLst>
        </xdr:cNvPr>
        <xdr:cNvSpPr txBox="1"/>
      </xdr:nvSpPr>
      <xdr:spPr>
        <a:xfrm>
          <a:off x="15266044" y="1363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34941</xdr:rowOff>
    </xdr:from>
    <xdr:ext cx="405111" cy="259045"/>
    <xdr:sp macro="" textlink="">
      <xdr:nvSpPr>
        <xdr:cNvPr id="684" name="n_2aveValue【児童館】&#10;有形固定資産減価償却率">
          <a:extLst>
            <a:ext uri="{FF2B5EF4-FFF2-40B4-BE49-F238E27FC236}">
              <a16:creationId xmlns:a16="http://schemas.microsoft.com/office/drawing/2014/main" id="{968A4456-33EB-417F-8F85-F54F38384F4A}"/>
            </a:ext>
          </a:extLst>
        </xdr:cNvPr>
        <xdr:cNvSpPr txBox="1"/>
      </xdr:nvSpPr>
      <xdr:spPr>
        <a:xfrm>
          <a:off x="143897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114952</xdr:rowOff>
    </xdr:from>
    <xdr:ext cx="405111" cy="259045"/>
    <xdr:sp macro="" textlink="">
      <xdr:nvSpPr>
        <xdr:cNvPr id="685" name="n_3aveValue【児童館】&#10;有形固定資産減価償却率">
          <a:extLst>
            <a:ext uri="{FF2B5EF4-FFF2-40B4-BE49-F238E27FC236}">
              <a16:creationId xmlns:a16="http://schemas.microsoft.com/office/drawing/2014/main" id="{A3143C69-26C5-4F05-818F-AB1A8EE64DA5}"/>
            </a:ext>
          </a:extLst>
        </xdr:cNvPr>
        <xdr:cNvSpPr txBox="1"/>
      </xdr:nvSpPr>
      <xdr:spPr>
        <a:xfrm>
          <a:off x="1350074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31132</xdr:rowOff>
    </xdr:from>
    <xdr:ext cx="405111" cy="259045"/>
    <xdr:sp macro="" textlink="">
      <xdr:nvSpPr>
        <xdr:cNvPr id="686" name="n_4aveValue【児童館】&#10;有形固定資産減価償却率">
          <a:extLst>
            <a:ext uri="{FF2B5EF4-FFF2-40B4-BE49-F238E27FC236}">
              <a16:creationId xmlns:a16="http://schemas.microsoft.com/office/drawing/2014/main" id="{05D0C8AB-E97A-410C-8B75-EAD36564E3B6}"/>
            </a:ext>
          </a:extLst>
        </xdr:cNvPr>
        <xdr:cNvSpPr txBox="1"/>
      </xdr:nvSpPr>
      <xdr:spPr>
        <a:xfrm>
          <a:off x="12611744"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51452</xdr:rowOff>
    </xdr:from>
    <xdr:ext cx="405111" cy="259045"/>
    <xdr:sp macro="" textlink="">
      <xdr:nvSpPr>
        <xdr:cNvPr id="687" name="n_1mainValue【児童館】&#10;有形固定資産減価償却率">
          <a:extLst>
            <a:ext uri="{FF2B5EF4-FFF2-40B4-BE49-F238E27FC236}">
              <a16:creationId xmlns:a16="http://schemas.microsoft.com/office/drawing/2014/main" id="{FCAB921F-D6D4-4E75-B6AE-DEB349E3D0B6}"/>
            </a:ext>
          </a:extLst>
        </xdr:cNvPr>
        <xdr:cNvSpPr txBox="1"/>
      </xdr:nvSpPr>
      <xdr:spPr>
        <a:xfrm>
          <a:off x="15266044" y="1462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19066</xdr:rowOff>
    </xdr:from>
    <xdr:ext cx="405111" cy="259045"/>
    <xdr:sp macro="" textlink="">
      <xdr:nvSpPr>
        <xdr:cNvPr id="688" name="n_2mainValue【児童館】&#10;有形固定資産減価償却率">
          <a:extLst>
            <a:ext uri="{FF2B5EF4-FFF2-40B4-BE49-F238E27FC236}">
              <a16:creationId xmlns:a16="http://schemas.microsoft.com/office/drawing/2014/main" id="{E9F72B97-5D75-4983-9D8C-C96D21841D3F}"/>
            </a:ext>
          </a:extLst>
        </xdr:cNvPr>
        <xdr:cNvSpPr txBox="1"/>
      </xdr:nvSpPr>
      <xdr:spPr>
        <a:xfrm>
          <a:off x="14389744" y="1459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156227</xdr:rowOff>
    </xdr:from>
    <xdr:ext cx="405111" cy="259045"/>
    <xdr:sp macro="" textlink="">
      <xdr:nvSpPr>
        <xdr:cNvPr id="689" name="n_3mainValue【児童館】&#10;有形固定資産減価償却率">
          <a:extLst>
            <a:ext uri="{FF2B5EF4-FFF2-40B4-BE49-F238E27FC236}">
              <a16:creationId xmlns:a16="http://schemas.microsoft.com/office/drawing/2014/main" id="{0AD58E74-6656-4921-BDAA-59F08F05DB84}"/>
            </a:ext>
          </a:extLst>
        </xdr:cNvPr>
        <xdr:cNvSpPr txBox="1"/>
      </xdr:nvSpPr>
      <xdr:spPr>
        <a:xfrm>
          <a:off x="13500744" y="1455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123841</xdr:rowOff>
    </xdr:from>
    <xdr:ext cx="405111" cy="259045"/>
    <xdr:sp macro="" textlink="">
      <xdr:nvSpPr>
        <xdr:cNvPr id="690" name="n_4mainValue【児童館】&#10;有形固定資産減価償却率">
          <a:extLst>
            <a:ext uri="{FF2B5EF4-FFF2-40B4-BE49-F238E27FC236}">
              <a16:creationId xmlns:a16="http://schemas.microsoft.com/office/drawing/2014/main" id="{3B2D11A3-C407-4110-8A31-EA58437FF1F4}"/>
            </a:ext>
          </a:extLst>
        </xdr:cNvPr>
        <xdr:cNvSpPr txBox="1"/>
      </xdr:nvSpPr>
      <xdr:spPr>
        <a:xfrm>
          <a:off x="12611744" y="1452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1" name="正方形/長方形 690">
          <a:extLst>
            <a:ext uri="{FF2B5EF4-FFF2-40B4-BE49-F238E27FC236}">
              <a16:creationId xmlns:a16="http://schemas.microsoft.com/office/drawing/2014/main" id="{83E9C04B-6BD9-4BA5-8476-BDA05636688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2" name="正方形/長方形 691">
          <a:extLst>
            <a:ext uri="{FF2B5EF4-FFF2-40B4-BE49-F238E27FC236}">
              <a16:creationId xmlns:a16="http://schemas.microsoft.com/office/drawing/2014/main" id="{AD42DCF5-B37E-435F-A925-3ED32EA2D53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3" name="正方形/長方形 692">
          <a:extLst>
            <a:ext uri="{FF2B5EF4-FFF2-40B4-BE49-F238E27FC236}">
              <a16:creationId xmlns:a16="http://schemas.microsoft.com/office/drawing/2014/main" id="{6D41BFDA-7F32-4D63-917E-203C8940FF9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4" name="正方形/長方形 693">
          <a:extLst>
            <a:ext uri="{FF2B5EF4-FFF2-40B4-BE49-F238E27FC236}">
              <a16:creationId xmlns:a16="http://schemas.microsoft.com/office/drawing/2014/main" id="{37EA29C7-180B-43C7-89F6-0237F63D53D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5" name="正方形/長方形 694">
          <a:extLst>
            <a:ext uri="{FF2B5EF4-FFF2-40B4-BE49-F238E27FC236}">
              <a16:creationId xmlns:a16="http://schemas.microsoft.com/office/drawing/2014/main" id="{8E8232EB-BF2E-4003-88B4-4BEFD988CBA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6" name="正方形/長方形 695">
          <a:extLst>
            <a:ext uri="{FF2B5EF4-FFF2-40B4-BE49-F238E27FC236}">
              <a16:creationId xmlns:a16="http://schemas.microsoft.com/office/drawing/2014/main" id="{8B233473-A758-4A36-ABFF-A01847685FF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7" name="正方形/長方形 696">
          <a:extLst>
            <a:ext uri="{FF2B5EF4-FFF2-40B4-BE49-F238E27FC236}">
              <a16:creationId xmlns:a16="http://schemas.microsoft.com/office/drawing/2014/main" id="{AFE563DE-7977-4897-B9FB-94985C7F722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8" name="正方形/長方形 697">
          <a:extLst>
            <a:ext uri="{FF2B5EF4-FFF2-40B4-BE49-F238E27FC236}">
              <a16:creationId xmlns:a16="http://schemas.microsoft.com/office/drawing/2014/main" id="{26B95194-4C07-4B97-8BB0-8983D8E51EA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9" name="テキスト ボックス 698">
          <a:extLst>
            <a:ext uri="{FF2B5EF4-FFF2-40B4-BE49-F238E27FC236}">
              <a16:creationId xmlns:a16="http://schemas.microsoft.com/office/drawing/2014/main" id="{E26541D9-D10B-48EA-9949-F18930D21EC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0" name="直線コネクタ 699">
          <a:extLst>
            <a:ext uri="{FF2B5EF4-FFF2-40B4-BE49-F238E27FC236}">
              <a16:creationId xmlns:a16="http://schemas.microsoft.com/office/drawing/2014/main" id="{78FCA855-F34D-4BD1-837F-640320FFCC7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01" name="直線コネクタ 700">
          <a:extLst>
            <a:ext uri="{FF2B5EF4-FFF2-40B4-BE49-F238E27FC236}">
              <a16:creationId xmlns:a16="http://schemas.microsoft.com/office/drawing/2014/main" id="{E91C42AB-4F46-4FF5-9313-5071E45185E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2" name="テキスト ボックス 701">
          <a:extLst>
            <a:ext uri="{FF2B5EF4-FFF2-40B4-BE49-F238E27FC236}">
              <a16:creationId xmlns:a16="http://schemas.microsoft.com/office/drawing/2014/main" id="{4006F0AE-C602-4D0B-BA7E-DC3116DDC42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3" name="直線コネクタ 702">
          <a:extLst>
            <a:ext uri="{FF2B5EF4-FFF2-40B4-BE49-F238E27FC236}">
              <a16:creationId xmlns:a16="http://schemas.microsoft.com/office/drawing/2014/main" id="{03DCEF0D-6C8A-4E7D-81E4-D1B3D892C67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4" name="テキスト ボックス 703">
          <a:extLst>
            <a:ext uri="{FF2B5EF4-FFF2-40B4-BE49-F238E27FC236}">
              <a16:creationId xmlns:a16="http://schemas.microsoft.com/office/drawing/2014/main" id="{01D01765-16FF-4DF4-9F4B-F051550C21F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5" name="直線コネクタ 704">
          <a:extLst>
            <a:ext uri="{FF2B5EF4-FFF2-40B4-BE49-F238E27FC236}">
              <a16:creationId xmlns:a16="http://schemas.microsoft.com/office/drawing/2014/main" id="{863E6BD9-D2C3-4E22-90E0-16BBE6EE2E6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6" name="テキスト ボックス 705">
          <a:extLst>
            <a:ext uri="{FF2B5EF4-FFF2-40B4-BE49-F238E27FC236}">
              <a16:creationId xmlns:a16="http://schemas.microsoft.com/office/drawing/2014/main" id="{248D5879-C4EE-4547-A2C9-A236336A5B7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7" name="直線コネクタ 706">
          <a:extLst>
            <a:ext uri="{FF2B5EF4-FFF2-40B4-BE49-F238E27FC236}">
              <a16:creationId xmlns:a16="http://schemas.microsoft.com/office/drawing/2014/main" id="{2C56B83C-1530-4C35-8ADE-DFC72F7407E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8" name="テキスト ボックス 707">
          <a:extLst>
            <a:ext uri="{FF2B5EF4-FFF2-40B4-BE49-F238E27FC236}">
              <a16:creationId xmlns:a16="http://schemas.microsoft.com/office/drawing/2014/main" id="{58E839F8-5FBB-4670-B9DA-A3E883E3500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9" name="直線コネクタ 708">
          <a:extLst>
            <a:ext uri="{FF2B5EF4-FFF2-40B4-BE49-F238E27FC236}">
              <a16:creationId xmlns:a16="http://schemas.microsoft.com/office/drawing/2014/main" id="{92A94EE4-1EA3-49F9-9A74-9A9CF55D4FA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10" name="テキスト ボックス 709">
          <a:extLst>
            <a:ext uri="{FF2B5EF4-FFF2-40B4-BE49-F238E27FC236}">
              <a16:creationId xmlns:a16="http://schemas.microsoft.com/office/drawing/2014/main" id="{6A66B4B6-950C-465E-A255-DD4AFBA1B46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6058AE73-6A15-41D5-8159-19120628371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BDBC9F05-9914-4B42-B656-91E6306102E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児童館】&#10;一人当たり面積グラフ枠">
          <a:extLst>
            <a:ext uri="{FF2B5EF4-FFF2-40B4-BE49-F238E27FC236}">
              <a16:creationId xmlns:a16="http://schemas.microsoft.com/office/drawing/2014/main" id="{5BF259FD-6F86-4439-BAA2-9DB9BAEF606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34289</xdr:rowOff>
    </xdr:from>
    <xdr:to>
      <xdr:col>116</xdr:col>
      <xdr:colOff>62864</xdr:colOff>
      <xdr:row>86</xdr:row>
      <xdr:rowOff>17145</xdr:rowOff>
    </xdr:to>
    <xdr:cxnSp macro="">
      <xdr:nvCxnSpPr>
        <xdr:cNvPr id="714" name="直線コネクタ 713">
          <a:extLst>
            <a:ext uri="{FF2B5EF4-FFF2-40B4-BE49-F238E27FC236}">
              <a16:creationId xmlns:a16="http://schemas.microsoft.com/office/drawing/2014/main" id="{49A81965-C291-4052-8B39-A05DE9A3FE97}"/>
            </a:ext>
          </a:extLst>
        </xdr:cNvPr>
        <xdr:cNvCxnSpPr/>
      </xdr:nvCxnSpPr>
      <xdr:spPr>
        <a:xfrm flipV="1">
          <a:off x="22160864" y="13235939"/>
          <a:ext cx="0" cy="1525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20972</xdr:rowOff>
    </xdr:from>
    <xdr:ext cx="469744" cy="259045"/>
    <xdr:sp macro="" textlink="">
      <xdr:nvSpPr>
        <xdr:cNvPr id="715" name="【児童館】&#10;一人当たり面積最小値テキスト">
          <a:extLst>
            <a:ext uri="{FF2B5EF4-FFF2-40B4-BE49-F238E27FC236}">
              <a16:creationId xmlns:a16="http://schemas.microsoft.com/office/drawing/2014/main" id="{D271F2B4-2896-4A5E-94B4-F5304CA0F2A2}"/>
            </a:ext>
          </a:extLst>
        </xdr:cNvPr>
        <xdr:cNvSpPr txBox="1"/>
      </xdr:nvSpPr>
      <xdr:spPr>
        <a:xfrm>
          <a:off x="22199600" y="1476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17145</xdr:rowOff>
    </xdr:from>
    <xdr:to>
      <xdr:col>116</xdr:col>
      <xdr:colOff>152400</xdr:colOff>
      <xdr:row>86</xdr:row>
      <xdr:rowOff>17145</xdr:rowOff>
    </xdr:to>
    <xdr:cxnSp macro="">
      <xdr:nvCxnSpPr>
        <xdr:cNvPr id="716" name="直線コネクタ 715">
          <a:extLst>
            <a:ext uri="{FF2B5EF4-FFF2-40B4-BE49-F238E27FC236}">
              <a16:creationId xmlns:a16="http://schemas.microsoft.com/office/drawing/2014/main" id="{DBE1651C-3353-4272-A0AF-1620DB769878}"/>
            </a:ext>
          </a:extLst>
        </xdr:cNvPr>
        <xdr:cNvCxnSpPr/>
      </xdr:nvCxnSpPr>
      <xdr:spPr>
        <a:xfrm>
          <a:off x="22072600" y="14761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152416</xdr:rowOff>
    </xdr:from>
    <xdr:ext cx="469744" cy="259045"/>
    <xdr:sp macro="" textlink="">
      <xdr:nvSpPr>
        <xdr:cNvPr id="717" name="【児童館】&#10;一人当たり面積最大値テキスト">
          <a:extLst>
            <a:ext uri="{FF2B5EF4-FFF2-40B4-BE49-F238E27FC236}">
              <a16:creationId xmlns:a16="http://schemas.microsoft.com/office/drawing/2014/main" id="{AE6A60ED-A08C-4F30-BE54-9A04CF8A6BD4}"/>
            </a:ext>
          </a:extLst>
        </xdr:cNvPr>
        <xdr:cNvSpPr txBox="1"/>
      </xdr:nvSpPr>
      <xdr:spPr>
        <a:xfrm>
          <a:off x="22199600" y="1301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34289</xdr:rowOff>
    </xdr:from>
    <xdr:to>
      <xdr:col>116</xdr:col>
      <xdr:colOff>152400</xdr:colOff>
      <xdr:row>77</xdr:row>
      <xdr:rowOff>34289</xdr:rowOff>
    </xdr:to>
    <xdr:cxnSp macro="">
      <xdr:nvCxnSpPr>
        <xdr:cNvPr id="718" name="直線コネクタ 717">
          <a:extLst>
            <a:ext uri="{FF2B5EF4-FFF2-40B4-BE49-F238E27FC236}">
              <a16:creationId xmlns:a16="http://schemas.microsoft.com/office/drawing/2014/main" id="{7CC7901C-FC84-4EA6-B48C-378A32667C2D}"/>
            </a:ext>
          </a:extLst>
        </xdr:cNvPr>
        <xdr:cNvCxnSpPr/>
      </xdr:nvCxnSpPr>
      <xdr:spPr>
        <a:xfrm>
          <a:off x="22072600" y="1323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139082</xdr:rowOff>
    </xdr:from>
    <xdr:ext cx="469744" cy="259045"/>
    <xdr:sp macro="" textlink="">
      <xdr:nvSpPr>
        <xdr:cNvPr id="719" name="【児童館】&#10;一人当たり面積平均値テキスト">
          <a:extLst>
            <a:ext uri="{FF2B5EF4-FFF2-40B4-BE49-F238E27FC236}">
              <a16:creationId xmlns:a16="http://schemas.microsoft.com/office/drawing/2014/main" id="{68E29F94-B7EB-4146-BECE-76F484407780}"/>
            </a:ext>
          </a:extLst>
        </xdr:cNvPr>
        <xdr:cNvSpPr txBox="1"/>
      </xdr:nvSpPr>
      <xdr:spPr>
        <a:xfrm>
          <a:off x="22199600" y="14540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160655</xdr:rowOff>
    </xdr:from>
    <xdr:to>
      <xdr:col>116</xdr:col>
      <xdr:colOff>114300</xdr:colOff>
      <xdr:row>85</xdr:row>
      <xdr:rowOff>90805</xdr:rowOff>
    </xdr:to>
    <xdr:sp macro="" textlink="">
      <xdr:nvSpPr>
        <xdr:cNvPr id="720" name="フローチャート: 判断 719">
          <a:extLst>
            <a:ext uri="{FF2B5EF4-FFF2-40B4-BE49-F238E27FC236}">
              <a16:creationId xmlns:a16="http://schemas.microsoft.com/office/drawing/2014/main" id="{C892AD73-8360-4E84-8EC6-3E628A3CDCB2}"/>
            </a:ext>
          </a:extLst>
        </xdr:cNvPr>
        <xdr:cNvSpPr/>
      </xdr:nvSpPr>
      <xdr:spPr>
        <a:xfrm>
          <a:off x="221107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154939</xdr:rowOff>
    </xdr:from>
    <xdr:to>
      <xdr:col>112</xdr:col>
      <xdr:colOff>38100</xdr:colOff>
      <xdr:row>85</xdr:row>
      <xdr:rowOff>85089</xdr:rowOff>
    </xdr:to>
    <xdr:sp macro="" textlink="">
      <xdr:nvSpPr>
        <xdr:cNvPr id="721" name="フローチャート: 判断 720">
          <a:extLst>
            <a:ext uri="{FF2B5EF4-FFF2-40B4-BE49-F238E27FC236}">
              <a16:creationId xmlns:a16="http://schemas.microsoft.com/office/drawing/2014/main" id="{7795D291-3F60-4DA5-BDB8-031C93EAA5EF}"/>
            </a:ext>
          </a:extLst>
        </xdr:cNvPr>
        <xdr:cNvSpPr/>
      </xdr:nvSpPr>
      <xdr:spPr>
        <a:xfrm>
          <a:off x="21272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722" name="フローチャート: 判断 721">
          <a:extLst>
            <a:ext uri="{FF2B5EF4-FFF2-40B4-BE49-F238E27FC236}">
              <a16:creationId xmlns:a16="http://schemas.microsoft.com/office/drawing/2014/main" id="{145A5A82-7710-49B9-BEB5-955AFE9CD36B}"/>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160655</xdr:rowOff>
    </xdr:from>
    <xdr:to>
      <xdr:col>102</xdr:col>
      <xdr:colOff>165100</xdr:colOff>
      <xdr:row>85</xdr:row>
      <xdr:rowOff>90805</xdr:rowOff>
    </xdr:to>
    <xdr:sp macro="" textlink="">
      <xdr:nvSpPr>
        <xdr:cNvPr id="723" name="フローチャート: 判断 722">
          <a:extLst>
            <a:ext uri="{FF2B5EF4-FFF2-40B4-BE49-F238E27FC236}">
              <a16:creationId xmlns:a16="http://schemas.microsoft.com/office/drawing/2014/main" id="{0F381F40-C084-4F6C-AD3D-60AB39A39E31}"/>
            </a:ext>
          </a:extLst>
        </xdr:cNvPr>
        <xdr:cNvSpPr/>
      </xdr:nvSpPr>
      <xdr:spPr>
        <a:xfrm>
          <a:off x="194945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84455</xdr:rowOff>
    </xdr:from>
    <xdr:to>
      <xdr:col>98</xdr:col>
      <xdr:colOff>38100</xdr:colOff>
      <xdr:row>85</xdr:row>
      <xdr:rowOff>14605</xdr:rowOff>
    </xdr:to>
    <xdr:sp macro="" textlink="">
      <xdr:nvSpPr>
        <xdr:cNvPr id="724" name="フローチャート: 判断 723">
          <a:extLst>
            <a:ext uri="{FF2B5EF4-FFF2-40B4-BE49-F238E27FC236}">
              <a16:creationId xmlns:a16="http://schemas.microsoft.com/office/drawing/2014/main" id="{27E19BA9-0179-43B2-8371-2BDB7DA6047F}"/>
            </a:ext>
          </a:extLst>
        </xdr:cNvPr>
        <xdr:cNvSpPr/>
      </xdr:nvSpPr>
      <xdr:spPr>
        <a:xfrm>
          <a:off x="18605500" y="1448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7654629C-D672-49DB-A6FB-3C317033DDB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13249BBF-76A6-4F11-A5F1-1E7EFC07ABE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C1187B02-C09F-4602-A600-5B85BA72E01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CB78E69D-60A9-401B-B860-07B14EB842D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BB4DF699-2D04-458A-B4C0-FBE1473F2E5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124461</xdr:rowOff>
    </xdr:from>
    <xdr:to>
      <xdr:col>116</xdr:col>
      <xdr:colOff>114300</xdr:colOff>
      <xdr:row>85</xdr:row>
      <xdr:rowOff>54611</xdr:rowOff>
    </xdr:to>
    <xdr:sp macro="" textlink="">
      <xdr:nvSpPr>
        <xdr:cNvPr id="730" name="楕円 729">
          <a:extLst>
            <a:ext uri="{FF2B5EF4-FFF2-40B4-BE49-F238E27FC236}">
              <a16:creationId xmlns:a16="http://schemas.microsoft.com/office/drawing/2014/main" id="{14ACAAB8-E3B8-4AD8-BE9B-419C8C483D75}"/>
            </a:ext>
          </a:extLst>
        </xdr:cNvPr>
        <xdr:cNvSpPr/>
      </xdr:nvSpPr>
      <xdr:spPr>
        <a:xfrm>
          <a:off x="221107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147338</xdr:rowOff>
    </xdr:from>
    <xdr:ext cx="469744" cy="259045"/>
    <xdr:sp macro="" textlink="">
      <xdr:nvSpPr>
        <xdr:cNvPr id="731" name="【児童館】&#10;一人当たり面積該当値テキスト">
          <a:extLst>
            <a:ext uri="{FF2B5EF4-FFF2-40B4-BE49-F238E27FC236}">
              <a16:creationId xmlns:a16="http://schemas.microsoft.com/office/drawing/2014/main" id="{004D55CF-C41D-4797-AE18-15FD0C94F457}"/>
            </a:ext>
          </a:extLst>
        </xdr:cNvPr>
        <xdr:cNvSpPr txBox="1"/>
      </xdr:nvSpPr>
      <xdr:spPr>
        <a:xfrm>
          <a:off x="22199600" y="14377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132080</xdr:rowOff>
    </xdr:from>
    <xdr:to>
      <xdr:col>112</xdr:col>
      <xdr:colOff>38100</xdr:colOff>
      <xdr:row>85</xdr:row>
      <xdr:rowOff>62230</xdr:rowOff>
    </xdr:to>
    <xdr:sp macro="" textlink="">
      <xdr:nvSpPr>
        <xdr:cNvPr id="732" name="楕円 731">
          <a:extLst>
            <a:ext uri="{FF2B5EF4-FFF2-40B4-BE49-F238E27FC236}">
              <a16:creationId xmlns:a16="http://schemas.microsoft.com/office/drawing/2014/main" id="{1C0D2190-C4E0-44A8-9C97-29C9C88181BB}"/>
            </a:ext>
          </a:extLst>
        </xdr:cNvPr>
        <xdr:cNvSpPr/>
      </xdr:nvSpPr>
      <xdr:spPr>
        <a:xfrm>
          <a:off x="212725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3811</xdr:rowOff>
    </xdr:from>
    <xdr:to>
      <xdr:col>116</xdr:col>
      <xdr:colOff>63500</xdr:colOff>
      <xdr:row>85</xdr:row>
      <xdr:rowOff>11430</xdr:rowOff>
    </xdr:to>
    <xdr:cxnSp macro="">
      <xdr:nvCxnSpPr>
        <xdr:cNvPr id="733" name="直線コネクタ 732">
          <a:extLst>
            <a:ext uri="{FF2B5EF4-FFF2-40B4-BE49-F238E27FC236}">
              <a16:creationId xmlns:a16="http://schemas.microsoft.com/office/drawing/2014/main" id="{72F4DA52-74CF-4748-8DEC-00C056F3C7D0}"/>
            </a:ext>
          </a:extLst>
        </xdr:cNvPr>
        <xdr:cNvCxnSpPr/>
      </xdr:nvCxnSpPr>
      <xdr:spPr>
        <a:xfrm flipV="1">
          <a:off x="21323300" y="145770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141605</xdr:rowOff>
    </xdr:from>
    <xdr:to>
      <xdr:col>107</xdr:col>
      <xdr:colOff>101600</xdr:colOff>
      <xdr:row>85</xdr:row>
      <xdr:rowOff>71755</xdr:rowOff>
    </xdr:to>
    <xdr:sp macro="" textlink="">
      <xdr:nvSpPr>
        <xdr:cNvPr id="734" name="楕円 733">
          <a:extLst>
            <a:ext uri="{FF2B5EF4-FFF2-40B4-BE49-F238E27FC236}">
              <a16:creationId xmlns:a16="http://schemas.microsoft.com/office/drawing/2014/main" id="{0147ED0E-2039-4750-BF55-043C5BEC185C}"/>
            </a:ext>
          </a:extLst>
        </xdr:cNvPr>
        <xdr:cNvSpPr/>
      </xdr:nvSpPr>
      <xdr:spPr>
        <a:xfrm>
          <a:off x="20383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11430</xdr:rowOff>
    </xdr:from>
    <xdr:to>
      <xdr:col>111</xdr:col>
      <xdr:colOff>177800</xdr:colOff>
      <xdr:row>85</xdr:row>
      <xdr:rowOff>20955</xdr:rowOff>
    </xdr:to>
    <xdr:cxnSp macro="">
      <xdr:nvCxnSpPr>
        <xdr:cNvPr id="735" name="直線コネクタ 734">
          <a:extLst>
            <a:ext uri="{FF2B5EF4-FFF2-40B4-BE49-F238E27FC236}">
              <a16:creationId xmlns:a16="http://schemas.microsoft.com/office/drawing/2014/main" id="{BEBFDE24-9973-449D-8702-3B0CCC24FE28}"/>
            </a:ext>
          </a:extLst>
        </xdr:cNvPr>
        <xdr:cNvCxnSpPr/>
      </xdr:nvCxnSpPr>
      <xdr:spPr>
        <a:xfrm flipV="1">
          <a:off x="20434300" y="145846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149225</xdr:rowOff>
    </xdr:from>
    <xdr:to>
      <xdr:col>102</xdr:col>
      <xdr:colOff>165100</xdr:colOff>
      <xdr:row>85</xdr:row>
      <xdr:rowOff>79375</xdr:rowOff>
    </xdr:to>
    <xdr:sp macro="" textlink="">
      <xdr:nvSpPr>
        <xdr:cNvPr id="736" name="楕円 735">
          <a:extLst>
            <a:ext uri="{FF2B5EF4-FFF2-40B4-BE49-F238E27FC236}">
              <a16:creationId xmlns:a16="http://schemas.microsoft.com/office/drawing/2014/main" id="{D9ECBA26-AF28-49B9-B9AE-E03BA69E42FA}"/>
            </a:ext>
          </a:extLst>
        </xdr:cNvPr>
        <xdr:cNvSpPr/>
      </xdr:nvSpPr>
      <xdr:spPr>
        <a:xfrm>
          <a:off x="19494500" y="145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20955</xdr:rowOff>
    </xdr:from>
    <xdr:to>
      <xdr:col>107</xdr:col>
      <xdr:colOff>50800</xdr:colOff>
      <xdr:row>85</xdr:row>
      <xdr:rowOff>28575</xdr:rowOff>
    </xdr:to>
    <xdr:cxnSp macro="">
      <xdr:nvCxnSpPr>
        <xdr:cNvPr id="737" name="直線コネクタ 736">
          <a:extLst>
            <a:ext uri="{FF2B5EF4-FFF2-40B4-BE49-F238E27FC236}">
              <a16:creationId xmlns:a16="http://schemas.microsoft.com/office/drawing/2014/main" id="{D06A8DA9-6703-4F6C-A41F-2AD6FE11AA7F}"/>
            </a:ext>
          </a:extLst>
        </xdr:cNvPr>
        <xdr:cNvCxnSpPr/>
      </xdr:nvCxnSpPr>
      <xdr:spPr>
        <a:xfrm flipV="1">
          <a:off x="19545300" y="1459420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156845</xdr:rowOff>
    </xdr:from>
    <xdr:to>
      <xdr:col>98</xdr:col>
      <xdr:colOff>38100</xdr:colOff>
      <xdr:row>85</xdr:row>
      <xdr:rowOff>86995</xdr:rowOff>
    </xdr:to>
    <xdr:sp macro="" textlink="">
      <xdr:nvSpPr>
        <xdr:cNvPr id="738" name="楕円 737">
          <a:extLst>
            <a:ext uri="{FF2B5EF4-FFF2-40B4-BE49-F238E27FC236}">
              <a16:creationId xmlns:a16="http://schemas.microsoft.com/office/drawing/2014/main" id="{500B159F-3F28-4672-8E52-020F29B5418C}"/>
            </a:ext>
          </a:extLst>
        </xdr:cNvPr>
        <xdr:cNvSpPr/>
      </xdr:nvSpPr>
      <xdr:spPr>
        <a:xfrm>
          <a:off x="186055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28575</xdr:rowOff>
    </xdr:from>
    <xdr:to>
      <xdr:col>102</xdr:col>
      <xdr:colOff>114300</xdr:colOff>
      <xdr:row>85</xdr:row>
      <xdr:rowOff>36195</xdr:rowOff>
    </xdr:to>
    <xdr:cxnSp macro="">
      <xdr:nvCxnSpPr>
        <xdr:cNvPr id="739" name="直線コネクタ 738">
          <a:extLst>
            <a:ext uri="{FF2B5EF4-FFF2-40B4-BE49-F238E27FC236}">
              <a16:creationId xmlns:a16="http://schemas.microsoft.com/office/drawing/2014/main" id="{F616BE1B-DF7E-4AC4-B311-1857E4683609}"/>
            </a:ext>
          </a:extLst>
        </xdr:cNvPr>
        <xdr:cNvCxnSpPr/>
      </xdr:nvCxnSpPr>
      <xdr:spPr>
        <a:xfrm flipV="1">
          <a:off x="18656300" y="146018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76216</xdr:rowOff>
    </xdr:from>
    <xdr:ext cx="469744" cy="259045"/>
    <xdr:sp macro="" textlink="">
      <xdr:nvSpPr>
        <xdr:cNvPr id="740" name="n_1aveValue【児童館】&#10;一人当たり面積">
          <a:extLst>
            <a:ext uri="{FF2B5EF4-FFF2-40B4-BE49-F238E27FC236}">
              <a16:creationId xmlns:a16="http://schemas.microsoft.com/office/drawing/2014/main" id="{D6D31FB5-5BE9-48BE-942C-338AD3245820}"/>
            </a:ext>
          </a:extLst>
        </xdr:cNvPr>
        <xdr:cNvSpPr txBox="1"/>
      </xdr:nvSpPr>
      <xdr:spPr>
        <a:xfrm>
          <a:off x="210757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741" name="n_2aveValue【児童館】&#10;一人当たり面積">
          <a:extLst>
            <a:ext uri="{FF2B5EF4-FFF2-40B4-BE49-F238E27FC236}">
              <a16:creationId xmlns:a16="http://schemas.microsoft.com/office/drawing/2014/main" id="{DA1C543E-80DC-4341-B690-119F8CF66343}"/>
            </a:ext>
          </a:extLst>
        </xdr:cNvPr>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81932</xdr:rowOff>
    </xdr:from>
    <xdr:ext cx="469744" cy="259045"/>
    <xdr:sp macro="" textlink="">
      <xdr:nvSpPr>
        <xdr:cNvPr id="742" name="n_3aveValue【児童館】&#10;一人当たり面積">
          <a:extLst>
            <a:ext uri="{FF2B5EF4-FFF2-40B4-BE49-F238E27FC236}">
              <a16:creationId xmlns:a16="http://schemas.microsoft.com/office/drawing/2014/main" id="{8B37B28B-2E59-46F0-A226-D9BCC42EA0DF}"/>
            </a:ext>
          </a:extLst>
        </xdr:cNvPr>
        <xdr:cNvSpPr txBox="1"/>
      </xdr:nvSpPr>
      <xdr:spPr>
        <a:xfrm>
          <a:off x="19310427"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31132</xdr:rowOff>
    </xdr:from>
    <xdr:ext cx="469744" cy="259045"/>
    <xdr:sp macro="" textlink="">
      <xdr:nvSpPr>
        <xdr:cNvPr id="743" name="n_4aveValue【児童館】&#10;一人当たり面積">
          <a:extLst>
            <a:ext uri="{FF2B5EF4-FFF2-40B4-BE49-F238E27FC236}">
              <a16:creationId xmlns:a16="http://schemas.microsoft.com/office/drawing/2014/main" id="{2E14A7CE-5098-40DD-B129-25DEAE860553}"/>
            </a:ext>
          </a:extLst>
        </xdr:cNvPr>
        <xdr:cNvSpPr txBox="1"/>
      </xdr:nvSpPr>
      <xdr:spPr>
        <a:xfrm>
          <a:off x="18421427" y="1426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78757</xdr:rowOff>
    </xdr:from>
    <xdr:ext cx="469744" cy="259045"/>
    <xdr:sp macro="" textlink="">
      <xdr:nvSpPr>
        <xdr:cNvPr id="744" name="n_1mainValue【児童館】&#10;一人当たり面積">
          <a:extLst>
            <a:ext uri="{FF2B5EF4-FFF2-40B4-BE49-F238E27FC236}">
              <a16:creationId xmlns:a16="http://schemas.microsoft.com/office/drawing/2014/main" id="{A4A13B41-BD6E-447E-9551-2F3CE16B51AF}"/>
            </a:ext>
          </a:extLst>
        </xdr:cNvPr>
        <xdr:cNvSpPr txBox="1"/>
      </xdr:nvSpPr>
      <xdr:spPr>
        <a:xfrm>
          <a:off x="21075727" y="143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88282</xdr:rowOff>
    </xdr:from>
    <xdr:ext cx="469744" cy="259045"/>
    <xdr:sp macro="" textlink="">
      <xdr:nvSpPr>
        <xdr:cNvPr id="745" name="n_2mainValue【児童館】&#10;一人当たり面積">
          <a:extLst>
            <a:ext uri="{FF2B5EF4-FFF2-40B4-BE49-F238E27FC236}">
              <a16:creationId xmlns:a16="http://schemas.microsoft.com/office/drawing/2014/main" id="{9EDED804-F0C6-41A6-9DDA-08D547812133}"/>
            </a:ext>
          </a:extLst>
        </xdr:cNvPr>
        <xdr:cNvSpPr txBox="1"/>
      </xdr:nvSpPr>
      <xdr:spPr>
        <a:xfrm>
          <a:off x="20199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95902</xdr:rowOff>
    </xdr:from>
    <xdr:ext cx="469744" cy="259045"/>
    <xdr:sp macro="" textlink="">
      <xdr:nvSpPr>
        <xdr:cNvPr id="746" name="n_3mainValue【児童館】&#10;一人当たり面積">
          <a:extLst>
            <a:ext uri="{FF2B5EF4-FFF2-40B4-BE49-F238E27FC236}">
              <a16:creationId xmlns:a16="http://schemas.microsoft.com/office/drawing/2014/main" id="{60A47754-66A3-4592-94F2-939450B490AB}"/>
            </a:ext>
          </a:extLst>
        </xdr:cNvPr>
        <xdr:cNvSpPr txBox="1"/>
      </xdr:nvSpPr>
      <xdr:spPr>
        <a:xfrm>
          <a:off x="19310427" y="1432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78122</xdr:rowOff>
    </xdr:from>
    <xdr:ext cx="469744" cy="259045"/>
    <xdr:sp macro="" textlink="">
      <xdr:nvSpPr>
        <xdr:cNvPr id="747" name="n_4mainValue【児童館】&#10;一人当たり面積">
          <a:extLst>
            <a:ext uri="{FF2B5EF4-FFF2-40B4-BE49-F238E27FC236}">
              <a16:creationId xmlns:a16="http://schemas.microsoft.com/office/drawing/2014/main" id="{22F6589C-BFAC-4CC3-B0A3-79952983862B}"/>
            </a:ext>
          </a:extLst>
        </xdr:cNvPr>
        <xdr:cNvSpPr txBox="1"/>
      </xdr:nvSpPr>
      <xdr:spPr>
        <a:xfrm>
          <a:off x="18421427" y="1465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1E17A2F4-F97C-4E95-B097-58967350955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49BF54EB-5D6C-4754-A658-F20828D7D21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714C6563-DD89-4858-8A79-0E2EB4C62E2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6C412B8A-D933-4444-B7DD-A71E719BC4D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DA3404B6-2405-4E2E-8501-EE7BF839DF9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A8BE675E-0083-4155-ABAE-0278C599824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C45E001D-0DAF-4E64-9157-D867235A32F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47F88A63-FC78-4BB3-8F4D-6519795CC99D}"/>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6" name="正方形/長方形 755">
          <a:extLst>
            <a:ext uri="{FF2B5EF4-FFF2-40B4-BE49-F238E27FC236}">
              <a16:creationId xmlns:a16="http://schemas.microsoft.com/office/drawing/2014/main" id="{DC7716C4-378D-406C-B846-5A95B1708C2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7" name="正方形/長方形 756">
          <a:extLst>
            <a:ext uri="{FF2B5EF4-FFF2-40B4-BE49-F238E27FC236}">
              <a16:creationId xmlns:a16="http://schemas.microsoft.com/office/drawing/2014/main" id="{045B4E23-F289-4916-A07C-26EB1E82749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8" name="正方形/長方形 757">
          <a:extLst>
            <a:ext uri="{FF2B5EF4-FFF2-40B4-BE49-F238E27FC236}">
              <a16:creationId xmlns:a16="http://schemas.microsoft.com/office/drawing/2014/main" id="{DA7F194D-8832-4F95-B7C5-F4476B99844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9" name="正方形/長方形 758">
          <a:extLst>
            <a:ext uri="{FF2B5EF4-FFF2-40B4-BE49-F238E27FC236}">
              <a16:creationId xmlns:a16="http://schemas.microsoft.com/office/drawing/2014/main" id="{49EFC724-8C73-407F-8D96-12A76147980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0" name="正方形/長方形 759">
          <a:extLst>
            <a:ext uri="{FF2B5EF4-FFF2-40B4-BE49-F238E27FC236}">
              <a16:creationId xmlns:a16="http://schemas.microsoft.com/office/drawing/2014/main" id="{EEFD848B-D7C6-4D5B-8056-476FE4A85A0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1" name="正方形/長方形 760">
          <a:extLst>
            <a:ext uri="{FF2B5EF4-FFF2-40B4-BE49-F238E27FC236}">
              <a16:creationId xmlns:a16="http://schemas.microsoft.com/office/drawing/2014/main" id="{7D1D7D6A-C971-4CED-885C-9FBFF9740EA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2" name="正方形/長方形 761">
          <a:extLst>
            <a:ext uri="{FF2B5EF4-FFF2-40B4-BE49-F238E27FC236}">
              <a16:creationId xmlns:a16="http://schemas.microsoft.com/office/drawing/2014/main" id="{2FD50B70-1130-4D5A-B2E1-A8048947C7A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3" name="正方形/長方形 762">
          <a:extLst>
            <a:ext uri="{FF2B5EF4-FFF2-40B4-BE49-F238E27FC236}">
              <a16:creationId xmlns:a16="http://schemas.microsoft.com/office/drawing/2014/main" id="{FB732D0E-2EA9-4F58-9E45-B1A971BD7E6E}"/>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F5F121FB-A1B6-412B-B9B3-38DE5220832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3DA7C1F4-F95A-4EAE-8F93-512BB7D5576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2CAD509A-5897-41C2-B5C3-3E74A9632CF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認定こども園及び児童館の有形固定資産減価償却率が、類似団体と比較して特に高い水準にある。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個別施設計画に基づいた施設の維持管理を適切に進めていく。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535DCDA-9110-4DD9-BCC6-70823C41159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B95CBB2-F374-4564-8E0B-854041949CF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7B94385-D88C-43B2-BE91-33293E30630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FBBDAAF-B22C-4CC2-9F4B-AB6D18D55DC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福井県池田町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9A5787C-E0B2-4FB2-BE4C-C8C1D8AD10B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3CE0EAA-772C-47CB-8155-4195553E77E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C51918-153A-4252-8DC6-8F2E6FC5490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8524D80-7E94-4C31-9336-8BF3A228813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EAB774B-88E6-47F6-95AF-138046BE77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F6FC4E9-D2A7-464B-8ED2-BF2D353EC93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2,186
2,172
194.65
4,936,085
4,325,201
503,981
2,346,446
4,020,258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6FE1D92-6ACA-4D65-AC23-F5B3C6D81BD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DB8E702-12AA-4D5F-873F-6699078CE36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B9DB205-DCAE-4449-B8D7-D2583CBA538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E34A7D2-2FA6-4257-A51D-9279A1C8488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FD1C652-77F4-44D4-A202-2C4E9BFB7C1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20D08CA-45CB-430C-A005-DC37B5A1C00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6081D0B-2321-498D-8B2C-90ABC728C97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D238B2B-AB91-4C66-B7F5-883A37C5722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140F37D-98B2-4F12-8053-CF1D8549E7B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260A4A4-8F6B-45C2-ACDA-B50033C811C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75F0B96-FEDF-4523-9247-7552FE01797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C54F809-4DA8-44AA-B591-E38423B58E5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6256957-D34C-40DD-AD52-ABDC9BB7FE7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FF8F5A1-F6B8-4DE6-A11A-EEEF232756B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120EE91-AC93-4A8C-9F12-62A8F99D50A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F41C981-6AB5-42EA-A899-56BB188AC61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D9C0BFF-C50B-49F0-A8A9-9AD4827A96E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E8779CD-7459-45FB-9284-3DB4A8D433E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1FF0DAF-AD2E-486A-864B-06A69C85D39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E88E747-C4B6-415B-9163-958028DDEA0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D20B591-B963-4DEF-B6E3-DC4EDDC35EF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77BA979-41AF-45CD-B0F6-FDDBD64FB95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921396B-E0AE-4177-B009-C9DAB19EF43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ACCD5EE-F5A8-4176-936E-7CF1B0BCBDA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FEE5BB5-2CE9-4035-83B5-8138D537941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BAC7FC8-3AE3-4B18-8A61-A0239043113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A15788-AC8B-4D30-BC49-33DDA86633B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C472AEA-E02E-4BCD-BF61-2D562FF34A3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FCA0982-070E-46E7-9A50-25DF0BEE0926}"/>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703DD680-5E85-4110-8D29-C6E4070D239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CA90F009-2B3C-4E12-9995-A9618860B67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D65BC525-289C-4B7D-8A5F-FEF860A902B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227E07C-7C5B-4993-B252-AE28388C026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3CC6812-012B-4B0C-95B0-3094275647E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A54AABD-8773-4DA4-B042-ADC330C2EEC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B3C5A7D-90AC-4C14-B71A-144937A6C8F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FDDC9D3-A377-4A8A-9592-316BE4E72099}"/>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807772FD-E018-4BDF-8F8B-4CB0F35F882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CBA0D7D-7B32-48B6-8A9B-AA62401FD30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0841BB6-705E-4DBA-A940-E1496D2CE94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01E294E-4D3A-4E27-BF6B-D271E73EC67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A935A59E-6F50-44EA-829E-90A09884EE9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FB9B67F-44D3-4CBF-98F0-0DABEEA22D6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58424D5-7DC4-4A47-A77C-4D757DD9154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AB6AA22-F67A-44CE-9B6E-93D7C2C8B61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D8A69259-15F7-4210-8E78-886F46E3BCA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DC05F57-401B-46A0-8050-376C7F4615D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FF6F7D8-4722-48DA-875D-3ABC2F14CB9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2C807060-CD92-4192-8016-BC83129FC57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366F2D6-3CEB-4184-AAEB-2B52E551EDB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A1DF6C75-0DC1-4AF3-84E9-53A525C479A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50830CD5-F56E-4FF3-A182-7B7EBA8E8C6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29043AC1-02B5-43BD-BA62-F4CBAE7F623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6DA62BA7-A2D6-436F-AC09-7F52BC816F2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59B372B-1ED3-43A0-92D3-6F5948A72B8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BC47A9E0-9E06-4CAC-A4E0-2B4B48147AB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38990FF9-6896-4C6E-BFB1-0D5DF69F226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22359CDF-98DF-4142-ABCD-63F6BA1C7AC1}"/>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2ED888B2-57EC-42B7-823E-A3D1B9C7F30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35239907-E07D-48D7-8676-BA6527BA681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EEED7D14-6D01-429E-8E3C-9D3BB99A589A}"/>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FCD0AAFB-0716-449B-8212-0622790AEE0B}"/>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5E1525BA-9268-4274-BD10-C0F21A2A881E}"/>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A9EFE025-6489-4B01-A954-F28D13AC8A36}"/>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FF102982-AC82-489E-AF83-F6DDB6260B3D}"/>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90341F3B-FBED-4538-A7F3-9B543883C9C4}"/>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A1A59A84-8213-44C4-8CCE-8FE4AAA60D9C}"/>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760D5773-B0CA-4EE2-9FAC-D43C34071C22}"/>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870429E5-A552-4A68-AFA3-FAB39281C396}"/>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731E13C5-CE40-4C87-A292-40E697D6E51A}"/>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82" name="フローチャート: 判断 81">
          <a:extLst>
            <a:ext uri="{FF2B5EF4-FFF2-40B4-BE49-F238E27FC236}">
              <a16:creationId xmlns:a16="http://schemas.microsoft.com/office/drawing/2014/main" id="{DC3B0970-D956-4E75-B028-B195415D1C91}"/>
            </a:ext>
          </a:extLst>
        </xdr:cNvPr>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15D4CDF4-5E14-472C-9D95-219C6083A90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ECBEEF5E-FA44-4D4A-B280-4CC790353DD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834C2651-D289-4ED5-B275-DF352950AA5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30F9C-4C01-4BD5-8F01-BB0838774AF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9D97FFEE-070C-4C79-8C50-2F29D2967B7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20320</xdr:rowOff>
    </xdr:from>
    <xdr:to>
      <xdr:col>24</xdr:col>
      <xdr:colOff>114300</xdr:colOff>
      <xdr:row>60</xdr:row>
      <xdr:rowOff>121920</xdr:rowOff>
    </xdr:to>
    <xdr:sp macro="" textlink="">
      <xdr:nvSpPr>
        <xdr:cNvPr id="88" name="楕円 87">
          <a:extLst>
            <a:ext uri="{FF2B5EF4-FFF2-40B4-BE49-F238E27FC236}">
              <a16:creationId xmlns:a16="http://schemas.microsoft.com/office/drawing/2014/main" id="{5FB49D6E-4F57-418E-9A55-C7F490447998}"/>
            </a:ext>
          </a:extLst>
        </xdr:cNvPr>
        <xdr:cNvSpPr/>
      </xdr:nvSpPr>
      <xdr:spPr>
        <a:xfrm>
          <a:off x="4584700" y="1030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43197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DFD9CB72-F03A-46D2-93DF-25814DC799C6}"/>
            </a:ext>
          </a:extLst>
        </xdr:cNvPr>
        <xdr:cNvSpPr txBox="1"/>
      </xdr:nvSpPr>
      <xdr:spPr>
        <a:xfrm>
          <a:off x="4673600" y="1015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20320</xdr:rowOff>
    </xdr:from>
    <xdr:to>
      <xdr:col>20</xdr:col>
      <xdr:colOff>38100</xdr:colOff>
      <xdr:row>60</xdr:row>
      <xdr:rowOff>121920</xdr:rowOff>
    </xdr:to>
    <xdr:sp macro="" textlink="">
      <xdr:nvSpPr>
        <xdr:cNvPr id="90" name="楕円 89">
          <a:extLst>
            <a:ext uri="{FF2B5EF4-FFF2-40B4-BE49-F238E27FC236}">
              <a16:creationId xmlns:a16="http://schemas.microsoft.com/office/drawing/2014/main" id="{2C3F9C6A-A741-47E9-BAF6-133B62CBE83D}"/>
            </a:ext>
          </a:extLst>
        </xdr:cNvPr>
        <xdr:cNvSpPr/>
      </xdr:nvSpPr>
      <xdr:spPr>
        <a:xfrm>
          <a:off x="3746500" y="1030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71120</xdr:rowOff>
    </xdr:from>
    <xdr:to>
      <xdr:col>24</xdr:col>
      <xdr:colOff>63500</xdr:colOff>
      <xdr:row>60</xdr:row>
      <xdr:rowOff>71120</xdr:rowOff>
    </xdr:to>
    <xdr:cxnSp macro="">
      <xdr:nvCxnSpPr>
        <xdr:cNvPr id="91" name="直線コネクタ 90">
          <a:extLst>
            <a:ext uri="{FF2B5EF4-FFF2-40B4-BE49-F238E27FC236}">
              <a16:creationId xmlns:a16="http://schemas.microsoft.com/office/drawing/2014/main" id="{A1428E4D-6AAF-4596-8D59-B794925E14DD}"/>
            </a:ext>
          </a:extLst>
        </xdr:cNvPr>
        <xdr:cNvCxnSpPr/>
      </xdr:nvCxnSpPr>
      <xdr:spPr>
        <a:xfrm>
          <a:off x="3797300" y="10358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163830</xdr:rowOff>
    </xdr:from>
    <xdr:to>
      <xdr:col>15</xdr:col>
      <xdr:colOff>101600</xdr:colOff>
      <xdr:row>60</xdr:row>
      <xdr:rowOff>93980</xdr:rowOff>
    </xdr:to>
    <xdr:sp macro="" textlink="">
      <xdr:nvSpPr>
        <xdr:cNvPr id="92" name="楕円 91">
          <a:extLst>
            <a:ext uri="{FF2B5EF4-FFF2-40B4-BE49-F238E27FC236}">
              <a16:creationId xmlns:a16="http://schemas.microsoft.com/office/drawing/2014/main" id="{924C5EB9-02A4-42E1-8D4A-C5C799B637F3}"/>
            </a:ext>
          </a:extLst>
        </xdr:cNvPr>
        <xdr:cNvSpPr/>
      </xdr:nvSpPr>
      <xdr:spPr>
        <a:xfrm>
          <a:off x="2857500" y="1027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43180</xdr:rowOff>
    </xdr:from>
    <xdr:to>
      <xdr:col>19</xdr:col>
      <xdr:colOff>177800</xdr:colOff>
      <xdr:row>60</xdr:row>
      <xdr:rowOff>71120</xdr:rowOff>
    </xdr:to>
    <xdr:cxnSp macro="">
      <xdr:nvCxnSpPr>
        <xdr:cNvPr id="93" name="直線コネクタ 92">
          <a:extLst>
            <a:ext uri="{FF2B5EF4-FFF2-40B4-BE49-F238E27FC236}">
              <a16:creationId xmlns:a16="http://schemas.microsoft.com/office/drawing/2014/main" id="{1142C97C-A4F3-4487-9143-D03AC34DDC42}"/>
            </a:ext>
          </a:extLst>
        </xdr:cNvPr>
        <xdr:cNvCxnSpPr/>
      </xdr:nvCxnSpPr>
      <xdr:spPr>
        <a:xfrm>
          <a:off x="2908300" y="1033018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135890</xdr:rowOff>
    </xdr:from>
    <xdr:to>
      <xdr:col>10</xdr:col>
      <xdr:colOff>165100</xdr:colOff>
      <xdr:row>60</xdr:row>
      <xdr:rowOff>66040</xdr:rowOff>
    </xdr:to>
    <xdr:sp macro="" textlink="">
      <xdr:nvSpPr>
        <xdr:cNvPr id="94" name="楕円 93">
          <a:extLst>
            <a:ext uri="{FF2B5EF4-FFF2-40B4-BE49-F238E27FC236}">
              <a16:creationId xmlns:a16="http://schemas.microsoft.com/office/drawing/2014/main" id="{B3AA8E71-5FE5-4F2E-AD3F-99BF27D42CC8}"/>
            </a:ext>
          </a:extLst>
        </xdr:cNvPr>
        <xdr:cNvSpPr/>
      </xdr:nvSpPr>
      <xdr:spPr>
        <a:xfrm>
          <a:off x="1968500" y="1025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15240</xdr:rowOff>
    </xdr:from>
    <xdr:to>
      <xdr:col>15</xdr:col>
      <xdr:colOff>50800</xdr:colOff>
      <xdr:row>60</xdr:row>
      <xdr:rowOff>43180</xdr:rowOff>
    </xdr:to>
    <xdr:cxnSp macro="">
      <xdr:nvCxnSpPr>
        <xdr:cNvPr id="95" name="直線コネクタ 94">
          <a:extLst>
            <a:ext uri="{FF2B5EF4-FFF2-40B4-BE49-F238E27FC236}">
              <a16:creationId xmlns:a16="http://schemas.microsoft.com/office/drawing/2014/main" id="{83AB63C0-937D-47AE-AE66-9F9ABF273B68}"/>
            </a:ext>
          </a:extLst>
        </xdr:cNvPr>
        <xdr:cNvCxnSpPr/>
      </xdr:nvCxnSpPr>
      <xdr:spPr>
        <a:xfrm>
          <a:off x="2019300" y="1030224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107950</xdr:rowOff>
    </xdr:from>
    <xdr:to>
      <xdr:col>6</xdr:col>
      <xdr:colOff>38100</xdr:colOff>
      <xdr:row>60</xdr:row>
      <xdr:rowOff>38100</xdr:rowOff>
    </xdr:to>
    <xdr:sp macro="" textlink="">
      <xdr:nvSpPr>
        <xdr:cNvPr id="96" name="楕円 95">
          <a:extLst>
            <a:ext uri="{FF2B5EF4-FFF2-40B4-BE49-F238E27FC236}">
              <a16:creationId xmlns:a16="http://schemas.microsoft.com/office/drawing/2014/main" id="{07BAED7A-7971-4A65-9C24-D049D95340B0}"/>
            </a:ext>
          </a:extLst>
        </xdr:cNvPr>
        <xdr:cNvSpPr/>
      </xdr:nvSpPr>
      <xdr:spPr>
        <a:xfrm>
          <a:off x="10795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158750</xdr:rowOff>
    </xdr:from>
    <xdr:to>
      <xdr:col>10</xdr:col>
      <xdr:colOff>114300</xdr:colOff>
      <xdr:row>60</xdr:row>
      <xdr:rowOff>15240</xdr:rowOff>
    </xdr:to>
    <xdr:cxnSp macro="">
      <xdr:nvCxnSpPr>
        <xdr:cNvPr id="97" name="直線コネクタ 96">
          <a:extLst>
            <a:ext uri="{FF2B5EF4-FFF2-40B4-BE49-F238E27FC236}">
              <a16:creationId xmlns:a16="http://schemas.microsoft.com/office/drawing/2014/main" id="{1D9AB92F-2750-4378-86B0-2DCA0914E6EC}"/>
            </a:ext>
          </a:extLst>
        </xdr:cNvPr>
        <xdr:cNvCxnSpPr/>
      </xdr:nvCxnSpPr>
      <xdr:spPr>
        <a:xfrm>
          <a:off x="1130300" y="1027430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148607</xdr:rowOff>
    </xdr:from>
    <xdr:ext cx="405111" cy="259045"/>
    <xdr:sp macro="" textlink="">
      <xdr:nvSpPr>
        <xdr:cNvPr id="98" name="n_1aveValue【体育館・プール】&#10;有形固定資産減価償却率">
          <a:extLst>
            <a:ext uri="{FF2B5EF4-FFF2-40B4-BE49-F238E27FC236}">
              <a16:creationId xmlns:a16="http://schemas.microsoft.com/office/drawing/2014/main" id="{31E37C73-3D62-43CE-96CE-1400D91CBA4B}"/>
            </a:ext>
          </a:extLst>
        </xdr:cNvPr>
        <xdr:cNvSpPr txBox="1"/>
      </xdr:nvSpPr>
      <xdr:spPr>
        <a:xfrm>
          <a:off x="35820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107967</xdr:rowOff>
    </xdr:from>
    <xdr:ext cx="405111" cy="259045"/>
    <xdr:sp macro="" textlink="">
      <xdr:nvSpPr>
        <xdr:cNvPr id="99" name="n_2aveValue【体育館・プール】&#10;有形固定資産減価償却率">
          <a:extLst>
            <a:ext uri="{FF2B5EF4-FFF2-40B4-BE49-F238E27FC236}">
              <a16:creationId xmlns:a16="http://schemas.microsoft.com/office/drawing/2014/main" id="{BA8D2949-F4AC-44CC-B11A-C5F50D3927EB}"/>
            </a:ext>
          </a:extLst>
        </xdr:cNvPr>
        <xdr:cNvSpPr txBox="1"/>
      </xdr:nvSpPr>
      <xdr:spPr>
        <a:xfrm>
          <a:off x="2705744" y="1039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71137</xdr:rowOff>
    </xdr:from>
    <xdr:ext cx="405111" cy="259045"/>
    <xdr:sp macro="" textlink="">
      <xdr:nvSpPr>
        <xdr:cNvPr id="100" name="n_3aveValue【体育館・プール】&#10;有形固定資産減価償却率">
          <a:extLst>
            <a:ext uri="{FF2B5EF4-FFF2-40B4-BE49-F238E27FC236}">
              <a16:creationId xmlns:a16="http://schemas.microsoft.com/office/drawing/2014/main" id="{EC44FACC-C7A3-4006-BC16-9D9A9939F9ED}"/>
            </a:ext>
          </a:extLst>
        </xdr:cNvPr>
        <xdr:cNvSpPr txBox="1"/>
      </xdr:nvSpPr>
      <xdr:spPr>
        <a:xfrm>
          <a:off x="1816744" y="1035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154957</xdr:rowOff>
    </xdr:from>
    <xdr:ext cx="405111" cy="259045"/>
    <xdr:sp macro="" textlink="">
      <xdr:nvSpPr>
        <xdr:cNvPr id="101" name="n_4aveValue【体育館・プール】&#10;有形固定資産減価償却率">
          <a:extLst>
            <a:ext uri="{FF2B5EF4-FFF2-40B4-BE49-F238E27FC236}">
              <a16:creationId xmlns:a16="http://schemas.microsoft.com/office/drawing/2014/main" id="{84AFEB80-C694-4F02-9740-20A5DF118BD8}"/>
            </a:ext>
          </a:extLst>
        </xdr:cNvPr>
        <xdr:cNvSpPr txBox="1"/>
      </xdr:nvSpPr>
      <xdr:spPr>
        <a:xfrm>
          <a:off x="927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138447</xdr:rowOff>
    </xdr:from>
    <xdr:ext cx="405111" cy="259045"/>
    <xdr:sp macro="" textlink="">
      <xdr:nvSpPr>
        <xdr:cNvPr id="102" name="n_1mainValue【体育館・プール】&#10;有形固定資産減価償却率">
          <a:extLst>
            <a:ext uri="{FF2B5EF4-FFF2-40B4-BE49-F238E27FC236}">
              <a16:creationId xmlns:a16="http://schemas.microsoft.com/office/drawing/2014/main" id="{47AAD2A4-46F0-40ED-91BC-E2A28A090FCE}"/>
            </a:ext>
          </a:extLst>
        </xdr:cNvPr>
        <xdr:cNvSpPr txBox="1"/>
      </xdr:nvSpPr>
      <xdr:spPr>
        <a:xfrm>
          <a:off x="3582044" y="10082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110507</xdr:rowOff>
    </xdr:from>
    <xdr:ext cx="405111" cy="259045"/>
    <xdr:sp macro="" textlink="">
      <xdr:nvSpPr>
        <xdr:cNvPr id="103" name="n_2mainValue【体育館・プール】&#10;有形固定資産減価償却率">
          <a:extLst>
            <a:ext uri="{FF2B5EF4-FFF2-40B4-BE49-F238E27FC236}">
              <a16:creationId xmlns:a16="http://schemas.microsoft.com/office/drawing/2014/main" id="{10229FFE-78CB-42D7-AB1A-3304553B09A1}"/>
            </a:ext>
          </a:extLst>
        </xdr:cNvPr>
        <xdr:cNvSpPr txBox="1"/>
      </xdr:nvSpPr>
      <xdr:spPr>
        <a:xfrm>
          <a:off x="2705744" y="1005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82567</xdr:rowOff>
    </xdr:from>
    <xdr:ext cx="405111" cy="259045"/>
    <xdr:sp macro="" textlink="">
      <xdr:nvSpPr>
        <xdr:cNvPr id="104" name="n_3mainValue【体育館・プール】&#10;有形固定資産減価償却率">
          <a:extLst>
            <a:ext uri="{FF2B5EF4-FFF2-40B4-BE49-F238E27FC236}">
              <a16:creationId xmlns:a16="http://schemas.microsoft.com/office/drawing/2014/main" id="{12A44138-E783-401A-88DB-96C7B1FB6616}"/>
            </a:ext>
          </a:extLst>
        </xdr:cNvPr>
        <xdr:cNvSpPr txBox="1"/>
      </xdr:nvSpPr>
      <xdr:spPr>
        <a:xfrm>
          <a:off x="181674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29227</xdr:rowOff>
    </xdr:from>
    <xdr:ext cx="405111" cy="259045"/>
    <xdr:sp macro="" textlink="">
      <xdr:nvSpPr>
        <xdr:cNvPr id="105" name="n_4mainValue【体育館・プール】&#10;有形固定資産減価償却率">
          <a:extLst>
            <a:ext uri="{FF2B5EF4-FFF2-40B4-BE49-F238E27FC236}">
              <a16:creationId xmlns:a16="http://schemas.microsoft.com/office/drawing/2014/main" id="{945D446C-D586-46E2-AC88-909F67395996}"/>
            </a:ext>
          </a:extLst>
        </xdr:cNvPr>
        <xdr:cNvSpPr txBox="1"/>
      </xdr:nvSpPr>
      <xdr:spPr>
        <a:xfrm>
          <a:off x="927744" y="1031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2A74D03E-CEC4-41FC-8BB5-9C07D6B29EB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3AD77789-5CD6-4236-96E8-1C791674583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6C3CB5B0-299C-4155-BE3B-20F2C264C11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ECE754EA-10E9-4B5D-90ED-564214EA9A1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F39C7181-F576-4E5E-8AEB-69A36FCC164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BE2E04FF-DEB6-4F32-9FA9-75580FDD94B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2FEC0DD8-8807-44F7-A3D8-6BBF9577C20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8962C7FD-69F3-4803-BDA0-35807EEA3B6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09FEEC52-EDC9-446F-9979-40FDE0E6546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AEB6787A-D83C-4CFB-BAE9-643047B57C7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6" name="直線コネクタ 115">
          <a:extLst>
            <a:ext uri="{FF2B5EF4-FFF2-40B4-BE49-F238E27FC236}">
              <a16:creationId xmlns:a16="http://schemas.microsoft.com/office/drawing/2014/main" id="{78E0BB1B-81DD-4EA9-88A3-DF4D91E6DE8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7" name="テキスト ボックス 116">
          <a:extLst>
            <a:ext uri="{FF2B5EF4-FFF2-40B4-BE49-F238E27FC236}">
              <a16:creationId xmlns:a16="http://schemas.microsoft.com/office/drawing/2014/main" id="{87442B26-D465-49C7-971E-D9322CB5522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8" name="直線コネクタ 117">
          <a:extLst>
            <a:ext uri="{FF2B5EF4-FFF2-40B4-BE49-F238E27FC236}">
              <a16:creationId xmlns:a16="http://schemas.microsoft.com/office/drawing/2014/main" id="{6DFD34BB-C318-4E8C-9319-D901C3D6318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9" name="テキスト ボックス 118">
          <a:extLst>
            <a:ext uri="{FF2B5EF4-FFF2-40B4-BE49-F238E27FC236}">
              <a16:creationId xmlns:a16="http://schemas.microsoft.com/office/drawing/2014/main" id="{4DE87226-7043-4D49-80CA-7B615F6FA5C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2A0FC210-EC94-41E6-B505-BB55479D220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4B34131B-F1DC-4FB9-B9D6-DE9EBA9BC42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2" name="直線コネクタ 121">
          <a:extLst>
            <a:ext uri="{FF2B5EF4-FFF2-40B4-BE49-F238E27FC236}">
              <a16:creationId xmlns:a16="http://schemas.microsoft.com/office/drawing/2014/main" id="{04B5D961-0731-41AF-9E93-DA4E38A6ACE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3" name="テキスト ボックス 122">
          <a:extLst>
            <a:ext uri="{FF2B5EF4-FFF2-40B4-BE49-F238E27FC236}">
              <a16:creationId xmlns:a16="http://schemas.microsoft.com/office/drawing/2014/main" id="{949A4FCB-5FB8-48E7-8047-AF72140E882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4" name="直線コネクタ 123">
          <a:extLst>
            <a:ext uri="{FF2B5EF4-FFF2-40B4-BE49-F238E27FC236}">
              <a16:creationId xmlns:a16="http://schemas.microsoft.com/office/drawing/2014/main" id="{EE063B63-E941-41A2-9DF0-A4CAC4D19E9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5" name="テキスト ボックス 124">
          <a:extLst>
            <a:ext uri="{FF2B5EF4-FFF2-40B4-BE49-F238E27FC236}">
              <a16:creationId xmlns:a16="http://schemas.microsoft.com/office/drawing/2014/main" id="{29C490EB-222C-48CE-929B-3A1C286EBB9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4EF4A128-3441-40C0-AE6A-B42B8D386AC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5CBBDD79-FA1A-4B30-9040-8DD20BEF52E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C0E82284-C5BA-4D61-84C8-0FE25EBC8AB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9" name="直線コネクタ 128">
          <a:extLst>
            <a:ext uri="{FF2B5EF4-FFF2-40B4-BE49-F238E27FC236}">
              <a16:creationId xmlns:a16="http://schemas.microsoft.com/office/drawing/2014/main" id="{89168589-CFA1-428E-8949-F71EE6126E0D}"/>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30" name="【体育館・プール】&#10;一人当たり面積最小値テキスト">
          <a:extLst>
            <a:ext uri="{FF2B5EF4-FFF2-40B4-BE49-F238E27FC236}">
              <a16:creationId xmlns:a16="http://schemas.microsoft.com/office/drawing/2014/main" id="{836C0009-23D2-45BA-A235-58A594653D24}"/>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31" name="直線コネクタ 130">
          <a:extLst>
            <a:ext uri="{FF2B5EF4-FFF2-40B4-BE49-F238E27FC236}">
              <a16:creationId xmlns:a16="http://schemas.microsoft.com/office/drawing/2014/main" id="{ECFA2E16-AC82-4A0E-82ED-1D78359A2ACE}"/>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32" name="【体育館・プール】&#10;一人当たり面積最大値テキスト">
          <a:extLst>
            <a:ext uri="{FF2B5EF4-FFF2-40B4-BE49-F238E27FC236}">
              <a16:creationId xmlns:a16="http://schemas.microsoft.com/office/drawing/2014/main" id="{D0088000-8BAB-4A1F-9539-A6E487DCF811}"/>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33" name="直線コネクタ 132">
          <a:extLst>
            <a:ext uri="{FF2B5EF4-FFF2-40B4-BE49-F238E27FC236}">
              <a16:creationId xmlns:a16="http://schemas.microsoft.com/office/drawing/2014/main" id="{A1DE7788-C637-4B1C-BEB8-B87619524E7A}"/>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143908</xdr:rowOff>
    </xdr:from>
    <xdr:ext cx="469744" cy="259045"/>
    <xdr:sp macro="" textlink="">
      <xdr:nvSpPr>
        <xdr:cNvPr id="134" name="【体育館・プール】&#10;一人当たり面積平均値テキスト">
          <a:extLst>
            <a:ext uri="{FF2B5EF4-FFF2-40B4-BE49-F238E27FC236}">
              <a16:creationId xmlns:a16="http://schemas.microsoft.com/office/drawing/2014/main" id="{B0BA170E-9C5E-4674-BD0E-8FCE02670222}"/>
            </a:ext>
          </a:extLst>
        </xdr:cNvPr>
        <xdr:cNvSpPr txBox="1"/>
      </xdr:nvSpPr>
      <xdr:spPr>
        <a:xfrm>
          <a:off x="10515600" y="10430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35" name="フローチャート: 判断 134">
          <a:extLst>
            <a:ext uri="{FF2B5EF4-FFF2-40B4-BE49-F238E27FC236}">
              <a16:creationId xmlns:a16="http://schemas.microsoft.com/office/drawing/2014/main" id="{2AE9571E-7E48-42D1-BCC6-6B8322438F3F}"/>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6" name="フローチャート: 判断 135">
          <a:extLst>
            <a:ext uri="{FF2B5EF4-FFF2-40B4-BE49-F238E27FC236}">
              <a16:creationId xmlns:a16="http://schemas.microsoft.com/office/drawing/2014/main" id="{76D8E9ED-348D-46FA-9A2E-CBA8F94348E3}"/>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7" name="フローチャート: 判断 136">
          <a:extLst>
            <a:ext uri="{FF2B5EF4-FFF2-40B4-BE49-F238E27FC236}">
              <a16:creationId xmlns:a16="http://schemas.microsoft.com/office/drawing/2014/main" id="{85C9F6B7-80EF-4711-B9F1-A8B9AA63945E}"/>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8" name="フローチャート: 判断 137">
          <a:extLst>
            <a:ext uri="{FF2B5EF4-FFF2-40B4-BE49-F238E27FC236}">
              <a16:creationId xmlns:a16="http://schemas.microsoft.com/office/drawing/2014/main" id="{E50BA4CB-B772-4A6A-BCDC-3E1F0EB2975D}"/>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139" name="フローチャート: 判断 138">
          <a:extLst>
            <a:ext uri="{FF2B5EF4-FFF2-40B4-BE49-F238E27FC236}">
              <a16:creationId xmlns:a16="http://schemas.microsoft.com/office/drawing/2014/main" id="{8B39E9A8-F806-460F-9E2D-FB215E0E5A88}"/>
            </a:ext>
          </a:extLst>
        </xdr:cNvPr>
        <xdr:cNvSpPr/>
      </xdr:nvSpPr>
      <xdr:spPr>
        <a:xfrm>
          <a:off x="6921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7141C085-4AD0-4BB2-84A0-606BF10E333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83FBB162-A966-4E39-9C82-756F91CD2E1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7AB1C306-2648-4DE0-8AEA-21B3EE7CB8F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803EBCE-90C8-4F0D-8CFC-FEEC4B60845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B0678494-3457-4223-9B02-747B8F4894B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157988</xdr:rowOff>
    </xdr:from>
    <xdr:to>
      <xdr:col>55</xdr:col>
      <xdr:colOff>50800</xdr:colOff>
      <xdr:row>63</xdr:row>
      <xdr:rowOff>88138</xdr:rowOff>
    </xdr:to>
    <xdr:sp macro="" textlink="">
      <xdr:nvSpPr>
        <xdr:cNvPr id="145" name="楕円 144">
          <a:extLst>
            <a:ext uri="{FF2B5EF4-FFF2-40B4-BE49-F238E27FC236}">
              <a16:creationId xmlns:a16="http://schemas.microsoft.com/office/drawing/2014/main" id="{31594D4E-40C4-40B0-891A-0AF3418B0E91}"/>
            </a:ext>
          </a:extLst>
        </xdr:cNvPr>
        <xdr:cNvSpPr/>
      </xdr:nvSpPr>
      <xdr:spPr>
        <a:xfrm>
          <a:off x="10426700" y="1078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136415</xdr:rowOff>
    </xdr:from>
    <xdr:ext cx="469744" cy="259045"/>
    <xdr:sp macro="" textlink="">
      <xdr:nvSpPr>
        <xdr:cNvPr id="146" name="【体育館・プール】&#10;一人当たり面積該当値テキスト">
          <a:extLst>
            <a:ext uri="{FF2B5EF4-FFF2-40B4-BE49-F238E27FC236}">
              <a16:creationId xmlns:a16="http://schemas.microsoft.com/office/drawing/2014/main" id="{1A04357F-FD79-45E5-9B05-93025C8AA552}"/>
            </a:ext>
          </a:extLst>
        </xdr:cNvPr>
        <xdr:cNvSpPr txBox="1"/>
      </xdr:nvSpPr>
      <xdr:spPr>
        <a:xfrm>
          <a:off x="10515600" y="1076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162941</xdr:rowOff>
    </xdr:from>
    <xdr:to>
      <xdr:col>50</xdr:col>
      <xdr:colOff>165100</xdr:colOff>
      <xdr:row>63</xdr:row>
      <xdr:rowOff>93091</xdr:rowOff>
    </xdr:to>
    <xdr:sp macro="" textlink="">
      <xdr:nvSpPr>
        <xdr:cNvPr id="147" name="楕円 146">
          <a:extLst>
            <a:ext uri="{FF2B5EF4-FFF2-40B4-BE49-F238E27FC236}">
              <a16:creationId xmlns:a16="http://schemas.microsoft.com/office/drawing/2014/main" id="{4098D337-5C18-4846-A667-6DFD36B111BC}"/>
            </a:ext>
          </a:extLst>
        </xdr:cNvPr>
        <xdr:cNvSpPr/>
      </xdr:nvSpPr>
      <xdr:spPr>
        <a:xfrm>
          <a:off x="9588500" y="1079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37338</xdr:rowOff>
    </xdr:from>
    <xdr:to>
      <xdr:col>55</xdr:col>
      <xdr:colOff>0</xdr:colOff>
      <xdr:row>63</xdr:row>
      <xdr:rowOff>42291</xdr:rowOff>
    </xdr:to>
    <xdr:cxnSp macro="">
      <xdr:nvCxnSpPr>
        <xdr:cNvPr id="148" name="直線コネクタ 147">
          <a:extLst>
            <a:ext uri="{FF2B5EF4-FFF2-40B4-BE49-F238E27FC236}">
              <a16:creationId xmlns:a16="http://schemas.microsoft.com/office/drawing/2014/main" id="{B2AF6407-EBC9-4B7B-97E1-EB84CC1C7E89}"/>
            </a:ext>
          </a:extLst>
        </xdr:cNvPr>
        <xdr:cNvCxnSpPr/>
      </xdr:nvCxnSpPr>
      <xdr:spPr>
        <a:xfrm flipV="1">
          <a:off x="9639300" y="10838688"/>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170942</xdr:rowOff>
    </xdr:from>
    <xdr:to>
      <xdr:col>46</xdr:col>
      <xdr:colOff>38100</xdr:colOff>
      <xdr:row>63</xdr:row>
      <xdr:rowOff>101092</xdr:rowOff>
    </xdr:to>
    <xdr:sp macro="" textlink="">
      <xdr:nvSpPr>
        <xdr:cNvPr id="149" name="楕円 148">
          <a:extLst>
            <a:ext uri="{FF2B5EF4-FFF2-40B4-BE49-F238E27FC236}">
              <a16:creationId xmlns:a16="http://schemas.microsoft.com/office/drawing/2014/main" id="{9AA4E6E8-9FC7-467A-A02E-E137311AD5E1}"/>
            </a:ext>
          </a:extLst>
        </xdr:cNvPr>
        <xdr:cNvSpPr/>
      </xdr:nvSpPr>
      <xdr:spPr>
        <a:xfrm>
          <a:off x="8699500" y="1080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42291</xdr:rowOff>
    </xdr:from>
    <xdr:to>
      <xdr:col>50</xdr:col>
      <xdr:colOff>114300</xdr:colOff>
      <xdr:row>63</xdr:row>
      <xdr:rowOff>50292</xdr:rowOff>
    </xdr:to>
    <xdr:cxnSp macro="">
      <xdr:nvCxnSpPr>
        <xdr:cNvPr id="150" name="直線コネクタ 149">
          <a:extLst>
            <a:ext uri="{FF2B5EF4-FFF2-40B4-BE49-F238E27FC236}">
              <a16:creationId xmlns:a16="http://schemas.microsoft.com/office/drawing/2014/main" id="{D3C78BFA-20CA-4F03-B24E-9ADB4533F0B0}"/>
            </a:ext>
          </a:extLst>
        </xdr:cNvPr>
        <xdr:cNvCxnSpPr/>
      </xdr:nvCxnSpPr>
      <xdr:spPr>
        <a:xfrm flipV="1">
          <a:off x="8750300" y="10843641"/>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5207</xdr:rowOff>
    </xdr:from>
    <xdr:to>
      <xdr:col>41</xdr:col>
      <xdr:colOff>101600</xdr:colOff>
      <xdr:row>63</xdr:row>
      <xdr:rowOff>106807</xdr:rowOff>
    </xdr:to>
    <xdr:sp macro="" textlink="">
      <xdr:nvSpPr>
        <xdr:cNvPr id="151" name="楕円 150">
          <a:extLst>
            <a:ext uri="{FF2B5EF4-FFF2-40B4-BE49-F238E27FC236}">
              <a16:creationId xmlns:a16="http://schemas.microsoft.com/office/drawing/2014/main" id="{F8487D2B-6F65-4CC1-AA24-46ABFC6A2E7D}"/>
            </a:ext>
          </a:extLst>
        </xdr:cNvPr>
        <xdr:cNvSpPr/>
      </xdr:nvSpPr>
      <xdr:spPr>
        <a:xfrm>
          <a:off x="7810500" y="108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50292</xdr:rowOff>
    </xdr:from>
    <xdr:to>
      <xdr:col>45</xdr:col>
      <xdr:colOff>177800</xdr:colOff>
      <xdr:row>63</xdr:row>
      <xdr:rowOff>56007</xdr:rowOff>
    </xdr:to>
    <xdr:cxnSp macro="">
      <xdr:nvCxnSpPr>
        <xdr:cNvPr id="152" name="直線コネクタ 151">
          <a:extLst>
            <a:ext uri="{FF2B5EF4-FFF2-40B4-BE49-F238E27FC236}">
              <a16:creationId xmlns:a16="http://schemas.microsoft.com/office/drawing/2014/main" id="{DA60EB7E-7687-4265-9042-6C9CF753D0AD}"/>
            </a:ext>
          </a:extLst>
        </xdr:cNvPr>
        <xdr:cNvCxnSpPr/>
      </xdr:nvCxnSpPr>
      <xdr:spPr>
        <a:xfrm flipV="1">
          <a:off x="7861300" y="10851642"/>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9779</xdr:rowOff>
    </xdr:from>
    <xdr:to>
      <xdr:col>36</xdr:col>
      <xdr:colOff>165100</xdr:colOff>
      <xdr:row>63</xdr:row>
      <xdr:rowOff>111379</xdr:rowOff>
    </xdr:to>
    <xdr:sp macro="" textlink="">
      <xdr:nvSpPr>
        <xdr:cNvPr id="153" name="楕円 152">
          <a:extLst>
            <a:ext uri="{FF2B5EF4-FFF2-40B4-BE49-F238E27FC236}">
              <a16:creationId xmlns:a16="http://schemas.microsoft.com/office/drawing/2014/main" id="{1B7204B2-4FB4-4EB6-8775-71B81E53ECF6}"/>
            </a:ext>
          </a:extLst>
        </xdr:cNvPr>
        <xdr:cNvSpPr/>
      </xdr:nvSpPr>
      <xdr:spPr>
        <a:xfrm>
          <a:off x="6921500" y="1081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56007</xdr:rowOff>
    </xdr:from>
    <xdr:to>
      <xdr:col>41</xdr:col>
      <xdr:colOff>50800</xdr:colOff>
      <xdr:row>63</xdr:row>
      <xdr:rowOff>60579</xdr:rowOff>
    </xdr:to>
    <xdr:cxnSp macro="">
      <xdr:nvCxnSpPr>
        <xdr:cNvPr id="154" name="直線コネクタ 153">
          <a:extLst>
            <a:ext uri="{FF2B5EF4-FFF2-40B4-BE49-F238E27FC236}">
              <a16:creationId xmlns:a16="http://schemas.microsoft.com/office/drawing/2014/main" id="{06157FF4-0BC0-408A-8FE5-02E9DF221041}"/>
            </a:ext>
          </a:extLst>
        </xdr:cNvPr>
        <xdr:cNvCxnSpPr/>
      </xdr:nvCxnSpPr>
      <xdr:spPr>
        <a:xfrm flipV="1">
          <a:off x="6972300" y="1085735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37228</xdr:rowOff>
    </xdr:from>
    <xdr:ext cx="469744" cy="259045"/>
    <xdr:sp macro="" textlink="">
      <xdr:nvSpPr>
        <xdr:cNvPr id="155" name="n_1aveValue【体育館・プール】&#10;一人当たり面積">
          <a:extLst>
            <a:ext uri="{FF2B5EF4-FFF2-40B4-BE49-F238E27FC236}">
              <a16:creationId xmlns:a16="http://schemas.microsoft.com/office/drawing/2014/main" id="{F8452AF8-CE2C-4D75-9015-B2F920871458}"/>
            </a:ext>
          </a:extLst>
        </xdr:cNvPr>
        <xdr:cNvSpPr txBox="1"/>
      </xdr:nvSpPr>
      <xdr:spPr>
        <a:xfrm>
          <a:off x="9391727" y="1032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99331</xdr:rowOff>
    </xdr:from>
    <xdr:ext cx="469744" cy="259045"/>
    <xdr:sp macro="" textlink="">
      <xdr:nvSpPr>
        <xdr:cNvPr id="156" name="n_2aveValue【体育館・プール】&#10;一人当たり面積">
          <a:extLst>
            <a:ext uri="{FF2B5EF4-FFF2-40B4-BE49-F238E27FC236}">
              <a16:creationId xmlns:a16="http://schemas.microsoft.com/office/drawing/2014/main" id="{C9D43C1C-EF2F-41B1-B84F-E1A58909F7F7}"/>
            </a:ext>
          </a:extLst>
        </xdr:cNvPr>
        <xdr:cNvSpPr txBox="1"/>
      </xdr:nvSpPr>
      <xdr:spPr>
        <a:xfrm>
          <a:off x="85154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127144</xdr:rowOff>
    </xdr:from>
    <xdr:ext cx="469744" cy="259045"/>
    <xdr:sp macro="" textlink="">
      <xdr:nvSpPr>
        <xdr:cNvPr id="157" name="n_3aveValue【体育館・プール】&#10;一人当たり面積">
          <a:extLst>
            <a:ext uri="{FF2B5EF4-FFF2-40B4-BE49-F238E27FC236}">
              <a16:creationId xmlns:a16="http://schemas.microsoft.com/office/drawing/2014/main" id="{45EC1A33-1D08-400C-8758-1A8F458D598E}"/>
            </a:ext>
          </a:extLst>
        </xdr:cNvPr>
        <xdr:cNvSpPr txBox="1"/>
      </xdr:nvSpPr>
      <xdr:spPr>
        <a:xfrm>
          <a:off x="7626427" y="10414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104665</xdr:rowOff>
    </xdr:from>
    <xdr:ext cx="469744" cy="259045"/>
    <xdr:sp macro="" textlink="">
      <xdr:nvSpPr>
        <xdr:cNvPr id="158" name="n_4aveValue【体育館・プール】&#10;一人当たり面積">
          <a:extLst>
            <a:ext uri="{FF2B5EF4-FFF2-40B4-BE49-F238E27FC236}">
              <a16:creationId xmlns:a16="http://schemas.microsoft.com/office/drawing/2014/main" id="{037424F2-8ADF-4007-BAA5-EFD923A7A349}"/>
            </a:ext>
          </a:extLst>
        </xdr:cNvPr>
        <xdr:cNvSpPr txBox="1"/>
      </xdr:nvSpPr>
      <xdr:spPr>
        <a:xfrm>
          <a:off x="6737427" y="1039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84218</xdr:rowOff>
    </xdr:from>
    <xdr:ext cx="469744" cy="259045"/>
    <xdr:sp macro="" textlink="">
      <xdr:nvSpPr>
        <xdr:cNvPr id="159" name="n_1mainValue【体育館・プール】&#10;一人当たり面積">
          <a:extLst>
            <a:ext uri="{FF2B5EF4-FFF2-40B4-BE49-F238E27FC236}">
              <a16:creationId xmlns:a16="http://schemas.microsoft.com/office/drawing/2014/main" id="{64F4EA6B-4138-436E-BFEC-830F6F5098E4}"/>
            </a:ext>
          </a:extLst>
        </xdr:cNvPr>
        <xdr:cNvSpPr txBox="1"/>
      </xdr:nvSpPr>
      <xdr:spPr>
        <a:xfrm>
          <a:off x="9391727" y="10885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92219</xdr:rowOff>
    </xdr:from>
    <xdr:ext cx="469744" cy="259045"/>
    <xdr:sp macro="" textlink="">
      <xdr:nvSpPr>
        <xdr:cNvPr id="160" name="n_2mainValue【体育館・プール】&#10;一人当たり面積">
          <a:extLst>
            <a:ext uri="{FF2B5EF4-FFF2-40B4-BE49-F238E27FC236}">
              <a16:creationId xmlns:a16="http://schemas.microsoft.com/office/drawing/2014/main" id="{0EEE208D-7A59-44A4-8BEA-111E2BF785F7}"/>
            </a:ext>
          </a:extLst>
        </xdr:cNvPr>
        <xdr:cNvSpPr txBox="1"/>
      </xdr:nvSpPr>
      <xdr:spPr>
        <a:xfrm>
          <a:off x="8515427" y="1089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97934</xdr:rowOff>
    </xdr:from>
    <xdr:ext cx="469744" cy="259045"/>
    <xdr:sp macro="" textlink="">
      <xdr:nvSpPr>
        <xdr:cNvPr id="161" name="n_3mainValue【体育館・プール】&#10;一人当たり面積">
          <a:extLst>
            <a:ext uri="{FF2B5EF4-FFF2-40B4-BE49-F238E27FC236}">
              <a16:creationId xmlns:a16="http://schemas.microsoft.com/office/drawing/2014/main" id="{8B610171-3876-40C8-B2FA-02216B2CC127}"/>
            </a:ext>
          </a:extLst>
        </xdr:cNvPr>
        <xdr:cNvSpPr txBox="1"/>
      </xdr:nvSpPr>
      <xdr:spPr>
        <a:xfrm>
          <a:off x="7626427" y="108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102506</xdr:rowOff>
    </xdr:from>
    <xdr:ext cx="469744" cy="259045"/>
    <xdr:sp macro="" textlink="">
      <xdr:nvSpPr>
        <xdr:cNvPr id="162" name="n_4mainValue【体育館・プール】&#10;一人当たり面積">
          <a:extLst>
            <a:ext uri="{FF2B5EF4-FFF2-40B4-BE49-F238E27FC236}">
              <a16:creationId xmlns:a16="http://schemas.microsoft.com/office/drawing/2014/main" id="{68874508-7842-479E-BB74-10FA9AAD5BBF}"/>
            </a:ext>
          </a:extLst>
        </xdr:cNvPr>
        <xdr:cNvSpPr txBox="1"/>
      </xdr:nvSpPr>
      <xdr:spPr>
        <a:xfrm>
          <a:off x="6737427" y="1090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C7F623BD-534E-46A3-9889-C06D996F2CC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056BC776-E1F6-41E3-86D7-7CBCFD5F517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09CFE72C-8C8F-491A-AE14-695D0708A4C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492D589F-440C-485F-8F33-FFC3D864FBF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D505C9B2-5D7C-4C11-A0EF-F53D7F2CD32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40A29792-1A5E-4995-8831-684C635FEFF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41AE8110-622D-4D3A-AEB9-5BD15FA0212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77AE18AE-F0C3-4A67-9984-4B7D79EDCD2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126004DE-5C7C-46E5-B443-BB486FF0D5D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90110E12-1A33-4473-9F16-F6B721BD606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7409929D-0CFB-4339-8ADE-E2DEA5040BC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1B862444-F07D-4EED-A13A-CFBF6AEC8E9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9FBD76E2-FF84-4EAF-95DC-6C54566F2E5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28D9DE55-31B9-4086-80BA-8404A4C1E9A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EAA466C3-5FDA-4132-8AA3-3B59C87F205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F64C98BA-D54F-402D-BE68-B0C082CEB1D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5C262BD9-7803-498B-A2AE-73F024E4D62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67B0EAE8-23D1-4615-AE1A-E9678CE504A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33F183D9-05CD-432E-9BAE-3AC70A79391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4CDD6215-9271-4CF1-AFF9-FDD60F674FC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1840A3DD-8FCA-4618-8C89-3B404FD8CB4C}"/>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A8AC7B29-1BD0-4CE9-B71E-C32D90AE2AB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44847069-A605-43AD-8C9D-4488B424882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E521CE90-5D12-4726-82C2-9C31E0CEE14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32386</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3599F4B8-3722-4435-84B1-C3D1DEFEEA14}"/>
            </a:ext>
          </a:extLst>
        </xdr:cNvPr>
        <xdr:cNvCxnSpPr/>
      </xdr:nvCxnSpPr>
      <xdr:spPr>
        <a:xfrm flipV="1">
          <a:off x="4634865" y="13405486"/>
          <a:ext cx="0" cy="1453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525326C5-D6F6-4D83-8712-56436B9FB8E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91DF311A-586C-49A6-A271-01AE03F7538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150513</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CCA80107-80D9-46AE-AE20-E01D7364FF36}"/>
            </a:ext>
          </a:extLst>
        </xdr:cNvPr>
        <xdr:cNvSpPr txBox="1"/>
      </xdr:nvSpPr>
      <xdr:spPr>
        <a:xfrm>
          <a:off x="4673600" y="1318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32386</xdr:rowOff>
    </xdr:from>
    <xdr:to>
      <xdr:col>24</xdr:col>
      <xdr:colOff>152400</xdr:colOff>
      <xdr:row>78</xdr:row>
      <xdr:rowOff>32386</xdr:rowOff>
    </xdr:to>
    <xdr:cxnSp macro="">
      <xdr:nvCxnSpPr>
        <xdr:cNvPr id="191" name="直線コネクタ 190">
          <a:extLst>
            <a:ext uri="{FF2B5EF4-FFF2-40B4-BE49-F238E27FC236}">
              <a16:creationId xmlns:a16="http://schemas.microsoft.com/office/drawing/2014/main" id="{B872EDED-50A0-44A3-9860-9A637BD183FC}"/>
            </a:ext>
          </a:extLst>
        </xdr:cNvPr>
        <xdr:cNvCxnSpPr/>
      </xdr:nvCxnSpPr>
      <xdr:spPr>
        <a:xfrm>
          <a:off x="4546600" y="1340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86377</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65A20629-88F7-4B8F-B8CC-CBBFFB09A466}"/>
            </a:ext>
          </a:extLst>
        </xdr:cNvPr>
        <xdr:cNvSpPr txBox="1"/>
      </xdr:nvSpPr>
      <xdr:spPr>
        <a:xfrm>
          <a:off x="4673600" y="1380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63500</xdr:rowOff>
    </xdr:from>
    <xdr:to>
      <xdr:col>24</xdr:col>
      <xdr:colOff>114300</xdr:colOff>
      <xdr:row>81</xdr:row>
      <xdr:rowOff>165100</xdr:rowOff>
    </xdr:to>
    <xdr:sp macro="" textlink="">
      <xdr:nvSpPr>
        <xdr:cNvPr id="193" name="フローチャート: 判断 192">
          <a:extLst>
            <a:ext uri="{FF2B5EF4-FFF2-40B4-BE49-F238E27FC236}">
              <a16:creationId xmlns:a16="http://schemas.microsoft.com/office/drawing/2014/main" id="{7FD07836-2CAE-4442-BE83-2064C2D83811}"/>
            </a:ext>
          </a:extLst>
        </xdr:cNvPr>
        <xdr:cNvSpPr/>
      </xdr:nvSpPr>
      <xdr:spPr>
        <a:xfrm>
          <a:off x="45847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2539</xdr:rowOff>
    </xdr:from>
    <xdr:to>
      <xdr:col>20</xdr:col>
      <xdr:colOff>38100</xdr:colOff>
      <xdr:row>81</xdr:row>
      <xdr:rowOff>104139</xdr:rowOff>
    </xdr:to>
    <xdr:sp macro="" textlink="">
      <xdr:nvSpPr>
        <xdr:cNvPr id="194" name="フローチャート: 判断 193">
          <a:extLst>
            <a:ext uri="{FF2B5EF4-FFF2-40B4-BE49-F238E27FC236}">
              <a16:creationId xmlns:a16="http://schemas.microsoft.com/office/drawing/2014/main" id="{C6D05196-79A3-4CFD-8605-90174133516B}"/>
            </a:ext>
          </a:extLst>
        </xdr:cNvPr>
        <xdr:cNvSpPr/>
      </xdr:nvSpPr>
      <xdr:spPr>
        <a:xfrm>
          <a:off x="3746500" y="1388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160655</xdr:rowOff>
    </xdr:from>
    <xdr:to>
      <xdr:col>15</xdr:col>
      <xdr:colOff>101600</xdr:colOff>
      <xdr:row>81</xdr:row>
      <xdr:rowOff>90805</xdr:rowOff>
    </xdr:to>
    <xdr:sp macro="" textlink="">
      <xdr:nvSpPr>
        <xdr:cNvPr id="195" name="フローチャート: 判断 194">
          <a:extLst>
            <a:ext uri="{FF2B5EF4-FFF2-40B4-BE49-F238E27FC236}">
              <a16:creationId xmlns:a16="http://schemas.microsoft.com/office/drawing/2014/main" id="{DD0AB083-6665-49E9-9920-08026B6E598B}"/>
            </a:ext>
          </a:extLst>
        </xdr:cNvPr>
        <xdr:cNvSpPr/>
      </xdr:nvSpPr>
      <xdr:spPr>
        <a:xfrm>
          <a:off x="2857500" y="1387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120650</xdr:rowOff>
    </xdr:from>
    <xdr:to>
      <xdr:col>10</xdr:col>
      <xdr:colOff>165100</xdr:colOff>
      <xdr:row>81</xdr:row>
      <xdr:rowOff>50800</xdr:rowOff>
    </xdr:to>
    <xdr:sp macro="" textlink="">
      <xdr:nvSpPr>
        <xdr:cNvPr id="196" name="フローチャート: 判断 195">
          <a:extLst>
            <a:ext uri="{FF2B5EF4-FFF2-40B4-BE49-F238E27FC236}">
              <a16:creationId xmlns:a16="http://schemas.microsoft.com/office/drawing/2014/main" id="{A00C1C68-8DC5-4404-801A-6F8C6864D2B1}"/>
            </a:ext>
          </a:extLst>
        </xdr:cNvPr>
        <xdr:cNvSpPr/>
      </xdr:nvSpPr>
      <xdr:spPr>
        <a:xfrm>
          <a:off x="1968500" y="1383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164464</xdr:rowOff>
    </xdr:from>
    <xdr:to>
      <xdr:col>6</xdr:col>
      <xdr:colOff>38100</xdr:colOff>
      <xdr:row>81</xdr:row>
      <xdr:rowOff>94614</xdr:rowOff>
    </xdr:to>
    <xdr:sp macro="" textlink="">
      <xdr:nvSpPr>
        <xdr:cNvPr id="197" name="フローチャート: 判断 196">
          <a:extLst>
            <a:ext uri="{FF2B5EF4-FFF2-40B4-BE49-F238E27FC236}">
              <a16:creationId xmlns:a16="http://schemas.microsoft.com/office/drawing/2014/main" id="{BC6C1D72-A395-494D-8EB6-99DE8C418512}"/>
            </a:ext>
          </a:extLst>
        </xdr:cNvPr>
        <xdr:cNvSpPr/>
      </xdr:nvSpPr>
      <xdr:spPr>
        <a:xfrm>
          <a:off x="1079500" y="1388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F7ED09EF-A87F-49AC-A0C8-5C10299789E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4253ED74-7211-4E7D-8BD6-033F0F3AD80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E2B46146-082C-4289-8E21-38B4EFB3F41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4DD4CE9D-CA16-43AA-8389-7354C137395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1ACF371A-FEF7-4BD2-9363-5858CB8A421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74930</xdr:rowOff>
    </xdr:from>
    <xdr:to>
      <xdr:col>24</xdr:col>
      <xdr:colOff>114300</xdr:colOff>
      <xdr:row>84</xdr:row>
      <xdr:rowOff>5080</xdr:rowOff>
    </xdr:to>
    <xdr:sp macro="" textlink="">
      <xdr:nvSpPr>
        <xdr:cNvPr id="203" name="楕円 202">
          <a:extLst>
            <a:ext uri="{FF2B5EF4-FFF2-40B4-BE49-F238E27FC236}">
              <a16:creationId xmlns:a16="http://schemas.microsoft.com/office/drawing/2014/main" id="{FEB85140-5A2F-4B79-BED1-4CBCC4DF1D2D}"/>
            </a:ext>
          </a:extLst>
        </xdr:cNvPr>
        <xdr:cNvSpPr/>
      </xdr:nvSpPr>
      <xdr:spPr>
        <a:xfrm>
          <a:off x="45847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53357</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D1EB080D-87FD-4F12-9081-A6C68BBAC566}"/>
            </a:ext>
          </a:extLst>
        </xdr:cNvPr>
        <xdr:cNvSpPr txBox="1"/>
      </xdr:nvSpPr>
      <xdr:spPr>
        <a:xfrm>
          <a:off x="4673600"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73025</xdr:rowOff>
    </xdr:from>
    <xdr:to>
      <xdr:col>20</xdr:col>
      <xdr:colOff>38100</xdr:colOff>
      <xdr:row>84</xdr:row>
      <xdr:rowOff>3175</xdr:rowOff>
    </xdr:to>
    <xdr:sp macro="" textlink="">
      <xdr:nvSpPr>
        <xdr:cNvPr id="205" name="楕円 204">
          <a:extLst>
            <a:ext uri="{FF2B5EF4-FFF2-40B4-BE49-F238E27FC236}">
              <a16:creationId xmlns:a16="http://schemas.microsoft.com/office/drawing/2014/main" id="{53F2B18A-B792-424E-8E1D-05400B7A118B}"/>
            </a:ext>
          </a:extLst>
        </xdr:cNvPr>
        <xdr:cNvSpPr/>
      </xdr:nvSpPr>
      <xdr:spPr>
        <a:xfrm>
          <a:off x="374650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123825</xdr:rowOff>
    </xdr:from>
    <xdr:to>
      <xdr:col>24</xdr:col>
      <xdr:colOff>63500</xdr:colOff>
      <xdr:row>83</xdr:row>
      <xdr:rowOff>125730</xdr:rowOff>
    </xdr:to>
    <xdr:cxnSp macro="">
      <xdr:nvCxnSpPr>
        <xdr:cNvPr id="206" name="直線コネクタ 205">
          <a:extLst>
            <a:ext uri="{FF2B5EF4-FFF2-40B4-BE49-F238E27FC236}">
              <a16:creationId xmlns:a16="http://schemas.microsoft.com/office/drawing/2014/main" id="{F7834EAF-A6CC-42AC-8185-F65536DF5737}"/>
            </a:ext>
          </a:extLst>
        </xdr:cNvPr>
        <xdr:cNvCxnSpPr/>
      </xdr:nvCxnSpPr>
      <xdr:spPr>
        <a:xfrm>
          <a:off x="3797300" y="1435417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44450</xdr:rowOff>
    </xdr:from>
    <xdr:to>
      <xdr:col>15</xdr:col>
      <xdr:colOff>101600</xdr:colOff>
      <xdr:row>83</xdr:row>
      <xdr:rowOff>146050</xdr:rowOff>
    </xdr:to>
    <xdr:sp macro="" textlink="">
      <xdr:nvSpPr>
        <xdr:cNvPr id="207" name="楕円 206">
          <a:extLst>
            <a:ext uri="{FF2B5EF4-FFF2-40B4-BE49-F238E27FC236}">
              <a16:creationId xmlns:a16="http://schemas.microsoft.com/office/drawing/2014/main" id="{F7739ACD-EF1E-4DFF-AB0B-E4E3678B0A99}"/>
            </a:ext>
          </a:extLst>
        </xdr:cNvPr>
        <xdr:cNvSpPr/>
      </xdr:nvSpPr>
      <xdr:spPr>
        <a:xfrm>
          <a:off x="2857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95250</xdr:rowOff>
    </xdr:from>
    <xdr:to>
      <xdr:col>19</xdr:col>
      <xdr:colOff>177800</xdr:colOff>
      <xdr:row>83</xdr:row>
      <xdr:rowOff>123825</xdr:rowOff>
    </xdr:to>
    <xdr:cxnSp macro="">
      <xdr:nvCxnSpPr>
        <xdr:cNvPr id="208" name="直線コネクタ 207">
          <a:extLst>
            <a:ext uri="{FF2B5EF4-FFF2-40B4-BE49-F238E27FC236}">
              <a16:creationId xmlns:a16="http://schemas.microsoft.com/office/drawing/2014/main" id="{CD2943B7-294D-4021-91AC-AEE70A4DF847}"/>
            </a:ext>
          </a:extLst>
        </xdr:cNvPr>
        <xdr:cNvCxnSpPr/>
      </xdr:nvCxnSpPr>
      <xdr:spPr>
        <a:xfrm>
          <a:off x="2908300" y="143256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10161</xdr:rowOff>
    </xdr:from>
    <xdr:to>
      <xdr:col>10</xdr:col>
      <xdr:colOff>165100</xdr:colOff>
      <xdr:row>83</xdr:row>
      <xdr:rowOff>111761</xdr:rowOff>
    </xdr:to>
    <xdr:sp macro="" textlink="">
      <xdr:nvSpPr>
        <xdr:cNvPr id="209" name="楕円 208">
          <a:extLst>
            <a:ext uri="{FF2B5EF4-FFF2-40B4-BE49-F238E27FC236}">
              <a16:creationId xmlns:a16="http://schemas.microsoft.com/office/drawing/2014/main" id="{E18B5BA2-2100-4C48-A911-2A37FFD85FD5}"/>
            </a:ext>
          </a:extLst>
        </xdr:cNvPr>
        <xdr:cNvSpPr/>
      </xdr:nvSpPr>
      <xdr:spPr>
        <a:xfrm>
          <a:off x="1968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60961</xdr:rowOff>
    </xdr:from>
    <xdr:to>
      <xdr:col>15</xdr:col>
      <xdr:colOff>50800</xdr:colOff>
      <xdr:row>83</xdr:row>
      <xdr:rowOff>95250</xdr:rowOff>
    </xdr:to>
    <xdr:cxnSp macro="">
      <xdr:nvCxnSpPr>
        <xdr:cNvPr id="210" name="直線コネクタ 209">
          <a:extLst>
            <a:ext uri="{FF2B5EF4-FFF2-40B4-BE49-F238E27FC236}">
              <a16:creationId xmlns:a16="http://schemas.microsoft.com/office/drawing/2014/main" id="{BA363238-97AB-4EF5-A1B1-0E97E2090685}"/>
            </a:ext>
          </a:extLst>
        </xdr:cNvPr>
        <xdr:cNvCxnSpPr/>
      </xdr:nvCxnSpPr>
      <xdr:spPr>
        <a:xfrm>
          <a:off x="2019300" y="142913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145414</xdr:rowOff>
    </xdr:from>
    <xdr:to>
      <xdr:col>6</xdr:col>
      <xdr:colOff>38100</xdr:colOff>
      <xdr:row>83</xdr:row>
      <xdr:rowOff>75564</xdr:rowOff>
    </xdr:to>
    <xdr:sp macro="" textlink="">
      <xdr:nvSpPr>
        <xdr:cNvPr id="211" name="楕円 210">
          <a:extLst>
            <a:ext uri="{FF2B5EF4-FFF2-40B4-BE49-F238E27FC236}">
              <a16:creationId xmlns:a16="http://schemas.microsoft.com/office/drawing/2014/main" id="{934055FB-98F7-46E4-A31F-705B3BF39CF0}"/>
            </a:ext>
          </a:extLst>
        </xdr:cNvPr>
        <xdr:cNvSpPr/>
      </xdr:nvSpPr>
      <xdr:spPr>
        <a:xfrm>
          <a:off x="1079500" y="142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24764</xdr:rowOff>
    </xdr:from>
    <xdr:to>
      <xdr:col>10</xdr:col>
      <xdr:colOff>114300</xdr:colOff>
      <xdr:row>83</xdr:row>
      <xdr:rowOff>60961</xdr:rowOff>
    </xdr:to>
    <xdr:cxnSp macro="">
      <xdr:nvCxnSpPr>
        <xdr:cNvPr id="212" name="直線コネクタ 211">
          <a:extLst>
            <a:ext uri="{FF2B5EF4-FFF2-40B4-BE49-F238E27FC236}">
              <a16:creationId xmlns:a16="http://schemas.microsoft.com/office/drawing/2014/main" id="{0006F4A4-E400-4C2B-A778-F592B571B798}"/>
            </a:ext>
          </a:extLst>
        </xdr:cNvPr>
        <xdr:cNvCxnSpPr/>
      </xdr:nvCxnSpPr>
      <xdr:spPr>
        <a:xfrm>
          <a:off x="1130300" y="142551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120666</xdr:rowOff>
    </xdr:from>
    <xdr:ext cx="405111" cy="259045"/>
    <xdr:sp macro="" textlink="">
      <xdr:nvSpPr>
        <xdr:cNvPr id="213" name="n_1aveValue【福祉施設】&#10;有形固定資産減価償却率">
          <a:extLst>
            <a:ext uri="{FF2B5EF4-FFF2-40B4-BE49-F238E27FC236}">
              <a16:creationId xmlns:a16="http://schemas.microsoft.com/office/drawing/2014/main" id="{E30B07DF-02BB-492D-904E-1F55F4FAD30D}"/>
            </a:ext>
          </a:extLst>
        </xdr:cNvPr>
        <xdr:cNvSpPr txBox="1"/>
      </xdr:nvSpPr>
      <xdr:spPr>
        <a:xfrm>
          <a:off x="3582044" y="1366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107332</xdr:rowOff>
    </xdr:from>
    <xdr:ext cx="405111" cy="259045"/>
    <xdr:sp macro="" textlink="">
      <xdr:nvSpPr>
        <xdr:cNvPr id="214" name="n_2aveValue【福祉施設】&#10;有形固定資産減価償却率">
          <a:extLst>
            <a:ext uri="{FF2B5EF4-FFF2-40B4-BE49-F238E27FC236}">
              <a16:creationId xmlns:a16="http://schemas.microsoft.com/office/drawing/2014/main" id="{BE24907C-B9DE-49D9-A507-53D299A58E3E}"/>
            </a:ext>
          </a:extLst>
        </xdr:cNvPr>
        <xdr:cNvSpPr txBox="1"/>
      </xdr:nvSpPr>
      <xdr:spPr>
        <a:xfrm>
          <a:off x="27057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215" name="n_3aveValue【福祉施設】&#10;有形固定資産減価償却率">
          <a:extLst>
            <a:ext uri="{FF2B5EF4-FFF2-40B4-BE49-F238E27FC236}">
              <a16:creationId xmlns:a16="http://schemas.microsoft.com/office/drawing/2014/main" id="{FE84A9CD-F792-4BCB-8949-0FAF1E5D5940}"/>
            </a:ext>
          </a:extLst>
        </xdr:cNvPr>
        <xdr:cNvSpPr txBox="1"/>
      </xdr:nvSpPr>
      <xdr:spPr>
        <a:xfrm>
          <a:off x="18167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111141</xdr:rowOff>
    </xdr:from>
    <xdr:ext cx="405111" cy="259045"/>
    <xdr:sp macro="" textlink="">
      <xdr:nvSpPr>
        <xdr:cNvPr id="216" name="n_4aveValue【福祉施設】&#10;有形固定資産減価償却率">
          <a:extLst>
            <a:ext uri="{FF2B5EF4-FFF2-40B4-BE49-F238E27FC236}">
              <a16:creationId xmlns:a16="http://schemas.microsoft.com/office/drawing/2014/main" id="{0BFB31DE-3C1A-45E5-BBBE-8E536C221F9A}"/>
            </a:ext>
          </a:extLst>
        </xdr:cNvPr>
        <xdr:cNvSpPr txBox="1"/>
      </xdr:nvSpPr>
      <xdr:spPr>
        <a:xfrm>
          <a:off x="927744" y="1365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165752</xdr:rowOff>
    </xdr:from>
    <xdr:ext cx="405111" cy="259045"/>
    <xdr:sp macro="" textlink="">
      <xdr:nvSpPr>
        <xdr:cNvPr id="217" name="n_1mainValue【福祉施設】&#10;有形固定資産減価償却率">
          <a:extLst>
            <a:ext uri="{FF2B5EF4-FFF2-40B4-BE49-F238E27FC236}">
              <a16:creationId xmlns:a16="http://schemas.microsoft.com/office/drawing/2014/main" id="{B8162A6E-9C50-45F1-8E2B-5BE41DA5EF43}"/>
            </a:ext>
          </a:extLst>
        </xdr:cNvPr>
        <xdr:cNvSpPr txBox="1"/>
      </xdr:nvSpPr>
      <xdr:spPr>
        <a:xfrm>
          <a:off x="3582044"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137177</xdr:rowOff>
    </xdr:from>
    <xdr:ext cx="405111" cy="259045"/>
    <xdr:sp macro="" textlink="">
      <xdr:nvSpPr>
        <xdr:cNvPr id="218" name="n_2mainValue【福祉施設】&#10;有形固定資産減価償却率">
          <a:extLst>
            <a:ext uri="{FF2B5EF4-FFF2-40B4-BE49-F238E27FC236}">
              <a16:creationId xmlns:a16="http://schemas.microsoft.com/office/drawing/2014/main" id="{75E8473D-924B-4005-9E50-F3F32D0DEF95}"/>
            </a:ext>
          </a:extLst>
        </xdr:cNvPr>
        <xdr:cNvSpPr txBox="1"/>
      </xdr:nvSpPr>
      <xdr:spPr>
        <a:xfrm>
          <a:off x="2705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102888</xdr:rowOff>
    </xdr:from>
    <xdr:ext cx="405111" cy="259045"/>
    <xdr:sp macro="" textlink="">
      <xdr:nvSpPr>
        <xdr:cNvPr id="219" name="n_3mainValue【福祉施設】&#10;有形固定資産減価償却率">
          <a:extLst>
            <a:ext uri="{FF2B5EF4-FFF2-40B4-BE49-F238E27FC236}">
              <a16:creationId xmlns:a16="http://schemas.microsoft.com/office/drawing/2014/main" id="{68880084-2012-4C12-84C5-F304CFCF8117}"/>
            </a:ext>
          </a:extLst>
        </xdr:cNvPr>
        <xdr:cNvSpPr txBox="1"/>
      </xdr:nvSpPr>
      <xdr:spPr>
        <a:xfrm>
          <a:off x="18167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66691</xdr:rowOff>
    </xdr:from>
    <xdr:ext cx="405111" cy="259045"/>
    <xdr:sp macro="" textlink="">
      <xdr:nvSpPr>
        <xdr:cNvPr id="220" name="n_4mainValue【福祉施設】&#10;有形固定資産減価償却率">
          <a:extLst>
            <a:ext uri="{FF2B5EF4-FFF2-40B4-BE49-F238E27FC236}">
              <a16:creationId xmlns:a16="http://schemas.microsoft.com/office/drawing/2014/main" id="{4A1333C2-27FD-4584-9B4F-F73D670F65FB}"/>
            </a:ext>
          </a:extLst>
        </xdr:cNvPr>
        <xdr:cNvSpPr txBox="1"/>
      </xdr:nvSpPr>
      <xdr:spPr>
        <a:xfrm>
          <a:off x="927744"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3D467120-55F1-4B7D-9C5A-4FCFB504B35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B0237BFF-2625-4922-8EDC-5FA800C7316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353C7E01-5218-4740-B2DB-50556F58ABC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01558838-6636-494C-8C66-28A6CC07833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D3F831CC-BB47-42AB-87B6-365042848F8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DBB564B0-D91D-409D-A303-3B587704BFA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6ECC8B67-051D-467C-B648-4C8A177DD4E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200935A1-D5A1-4942-B0CD-458CD0791A3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9421286C-2164-44A5-9908-39335F95FCC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EFAFD856-F772-403E-8308-201596937B9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4F9AA2B2-4AE4-46C3-9593-27185FA8A831}"/>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C5A27EB9-07ED-49F4-94DF-8C30CDAB6C0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8446B38F-D9E8-41FF-96AD-8961A0EE63B5}"/>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15A1EAFD-D393-48BA-9E17-5C739BA8298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2A10DBA9-0CC0-45C4-AD50-9112E1DA4D2D}"/>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339C4B6D-550F-47FA-9EAA-372F350EF36D}"/>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E724E7B1-5BBB-4384-A614-EA425A2FC72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04BC245E-61AE-4E3A-9C70-548A29992C8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5367FB17-3F19-46C8-9B95-6C1881CC6C9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C5DD7E52-4FC1-444B-974D-AC0DC4E87F5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D53423E0-96C1-4A28-824D-BB70C00A300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124053</xdr:rowOff>
    </xdr:from>
    <xdr:to>
      <xdr:col>54</xdr:col>
      <xdr:colOff>189865</xdr:colOff>
      <xdr:row>86</xdr:row>
      <xdr:rowOff>23927</xdr:rowOff>
    </xdr:to>
    <xdr:cxnSp macro="">
      <xdr:nvCxnSpPr>
        <xdr:cNvPr id="242" name="直線コネクタ 241">
          <a:extLst>
            <a:ext uri="{FF2B5EF4-FFF2-40B4-BE49-F238E27FC236}">
              <a16:creationId xmlns:a16="http://schemas.microsoft.com/office/drawing/2014/main" id="{5411EC23-5A2E-4C7C-81D5-0D4D7BDEF17B}"/>
            </a:ext>
          </a:extLst>
        </xdr:cNvPr>
        <xdr:cNvCxnSpPr/>
      </xdr:nvCxnSpPr>
      <xdr:spPr>
        <a:xfrm flipV="1">
          <a:off x="10476865" y="13497153"/>
          <a:ext cx="0" cy="127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27754</xdr:rowOff>
    </xdr:from>
    <xdr:ext cx="469744" cy="259045"/>
    <xdr:sp macro="" textlink="">
      <xdr:nvSpPr>
        <xdr:cNvPr id="243" name="【福祉施設】&#10;一人当たり面積最小値テキスト">
          <a:extLst>
            <a:ext uri="{FF2B5EF4-FFF2-40B4-BE49-F238E27FC236}">
              <a16:creationId xmlns:a16="http://schemas.microsoft.com/office/drawing/2014/main" id="{612BD3A3-7035-49A1-88A7-AEDBDBC86C6E}"/>
            </a:ext>
          </a:extLst>
        </xdr:cNvPr>
        <xdr:cNvSpPr txBox="1"/>
      </xdr:nvSpPr>
      <xdr:spPr>
        <a:xfrm>
          <a:off x="10515600" y="1477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23927</xdr:rowOff>
    </xdr:from>
    <xdr:to>
      <xdr:col>55</xdr:col>
      <xdr:colOff>88900</xdr:colOff>
      <xdr:row>86</xdr:row>
      <xdr:rowOff>23927</xdr:rowOff>
    </xdr:to>
    <xdr:cxnSp macro="">
      <xdr:nvCxnSpPr>
        <xdr:cNvPr id="244" name="直線コネクタ 243">
          <a:extLst>
            <a:ext uri="{FF2B5EF4-FFF2-40B4-BE49-F238E27FC236}">
              <a16:creationId xmlns:a16="http://schemas.microsoft.com/office/drawing/2014/main" id="{3384A9C4-2596-4448-B0D9-1889A9A29486}"/>
            </a:ext>
          </a:extLst>
        </xdr:cNvPr>
        <xdr:cNvCxnSpPr/>
      </xdr:nvCxnSpPr>
      <xdr:spPr>
        <a:xfrm>
          <a:off x="10388600" y="1476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70730</xdr:rowOff>
    </xdr:from>
    <xdr:ext cx="469744" cy="259045"/>
    <xdr:sp macro="" textlink="">
      <xdr:nvSpPr>
        <xdr:cNvPr id="245" name="【福祉施設】&#10;一人当たり面積最大値テキスト">
          <a:extLst>
            <a:ext uri="{FF2B5EF4-FFF2-40B4-BE49-F238E27FC236}">
              <a16:creationId xmlns:a16="http://schemas.microsoft.com/office/drawing/2014/main" id="{5F049226-B3A3-4A79-B4B1-5D368DE332C1}"/>
            </a:ext>
          </a:extLst>
        </xdr:cNvPr>
        <xdr:cNvSpPr txBox="1"/>
      </xdr:nvSpPr>
      <xdr:spPr>
        <a:xfrm>
          <a:off x="10515600" y="1327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124053</xdr:rowOff>
    </xdr:from>
    <xdr:to>
      <xdr:col>55</xdr:col>
      <xdr:colOff>88900</xdr:colOff>
      <xdr:row>78</xdr:row>
      <xdr:rowOff>124053</xdr:rowOff>
    </xdr:to>
    <xdr:cxnSp macro="">
      <xdr:nvCxnSpPr>
        <xdr:cNvPr id="246" name="直線コネクタ 245">
          <a:extLst>
            <a:ext uri="{FF2B5EF4-FFF2-40B4-BE49-F238E27FC236}">
              <a16:creationId xmlns:a16="http://schemas.microsoft.com/office/drawing/2014/main" id="{1F33B917-70B3-409A-AF4A-CBC7B89348ED}"/>
            </a:ext>
          </a:extLst>
        </xdr:cNvPr>
        <xdr:cNvCxnSpPr/>
      </xdr:nvCxnSpPr>
      <xdr:spPr>
        <a:xfrm>
          <a:off x="10388600" y="1349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69054</xdr:rowOff>
    </xdr:from>
    <xdr:ext cx="469744" cy="259045"/>
    <xdr:sp macro="" textlink="">
      <xdr:nvSpPr>
        <xdr:cNvPr id="247" name="【福祉施設】&#10;一人当たり面積平均値テキスト">
          <a:extLst>
            <a:ext uri="{FF2B5EF4-FFF2-40B4-BE49-F238E27FC236}">
              <a16:creationId xmlns:a16="http://schemas.microsoft.com/office/drawing/2014/main" id="{D727A76A-3342-40FA-BDDF-23CCB1CC3C2A}"/>
            </a:ext>
          </a:extLst>
        </xdr:cNvPr>
        <xdr:cNvSpPr txBox="1"/>
      </xdr:nvSpPr>
      <xdr:spPr>
        <a:xfrm>
          <a:off x="10515600" y="144708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90627</xdr:rowOff>
    </xdr:from>
    <xdr:to>
      <xdr:col>55</xdr:col>
      <xdr:colOff>50800</xdr:colOff>
      <xdr:row>85</xdr:row>
      <xdr:rowOff>20777</xdr:rowOff>
    </xdr:to>
    <xdr:sp macro="" textlink="">
      <xdr:nvSpPr>
        <xdr:cNvPr id="248" name="フローチャート: 判断 247">
          <a:extLst>
            <a:ext uri="{FF2B5EF4-FFF2-40B4-BE49-F238E27FC236}">
              <a16:creationId xmlns:a16="http://schemas.microsoft.com/office/drawing/2014/main" id="{A9CAE018-3F19-4BED-B2D4-57418C50A2E4}"/>
            </a:ext>
          </a:extLst>
        </xdr:cNvPr>
        <xdr:cNvSpPr/>
      </xdr:nvSpPr>
      <xdr:spPr>
        <a:xfrm>
          <a:off x="10426700" y="144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106629</xdr:rowOff>
    </xdr:from>
    <xdr:to>
      <xdr:col>50</xdr:col>
      <xdr:colOff>165100</xdr:colOff>
      <xdr:row>85</xdr:row>
      <xdr:rowOff>36779</xdr:rowOff>
    </xdr:to>
    <xdr:sp macro="" textlink="">
      <xdr:nvSpPr>
        <xdr:cNvPr id="249" name="フローチャート: 判断 248">
          <a:extLst>
            <a:ext uri="{FF2B5EF4-FFF2-40B4-BE49-F238E27FC236}">
              <a16:creationId xmlns:a16="http://schemas.microsoft.com/office/drawing/2014/main" id="{6FAC6AFD-3831-4BCE-B71E-41B94E5989D1}"/>
            </a:ext>
          </a:extLst>
        </xdr:cNvPr>
        <xdr:cNvSpPr/>
      </xdr:nvSpPr>
      <xdr:spPr>
        <a:xfrm>
          <a:off x="9588500" y="1450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140919</xdr:rowOff>
    </xdr:from>
    <xdr:to>
      <xdr:col>46</xdr:col>
      <xdr:colOff>38100</xdr:colOff>
      <xdr:row>85</xdr:row>
      <xdr:rowOff>71069</xdr:rowOff>
    </xdr:to>
    <xdr:sp macro="" textlink="">
      <xdr:nvSpPr>
        <xdr:cNvPr id="250" name="フローチャート: 判断 249">
          <a:extLst>
            <a:ext uri="{FF2B5EF4-FFF2-40B4-BE49-F238E27FC236}">
              <a16:creationId xmlns:a16="http://schemas.microsoft.com/office/drawing/2014/main" id="{2E75543A-8BE1-4AC1-9BEC-0F5855588BD7}"/>
            </a:ext>
          </a:extLst>
        </xdr:cNvPr>
        <xdr:cNvSpPr/>
      </xdr:nvSpPr>
      <xdr:spPr>
        <a:xfrm>
          <a:off x="8699500" y="1454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1" name="フローチャート: 判断 250">
          <a:extLst>
            <a:ext uri="{FF2B5EF4-FFF2-40B4-BE49-F238E27FC236}">
              <a16:creationId xmlns:a16="http://schemas.microsoft.com/office/drawing/2014/main" id="{81CFE5B3-89B3-4250-9711-9313CBED41D0}"/>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140691</xdr:rowOff>
    </xdr:from>
    <xdr:to>
      <xdr:col>36</xdr:col>
      <xdr:colOff>165100</xdr:colOff>
      <xdr:row>85</xdr:row>
      <xdr:rowOff>70841</xdr:rowOff>
    </xdr:to>
    <xdr:sp macro="" textlink="">
      <xdr:nvSpPr>
        <xdr:cNvPr id="252" name="フローチャート: 判断 251">
          <a:extLst>
            <a:ext uri="{FF2B5EF4-FFF2-40B4-BE49-F238E27FC236}">
              <a16:creationId xmlns:a16="http://schemas.microsoft.com/office/drawing/2014/main" id="{7AE9C967-1095-47C7-B50F-4EDC66BC2EA5}"/>
            </a:ext>
          </a:extLst>
        </xdr:cNvPr>
        <xdr:cNvSpPr/>
      </xdr:nvSpPr>
      <xdr:spPr>
        <a:xfrm>
          <a:off x="6921500" y="1454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962FCF86-2F37-45DB-8835-0624C555DA4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6B706354-6F4E-4D75-A9EF-8BF1F23A08E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CBB6DFE6-C42F-4233-AD96-2B92A08D721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157D444A-B670-413F-9F24-F8E1CB0A10D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210939F8-DD4F-459C-9C77-AC069F5208D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49251</xdr:rowOff>
    </xdr:from>
    <xdr:to>
      <xdr:col>55</xdr:col>
      <xdr:colOff>50800</xdr:colOff>
      <xdr:row>83</xdr:row>
      <xdr:rowOff>150851</xdr:rowOff>
    </xdr:to>
    <xdr:sp macro="" textlink="">
      <xdr:nvSpPr>
        <xdr:cNvPr id="258" name="楕円 257">
          <a:extLst>
            <a:ext uri="{FF2B5EF4-FFF2-40B4-BE49-F238E27FC236}">
              <a16:creationId xmlns:a16="http://schemas.microsoft.com/office/drawing/2014/main" id="{13CE7B9F-CCEF-492A-80D0-E730DCDC7FF0}"/>
            </a:ext>
          </a:extLst>
        </xdr:cNvPr>
        <xdr:cNvSpPr/>
      </xdr:nvSpPr>
      <xdr:spPr>
        <a:xfrm>
          <a:off x="10426700" y="1427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72128</xdr:rowOff>
    </xdr:from>
    <xdr:ext cx="469744" cy="259045"/>
    <xdr:sp macro="" textlink="">
      <xdr:nvSpPr>
        <xdr:cNvPr id="259" name="【福祉施設】&#10;一人当たり面積該当値テキスト">
          <a:extLst>
            <a:ext uri="{FF2B5EF4-FFF2-40B4-BE49-F238E27FC236}">
              <a16:creationId xmlns:a16="http://schemas.microsoft.com/office/drawing/2014/main" id="{0DC731FC-C9C3-4C5D-87E0-C64F5010B590}"/>
            </a:ext>
          </a:extLst>
        </xdr:cNvPr>
        <xdr:cNvSpPr txBox="1"/>
      </xdr:nvSpPr>
      <xdr:spPr>
        <a:xfrm>
          <a:off x="10515600" y="1413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51079</xdr:rowOff>
    </xdr:from>
    <xdr:to>
      <xdr:col>50</xdr:col>
      <xdr:colOff>165100</xdr:colOff>
      <xdr:row>83</xdr:row>
      <xdr:rowOff>152679</xdr:rowOff>
    </xdr:to>
    <xdr:sp macro="" textlink="">
      <xdr:nvSpPr>
        <xdr:cNvPr id="260" name="楕円 259">
          <a:extLst>
            <a:ext uri="{FF2B5EF4-FFF2-40B4-BE49-F238E27FC236}">
              <a16:creationId xmlns:a16="http://schemas.microsoft.com/office/drawing/2014/main" id="{81D219EE-892B-47B3-96D5-AD2FBA3AD4AC}"/>
            </a:ext>
          </a:extLst>
        </xdr:cNvPr>
        <xdr:cNvSpPr/>
      </xdr:nvSpPr>
      <xdr:spPr>
        <a:xfrm>
          <a:off x="9588500" y="1428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100051</xdr:rowOff>
    </xdr:from>
    <xdr:to>
      <xdr:col>55</xdr:col>
      <xdr:colOff>0</xdr:colOff>
      <xdr:row>83</xdr:row>
      <xdr:rowOff>101879</xdr:rowOff>
    </xdr:to>
    <xdr:cxnSp macro="">
      <xdr:nvCxnSpPr>
        <xdr:cNvPr id="261" name="直線コネクタ 260">
          <a:extLst>
            <a:ext uri="{FF2B5EF4-FFF2-40B4-BE49-F238E27FC236}">
              <a16:creationId xmlns:a16="http://schemas.microsoft.com/office/drawing/2014/main" id="{CBC9C60C-B26D-4BFF-8F59-026E542D9F1D}"/>
            </a:ext>
          </a:extLst>
        </xdr:cNvPr>
        <xdr:cNvCxnSpPr/>
      </xdr:nvCxnSpPr>
      <xdr:spPr>
        <a:xfrm flipV="1">
          <a:off x="9639300" y="14330401"/>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68224</xdr:rowOff>
    </xdr:from>
    <xdr:to>
      <xdr:col>46</xdr:col>
      <xdr:colOff>38100</xdr:colOff>
      <xdr:row>83</xdr:row>
      <xdr:rowOff>169824</xdr:rowOff>
    </xdr:to>
    <xdr:sp macro="" textlink="">
      <xdr:nvSpPr>
        <xdr:cNvPr id="262" name="楕円 261">
          <a:extLst>
            <a:ext uri="{FF2B5EF4-FFF2-40B4-BE49-F238E27FC236}">
              <a16:creationId xmlns:a16="http://schemas.microsoft.com/office/drawing/2014/main" id="{E22252D2-3F20-41F6-8F82-847B9787E6DC}"/>
            </a:ext>
          </a:extLst>
        </xdr:cNvPr>
        <xdr:cNvSpPr/>
      </xdr:nvSpPr>
      <xdr:spPr>
        <a:xfrm>
          <a:off x="8699500" y="1429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101879</xdr:rowOff>
    </xdr:from>
    <xdr:to>
      <xdr:col>50</xdr:col>
      <xdr:colOff>114300</xdr:colOff>
      <xdr:row>83</xdr:row>
      <xdr:rowOff>119024</xdr:rowOff>
    </xdr:to>
    <xdr:cxnSp macro="">
      <xdr:nvCxnSpPr>
        <xdr:cNvPr id="263" name="直線コネクタ 262">
          <a:extLst>
            <a:ext uri="{FF2B5EF4-FFF2-40B4-BE49-F238E27FC236}">
              <a16:creationId xmlns:a16="http://schemas.microsoft.com/office/drawing/2014/main" id="{F8CEC608-5854-4FA8-8422-0996E9EBFCDD}"/>
            </a:ext>
          </a:extLst>
        </xdr:cNvPr>
        <xdr:cNvCxnSpPr/>
      </xdr:nvCxnSpPr>
      <xdr:spPr>
        <a:xfrm flipV="1">
          <a:off x="8750300" y="14332229"/>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80798</xdr:rowOff>
    </xdr:from>
    <xdr:to>
      <xdr:col>41</xdr:col>
      <xdr:colOff>101600</xdr:colOff>
      <xdr:row>84</xdr:row>
      <xdr:rowOff>10948</xdr:rowOff>
    </xdr:to>
    <xdr:sp macro="" textlink="">
      <xdr:nvSpPr>
        <xdr:cNvPr id="264" name="楕円 263">
          <a:extLst>
            <a:ext uri="{FF2B5EF4-FFF2-40B4-BE49-F238E27FC236}">
              <a16:creationId xmlns:a16="http://schemas.microsoft.com/office/drawing/2014/main" id="{78D21EF1-EB7A-44C8-B94D-E6E79BB27C24}"/>
            </a:ext>
          </a:extLst>
        </xdr:cNvPr>
        <xdr:cNvSpPr/>
      </xdr:nvSpPr>
      <xdr:spPr>
        <a:xfrm>
          <a:off x="7810500" y="1431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119024</xdr:rowOff>
    </xdr:from>
    <xdr:to>
      <xdr:col>45</xdr:col>
      <xdr:colOff>177800</xdr:colOff>
      <xdr:row>83</xdr:row>
      <xdr:rowOff>131598</xdr:rowOff>
    </xdr:to>
    <xdr:cxnSp macro="">
      <xdr:nvCxnSpPr>
        <xdr:cNvPr id="265" name="直線コネクタ 264">
          <a:extLst>
            <a:ext uri="{FF2B5EF4-FFF2-40B4-BE49-F238E27FC236}">
              <a16:creationId xmlns:a16="http://schemas.microsoft.com/office/drawing/2014/main" id="{CAE79051-626E-412B-9730-3912780C50A6}"/>
            </a:ext>
          </a:extLst>
        </xdr:cNvPr>
        <xdr:cNvCxnSpPr/>
      </xdr:nvCxnSpPr>
      <xdr:spPr>
        <a:xfrm flipV="1">
          <a:off x="7861300" y="14349374"/>
          <a:ext cx="889000" cy="1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91084</xdr:rowOff>
    </xdr:from>
    <xdr:to>
      <xdr:col>36</xdr:col>
      <xdr:colOff>165100</xdr:colOff>
      <xdr:row>84</xdr:row>
      <xdr:rowOff>21234</xdr:rowOff>
    </xdr:to>
    <xdr:sp macro="" textlink="">
      <xdr:nvSpPr>
        <xdr:cNvPr id="266" name="楕円 265">
          <a:extLst>
            <a:ext uri="{FF2B5EF4-FFF2-40B4-BE49-F238E27FC236}">
              <a16:creationId xmlns:a16="http://schemas.microsoft.com/office/drawing/2014/main" id="{52576ABB-BF2C-4F7E-B370-AE1BDD4DD432}"/>
            </a:ext>
          </a:extLst>
        </xdr:cNvPr>
        <xdr:cNvSpPr/>
      </xdr:nvSpPr>
      <xdr:spPr>
        <a:xfrm>
          <a:off x="6921500" y="1432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131598</xdr:rowOff>
    </xdr:from>
    <xdr:to>
      <xdr:col>41</xdr:col>
      <xdr:colOff>50800</xdr:colOff>
      <xdr:row>83</xdr:row>
      <xdr:rowOff>141884</xdr:rowOff>
    </xdr:to>
    <xdr:cxnSp macro="">
      <xdr:nvCxnSpPr>
        <xdr:cNvPr id="267" name="直線コネクタ 266">
          <a:extLst>
            <a:ext uri="{FF2B5EF4-FFF2-40B4-BE49-F238E27FC236}">
              <a16:creationId xmlns:a16="http://schemas.microsoft.com/office/drawing/2014/main" id="{B4EE6D4A-9061-495C-9C43-2AF5CBF5C65D}"/>
            </a:ext>
          </a:extLst>
        </xdr:cNvPr>
        <xdr:cNvCxnSpPr/>
      </xdr:nvCxnSpPr>
      <xdr:spPr>
        <a:xfrm flipV="1">
          <a:off x="6972300" y="14361948"/>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27906</xdr:rowOff>
    </xdr:from>
    <xdr:ext cx="469744" cy="259045"/>
    <xdr:sp macro="" textlink="">
      <xdr:nvSpPr>
        <xdr:cNvPr id="268" name="n_1aveValue【福祉施設】&#10;一人当たり面積">
          <a:extLst>
            <a:ext uri="{FF2B5EF4-FFF2-40B4-BE49-F238E27FC236}">
              <a16:creationId xmlns:a16="http://schemas.microsoft.com/office/drawing/2014/main" id="{0F4A8701-9C1A-47C4-BA4B-67B7B136B90E}"/>
            </a:ext>
          </a:extLst>
        </xdr:cNvPr>
        <xdr:cNvSpPr txBox="1"/>
      </xdr:nvSpPr>
      <xdr:spPr>
        <a:xfrm>
          <a:off x="9391727" y="1460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62196</xdr:rowOff>
    </xdr:from>
    <xdr:ext cx="469744" cy="259045"/>
    <xdr:sp macro="" textlink="">
      <xdr:nvSpPr>
        <xdr:cNvPr id="269" name="n_2aveValue【福祉施設】&#10;一人当たり面積">
          <a:extLst>
            <a:ext uri="{FF2B5EF4-FFF2-40B4-BE49-F238E27FC236}">
              <a16:creationId xmlns:a16="http://schemas.microsoft.com/office/drawing/2014/main" id="{57E03AA4-B02E-4F50-9126-6F4549122CF4}"/>
            </a:ext>
          </a:extLst>
        </xdr:cNvPr>
        <xdr:cNvSpPr txBox="1"/>
      </xdr:nvSpPr>
      <xdr:spPr>
        <a:xfrm>
          <a:off x="8515427" y="1463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61740</xdr:rowOff>
    </xdr:from>
    <xdr:ext cx="469744" cy="259045"/>
    <xdr:sp macro="" textlink="">
      <xdr:nvSpPr>
        <xdr:cNvPr id="270" name="n_3aveValue【福祉施設】&#10;一人当たり面積">
          <a:extLst>
            <a:ext uri="{FF2B5EF4-FFF2-40B4-BE49-F238E27FC236}">
              <a16:creationId xmlns:a16="http://schemas.microsoft.com/office/drawing/2014/main" id="{1B5876E0-E544-4026-8ABD-8B6AE73655A8}"/>
            </a:ext>
          </a:extLst>
        </xdr:cNvPr>
        <xdr:cNvSpPr txBox="1"/>
      </xdr:nvSpPr>
      <xdr:spPr>
        <a:xfrm>
          <a:off x="7626427" y="146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61968</xdr:rowOff>
    </xdr:from>
    <xdr:ext cx="469744" cy="259045"/>
    <xdr:sp macro="" textlink="">
      <xdr:nvSpPr>
        <xdr:cNvPr id="271" name="n_4aveValue【福祉施設】&#10;一人当たり面積">
          <a:extLst>
            <a:ext uri="{FF2B5EF4-FFF2-40B4-BE49-F238E27FC236}">
              <a16:creationId xmlns:a16="http://schemas.microsoft.com/office/drawing/2014/main" id="{B9419456-1A3E-4879-8B38-12BDBAB6FACB}"/>
            </a:ext>
          </a:extLst>
        </xdr:cNvPr>
        <xdr:cNvSpPr txBox="1"/>
      </xdr:nvSpPr>
      <xdr:spPr>
        <a:xfrm>
          <a:off x="6737427" y="1463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169206</xdr:rowOff>
    </xdr:from>
    <xdr:ext cx="469744" cy="259045"/>
    <xdr:sp macro="" textlink="">
      <xdr:nvSpPr>
        <xdr:cNvPr id="272" name="n_1mainValue【福祉施設】&#10;一人当たり面積">
          <a:extLst>
            <a:ext uri="{FF2B5EF4-FFF2-40B4-BE49-F238E27FC236}">
              <a16:creationId xmlns:a16="http://schemas.microsoft.com/office/drawing/2014/main" id="{0AF75557-919E-483D-9B64-DE05D2575264}"/>
            </a:ext>
          </a:extLst>
        </xdr:cNvPr>
        <xdr:cNvSpPr txBox="1"/>
      </xdr:nvSpPr>
      <xdr:spPr>
        <a:xfrm>
          <a:off x="9391727" y="1405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14901</xdr:rowOff>
    </xdr:from>
    <xdr:ext cx="469744" cy="259045"/>
    <xdr:sp macro="" textlink="">
      <xdr:nvSpPr>
        <xdr:cNvPr id="273" name="n_2mainValue【福祉施設】&#10;一人当たり面積">
          <a:extLst>
            <a:ext uri="{FF2B5EF4-FFF2-40B4-BE49-F238E27FC236}">
              <a16:creationId xmlns:a16="http://schemas.microsoft.com/office/drawing/2014/main" id="{10439D4C-C62C-4D08-9D0A-3DB3A4637663}"/>
            </a:ext>
          </a:extLst>
        </xdr:cNvPr>
        <xdr:cNvSpPr txBox="1"/>
      </xdr:nvSpPr>
      <xdr:spPr>
        <a:xfrm>
          <a:off x="8515427" y="1407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27475</xdr:rowOff>
    </xdr:from>
    <xdr:ext cx="469744" cy="259045"/>
    <xdr:sp macro="" textlink="">
      <xdr:nvSpPr>
        <xdr:cNvPr id="274" name="n_3mainValue【福祉施設】&#10;一人当たり面積">
          <a:extLst>
            <a:ext uri="{FF2B5EF4-FFF2-40B4-BE49-F238E27FC236}">
              <a16:creationId xmlns:a16="http://schemas.microsoft.com/office/drawing/2014/main" id="{DAEB4496-35D7-4635-9A48-C7ECD661CA55}"/>
            </a:ext>
          </a:extLst>
        </xdr:cNvPr>
        <xdr:cNvSpPr txBox="1"/>
      </xdr:nvSpPr>
      <xdr:spPr>
        <a:xfrm>
          <a:off x="7626427" y="1408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37761</xdr:rowOff>
    </xdr:from>
    <xdr:ext cx="469744" cy="259045"/>
    <xdr:sp macro="" textlink="">
      <xdr:nvSpPr>
        <xdr:cNvPr id="275" name="n_4mainValue【福祉施設】&#10;一人当たり面積">
          <a:extLst>
            <a:ext uri="{FF2B5EF4-FFF2-40B4-BE49-F238E27FC236}">
              <a16:creationId xmlns:a16="http://schemas.microsoft.com/office/drawing/2014/main" id="{2348F196-1CC1-47BE-860D-49272922A8AE}"/>
            </a:ext>
          </a:extLst>
        </xdr:cNvPr>
        <xdr:cNvSpPr txBox="1"/>
      </xdr:nvSpPr>
      <xdr:spPr>
        <a:xfrm>
          <a:off x="6737427" y="1409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6FCDB2EE-A58E-48CF-A6D6-1E2032FF759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DF90E73B-2580-469E-9A23-FF449EC4913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36612276-B3FC-4D58-BA5B-97DBF9F4C5B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0417E834-4EE7-48C6-B5CC-3A0043525E0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902DAE70-80A2-4A8F-85BE-C563625784B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28AD26DC-57FC-48F8-BE41-2CD497CB3EF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38246533-C7A1-42B4-AEBE-E94823F0DA3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0D8D2064-1D0E-4CE2-9474-0B7C5802587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F1E49374-6C92-46F6-8BE5-23749732D12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907BE5A0-D7AD-42DC-A7CC-9DDCAB0BCA9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A3067C57-B954-4DD1-8352-2802CEAB0C8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7" name="直線コネクタ 286">
          <a:extLst>
            <a:ext uri="{FF2B5EF4-FFF2-40B4-BE49-F238E27FC236}">
              <a16:creationId xmlns:a16="http://schemas.microsoft.com/office/drawing/2014/main" id="{758D8145-DE8C-42C9-AC77-44403E1A6935}"/>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8" name="テキスト ボックス 287">
          <a:extLst>
            <a:ext uri="{FF2B5EF4-FFF2-40B4-BE49-F238E27FC236}">
              <a16:creationId xmlns:a16="http://schemas.microsoft.com/office/drawing/2014/main" id="{359FB21D-C6F4-4E16-9771-1C6142CC9C5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9" name="直線コネクタ 288">
          <a:extLst>
            <a:ext uri="{FF2B5EF4-FFF2-40B4-BE49-F238E27FC236}">
              <a16:creationId xmlns:a16="http://schemas.microsoft.com/office/drawing/2014/main" id="{97FA9EDC-4F5E-4F73-97A2-B1D7705BD117}"/>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0" name="テキスト ボックス 289">
          <a:extLst>
            <a:ext uri="{FF2B5EF4-FFF2-40B4-BE49-F238E27FC236}">
              <a16:creationId xmlns:a16="http://schemas.microsoft.com/office/drawing/2014/main" id="{F71DF052-F4B2-4A83-95AB-E8C8C521CA54}"/>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1" name="直線コネクタ 290">
          <a:extLst>
            <a:ext uri="{FF2B5EF4-FFF2-40B4-BE49-F238E27FC236}">
              <a16:creationId xmlns:a16="http://schemas.microsoft.com/office/drawing/2014/main" id="{BA7B1C9D-54B4-4B16-A4A5-7EBC763B92E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2" name="テキスト ボックス 291">
          <a:extLst>
            <a:ext uri="{FF2B5EF4-FFF2-40B4-BE49-F238E27FC236}">
              <a16:creationId xmlns:a16="http://schemas.microsoft.com/office/drawing/2014/main" id="{39B81C79-3F94-4F6F-B214-B3BA24C1CFC4}"/>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3" name="直線コネクタ 292">
          <a:extLst>
            <a:ext uri="{FF2B5EF4-FFF2-40B4-BE49-F238E27FC236}">
              <a16:creationId xmlns:a16="http://schemas.microsoft.com/office/drawing/2014/main" id="{8D1318AD-6D7B-4995-BBD3-80B58ED5A50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4" name="テキスト ボックス 293">
          <a:extLst>
            <a:ext uri="{FF2B5EF4-FFF2-40B4-BE49-F238E27FC236}">
              <a16:creationId xmlns:a16="http://schemas.microsoft.com/office/drawing/2014/main" id="{EE737EC0-7D13-4A43-939F-5B3004E6F59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5" name="直線コネクタ 294">
          <a:extLst>
            <a:ext uri="{FF2B5EF4-FFF2-40B4-BE49-F238E27FC236}">
              <a16:creationId xmlns:a16="http://schemas.microsoft.com/office/drawing/2014/main" id="{D1CEA5C2-F91D-439D-8314-8FB5A324AFF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6" name="テキスト ボックス 295">
          <a:extLst>
            <a:ext uri="{FF2B5EF4-FFF2-40B4-BE49-F238E27FC236}">
              <a16:creationId xmlns:a16="http://schemas.microsoft.com/office/drawing/2014/main" id="{62D21B68-D862-49D8-844D-14BDE7DEE4C9}"/>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id="{B0A9FD31-977F-4A94-88F4-677F87B44F9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8" name="テキスト ボックス 297">
          <a:extLst>
            <a:ext uri="{FF2B5EF4-FFF2-40B4-BE49-F238E27FC236}">
              <a16:creationId xmlns:a16="http://schemas.microsoft.com/office/drawing/2014/main" id="{52A9C1EE-D72C-4824-BD10-7ABEFE24805F}"/>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544643CA-8845-4915-B388-DFD0B272482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108</xdr:row>
      <xdr:rowOff>152400</xdr:rowOff>
    </xdr:to>
    <xdr:cxnSp macro="">
      <xdr:nvCxnSpPr>
        <xdr:cNvPr id="300" name="直線コネクタ 299">
          <a:extLst>
            <a:ext uri="{FF2B5EF4-FFF2-40B4-BE49-F238E27FC236}">
              <a16:creationId xmlns:a16="http://schemas.microsoft.com/office/drawing/2014/main" id="{D758B14F-BB17-4685-9A5B-51864F058372}"/>
            </a:ext>
          </a:extLst>
        </xdr:cNvPr>
        <xdr:cNvCxnSpPr/>
      </xdr:nvCxnSpPr>
      <xdr:spPr>
        <a:xfrm flipV="1">
          <a:off x="4634865" y="172783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1" name="【市民会館】&#10;有形固定資産減価償却率最小値テキスト">
          <a:extLst>
            <a:ext uri="{FF2B5EF4-FFF2-40B4-BE49-F238E27FC236}">
              <a16:creationId xmlns:a16="http://schemas.microsoft.com/office/drawing/2014/main" id="{9C9C3E0B-DA8C-4B0B-84B0-01A95FE669F5}"/>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2" name="直線コネクタ 301">
          <a:extLst>
            <a:ext uri="{FF2B5EF4-FFF2-40B4-BE49-F238E27FC236}">
              <a16:creationId xmlns:a16="http://schemas.microsoft.com/office/drawing/2014/main" id="{6E72DCFE-720C-476C-A6CF-8C6BC0139EAC}"/>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303" name="【市民会館】&#10;有形固定資産減価償却率最大値テキスト">
          <a:extLst>
            <a:ext uri="{FF2B5EF4-FFF2-40B4-BE49-F238E27FC236}">
              <a16:creationId xmlns:a16="http://schemas.microsoft.com/office/drawing/2014/main" id="{2FAA8601-BE13-47F3-800F-38C9582BD4F9}"/>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304" name="直線コネクタ 303">
          <a:extLst>
            <a:ext uri="{FF2B5EF4-FFF2-40B4-BE49-F238E27FC236}">
              <a16:creationId xmlns:a16="http://schemas.microsoft.com/office/drawing/2014/main" id="{C5A7725B-EBE4-4841-BEEF-779FA9CB2E7F}"/>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48277</xdr:rowOff>
    </xdr:from>
    <xdr:ext cx="405111" cy="259045"/>
    <xdr:sp macro="" textlink="">
      <xdr:nvSpPr>
        <xdr:cNvPr id="305" name="【市民会館】&#10;有形固定資産減価償却率平均値テキスト">
          <a:extLst>
            <a:ext uri="{FF2B5EF4-FFF2-40B4-BE49-F238E27FC236}">
              <a16:creationId xmlns:a16="http://schemas.microsoft.com/office/drawing/2014/main" id="{D8A70D3D-EED8-4EED-8BE4-F0E2A7F93F85}"/>
            </a:ext>
          </a:extLst>
        </xdr:cNvPr>
        <xdr:cNvSpPr txBox="1"/>
      </xdr:nvSpPr>
      <xdr:spPr>
        <a:xfrm>
          <a:off x="4673600" y="1787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25400</xdr:rowOff>
    </xdr:from>
    <xdr:to>
      <xdr:col>24</xdr:col>
      <xdr:colOff>114300</xdr:colOff>
      <xdr:row>105</xdr:row>
      <xdr:rowOff>127000</xdr:rowOff>
    </xdr:to>
    <xdr:sp macro="" textlink="">
      <xdr:nvSpPr>
        <xdr:cNvPr id="306" name="フローチャート: 判断 305">
          <a:extLst>
            <a:ext uri="{FF2B5EF4-FFF2-40B4-BE49-F238E27FC236}">
              <a16:creationId xmlns:a16="http://schemas.microsoft.com/office/drawing/2014/main" id="{1AF3E717-90C5-4DC6-9989-DDFC8EC0B4FD}"/>
            </a:ext>
          </a:extLst>
        </xdr:cNvPr>
        <xdr:cNvSpPr/>
      </xdr:nvSpPr>
      <xdr:spPr>
        <a:xfrm>
          <a:off x="45847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13970</xdr:rowOff>
    </xdr:from>
    <xdr:to>
      <xdr:col>20</xdr:col>
      <xdr:colOff>38100</xdr:colOff>
      <xdr:row>105</xdr:row>
      <xdr:rowOff>115570</xdr:rowOff>
    </xdr:to>
    <xdr:sp macro="" textlink="">
      <xdr:nvSpPr>
        <xdr:cNvPr id="307" name="フローチャート: 判断 306">
          <a:extLst>
            <a:ext uri="{FF2B5EF4-FFF2-40B4-BE49-F238E27FC236}">
              <a16:creationId xmlns:a16="http://schemas.microsoft.com/office/drawing/2014/main" id="{8AD03BD8-990D-4D58-87E3-E06B286795DE}"/>
            </a:ext>
          </a:extLst>
        </xdr:cNvPr>
        <xdr:cNvSpPr/>
      </xdr:nvSpPr>
      <xdr:spPr>
        <a:xfrm>
          <a:off x="3746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08" name="フローチャート: 判断 307">
          <a:extLst>
            <a:ext uri="{FF2B5EF4-FFF2-40B4-BE49-F238E27FC236}">
              <a16:creationId xmlns:a16="http://schemas.microsoft.com/office/drawing/2014/main" id="{CD8AA75B-5B1B-4396-ACA2-1B653FE69C6B}"/>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139700</xdr:rowOff>
    </xdr:from>
    <xdr:to>
      <xdr:col>10</xdr:col>
      <xdr:colOff>165100</xdr:colOff>
      <xdr:row>105</xdr:row>
      <xdr:rowOff>69850</xdr:rowOff>
    </xdr:to>
    <xdr:sp macro="" textlink="">
      <xdr:nvSpPr>
        <xdr:cNvPr id="309" name="フローチャート: 判断 308">
          <a:extLst>
            <a:ext uri="{FF2B5EF4-FFF2-40B4-BE49-F238E27FC236}">
              <a16:creationId xmlns:a16="http://schemas.microsoft.com/office/drawing/2014/main" id="{6A7B0D69-8C46-42D1-8D01-907B3622AC96}"/>
            </a:ext>
          </a:extLst>
        </xdr:cNvPr>
        <xdr:cNvSpPr/>
      </xdr:nvSpPr>
      <xdr:spPr>
        <a:xfrm>
          <a:off x="1968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126364</xdr:rowOff>
    </xdr:from>
    <xdr:to>
      <xdr:col>6</xdr:col>
      <xdr:colOff>38100</xdr:colOff>
      <xdr:row>104</xdr:row>
      <xdr:rowOff>56514</xdr:rowOff>
    </xdr:to>
    <xdr:sp macro="" textlink="">
      <xdr:nvSpPr>
        <xdr:cNvPr id="310" name="フローチャート: 判断 309">
          <a:extLst>
            <a:ext uri="{FF2B5EF4-FFF2-40B4-BE49-F238E27FC236}">
              <a16:creationId xmlns:a16="http://schemas.microsoft.com/office/drawing/2014/main" id="{B4BECDB5-FAC4-4358-AF16-3B76419A8BF0}"/>
            </a:ext>
          </a:extLst>
        </xdr:cNvPr>
        <xdr:cNvSpPr/>
      </xdr:nvSpPr>
      <xdr:spPr>
        <a:xfrm>
          <a:off x="10795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BD86ECF2-C881-4228-8615-3A6ECD66A04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5C6D1296-2AA2-4B24-A650-D6169E03AE4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FA8BC554-373E-4C41-BE1B-7C100357A81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C168B8F8-C9F9-4BDD-B076-F0FCB3064F5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C42B4106-0983-42BE-81F0-74B5F5AF461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162561</xdr:rowOff>
    </xdr:from>
    <xdr:to>
      <xdr:col>24</xdr:col>
      <xdr:colOff>114300</xdr:colOff>
      <xdr:row>106</xdr:row>
      <xdr:rowOff>92711</xdr:rowOff>
    </xdr:to>
    <xdr:sp macro="" textlink="">
      <xdr:nvSpPr>
        <xdr:cNvPr id="316" name="楕円 315">
          <a:extLst>
            <a:ext uri="{FF2B5EF4-FFF2-40B4-BE49-F238E27FC236}">
              <a16:creationId xmlns:a16="http://schemas.microsoft.com/office/drawing/2014/main" id="{CF543583-30EE-480F-8E54-778DBC451603}"/>
            </a:ext>
          </a:extLst>
        </xdr:cNvPr>
        <xdr:cNvSpPr/>
      </xdr:nvSpPr>
      <xdr:spPr>
        <a:xfrm>
          <a:off x="45847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140988</xdr:rowOff>
    </xdr:from>
    <xdr:ext cx="405111" cy="259045"/>
    <xdr:sp macro="" textlink="">
      <xdr:nvSpPr>
        <xdr:cNvPr id="317" name="【市民会館】&#10;有形固定資産減価償却率該当値テキスト">
          <a:extLst>
            <a:ext uri="{FF2B5EF4-FFF2-40B4-BE49-F238E27FC236}">
              <a16:creationId xmlns:a16="http://schemas.microsoft.com/office/drawing/2014/main" id="{33CAFD67-6CEE-44B5-844F-482B04FA498C}"/>
            </a:ext>
          </a:extLst>
        </xdr:cNvPr>
        <xdr:cNvSpPr txBox="1"/>
      </xdr:nvSpPr>
      <xdr:spPr>
        <a:xfrm>
          <a:off x="4673600"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4445</xdr:rowOff>
    </xdr:from>
    <xdr:to>
      <xdr:col>20</xdr:col>
      <xdr:colOff>38100</xdr:colOff>
      <xdr:row>106</xdr:row>
      <xdr:rowOff>106045</xdr:rowOff>
    </xdr:to>
    <xdr:sp macro="" textlink="">
      <xdr:nvSpPr>
        <xdr:cNvPr id="318" name="楕円 317">
          <a:extLst>
            <a:ext uri="{FF2B5EF4-FFF2-40B4-BE49-F238E27FC236}">
              <a16:creationId xmlns:a16="http://schemas.microsoft.com/office/drawing/2014/main" id="{4268A1A8-03F0-4652-A9AC-5D57868C1EA7}"/>
            </a:ext>
          </a:extLst>
        </xdr:cNvPr>
        <xdr:cNvSpPr/>
      </xdr:nvSpPr>
      <xdr:spPr>
        <a:xfrm>
          <a:off x="3746500" y="181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41911</xdr:rowOff>
    </xdr:from>
    <xdr:to>
      <xdr:col>24</xdr:col>
      <xdr:colOff>63500</xdr:colOff>
      <xdr:row>106</xdr:row>
      <xdr:rowOff>55245</xdr:rowOff>
    </xdr:to>
    <xdr:cxnSp macro="">
      <xdr:nvCxnSpPr>
        <xdr:cNvPr id="319" name="直線コネクタ 318">
          <a:extLst>
            <a:ext uri="{FF2B5EF4-FFF2-40B4-BE49-F238E27FC236}">
              <a16:creationId xmlns:a16="http://schemas.microsoft.com/office/drawing/2014/main" id="{09B307CF-BD3E-4FC1-ADA2-B4F901F27E52}"/>
            </a:ext>
          </a:extLst>
        </xdr:cNvPr>
        <xdr:cNvCxnSpPr/>
      </xdr:nvCxnSpPr>
      <xdr:spPr>
        <a:xfrm flipV="1">
          <a:off x="3797300" y="18215611"/>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153036</xdr:rowOff>
    </xdr:from>
    <xdr:to>
      <xdr:col>15</xdr:col>
      <xdr:colOff>101600</xdr:colOff>
      <xdr:row>106</xdr:row>
      <xdr:rowOff>83186</xdr:rowOff>
    </xdr:to>
    <xdr:sp macro="" textlink="">
      <xdr:nvSpPr>
        <xdr:cNvPr id="320" name="楕円 319">
          <a:extLst>
            <a:ext uri="{FF2B5EF4-FFF2-40B4-BE49-F238E27FC236}">
              <a16:creationId xmlns:a16="http://schemas.microsoft.com/office/drawing/2014/main" id="{AC45EB5E-5CD0-4047-AEC1-A36E880E1F9F}"/>
            </a:ext>
          </a:extLst>
        </xdr:cNvPr>
        <xdr:cNvSpPr/>
      </xdr:nvSpPr>
      <xdr:spPr>
        <a:xfrm>
          <a:off x="2857500" y="1815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32386</xdr:rowOff>
    </xdr:from>
    <xdr:to>
      <xdr:col>19</xdr:col>
      <xdr:colOff>177800</xdr:colOff>
      <xdr:row>106</xdr:row>
      <xdr:rowOff>55245</xdr:rowOff>
    </xdr:to>
    <xdr:cxnSp macro="">
      <xdr:nvCxnSpPr>
        <xdr:cNvPr id="321" name="直線コネクタ 320">
          <a:extLst>
            <a:ext uri="{FF2B5EF4-FFF2-40B4-BE49-F238E27FC236}">
              <a16:creationId xmlns:a16="http://schemas.microsoft.com/office/drawing/2014/main" id="{28AFB25E-252C-42E9-976C-7A06B072F269}"/>
            </a:ext>
          </a:extLst>
        </xdr:cNvPr>
        <xdr:cNvCxnSpPr/>
      </xdr:nvCxnSpPr>
      <xdr:spPr>
        <a:xfrm>
          <a:off x="2908300" y="182060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130175</xdr:rowOff>
    </xdr:from>
    <xdr:to>
      <xdr:col>10</xdr:col>
      <xdr:colOff>165100</xdr:colOff>
      <xdr:row>106</xdr:row>
      <xdr:rowOff>60325</xdr:rowOff>
    </xdr:to>
    <xdr:sp macro="" textlink="">
      <xdr:nvSpPr>
        <xdr:cNvPr id="322" name="楕円 321">
          <a:extLst>
            <a:ext uri="{FF2B5EF4-FFF2-40B4-BE49-F238E27FC236}">
              <a16:creationId xmlns:a16="http://schemas.microsoft.com/office/drawing/2014/main" id="{678B6B18-948B-4602-8F39-CCE844266B6E}"/>
            </a:ext>
          </a:extLst>
        </xdr:cNvPr>
        <xdr:cNvSpPr/>
      </xdr:nvSpPr>
      <xdr:spPr>
        <a:xfrm>
          <a:off x="1968500" y="18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9525</xdr:rowOff>
    </xdr:from>
    <xdr:to>
      <xdr:col>15</xdr:col>
      <xdr:colOff>50800</xdr:colOff>
      <xdr:row>106</xdr:row>
      <xdr:rowOff>32386</xdr:rowOff>
    </xdr:to>
    <xdr:cxnSp macro="">
      <xdr:nvCxnSpPr>
        <xdr:cNvPr id="323" name="直線コネクタ 322">
          <a:extLst>
            <a:ext uri="{FF2B5EF4-FFF2-40B4-BE49-F238E27FC236}">
              <a16:creationId xmlns:a16="http://schemas.microsoft.com/office/drawing/2014/main" id="{984206D7-D15B-4C0A-84E3-0DE51BF58743}"/>
            </a:ext>
          </a:extLst>
        </xdr:cNvPr>
        <xdr:cNvCxnSpPr/>
      </xdr:nvCxnSpPr>
      <xdr:spPr>
        <a:xfrm>
          <a:off x="2019300" y="1818322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107314</xdr:rowOff>
    </xdr:from>
    <xdr:to>
      <xdr:col>6</xdr:col>
      <xdr:colOff>38100</xdr:colOff>
      <xdr:row>106</xdr:row>
      <xdr:rowOff>37464</xdr:rowOff>
    </xdr:to>
    <xdr:sp macro="" textlink="">
      <xdr:nvSpPr>
        <xdr:cNvPr id="324" name="楕円 323">
          <a:extLst>
            <a:ext uri="{FF2B5EF4-FFF2-40B4-BE49-F238E27FC236}">
              <a16:creationId xmlns:a16="http://schemas.microsoft.com/office/drawing/2014/main" id="{9A28BDED-CB56-466E-83A3-F2C402F29B87}"/>
            </a:ext>
          </a:extLst>
        </xdr:cNvPr>
        <xdr:cNvSpPr/>
      </xdr:nvSpPr>
      <xdr:spPr>
        <a:xfrm>
          <a:off x="1079500" y="181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158114</xdr:rowOff>
    </xdr:from>
    <xdr:to>
      <xdr:col>10</xdr:col>
      <xdr:colOff>114300</xdr:colOff>
      <xdr:row>106</xdr:row>
      <xdr:rowOff>9525</xdr:rowOff>
    </xdr:to>
    <xdr:cxnSp macro="">
      <xdr:nvCxnSpPr>
        <xdr:cNvPr id="325" name="直線コネクタ 324">
          <a:extLst>
            <a:ext uri="{FF2B5EF4-FFF2-40B4-BE49-F238E27FC236}">
              <a16:creationId xmlns:a16="http://schemas.microsoft.com/office/drawing/2014/main" id="{184009B4-0E5F-42C1-B20F-6556EC0BFDB9}"/>
            </a:ext>
          </a:extLst>
        </xdr:cNvPr>
        <xdr:cNvCxnSpPr/>
      </xdr:nvCxnSpPr>
      <xdr:spPr>
        <a:xfrm>
          <a:off x="1130300" y="1816036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132097</xdr:rowOff>
    </xdr:from>
    <xdr:ext cx="405111" cy="259045"/>
    <xdr:sp macro="" textlink="">
      <xdr:nvSpPr>
        <xdr:cNvPr id="326" name="n_1aveValue【市民会館】&#10;有形固定資産減価償却率">
          <a:extLst>
            <a:ext uri="{FF2B5EF4-FFF2-40B4-BE49-F238E27FC236}">
              <a16:creationId xmlns:a16="http://schemas.microsoft.com/office/drawing/2014/main" id="{8B6A3DFB-8ABE-4AAB-B646-5790A0E305B3}"/>
            </a:ext>
          </a:extLst>
        </xdr:cNvPr>
        <xdr:cNvSpPr txBox="1"/>
      </xdr:nvSpPr>
      <xdr:spPr>
        <a:xfrm>
          <a:off x="35820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327" name="n_2aveValue【市民会館】&#10;有形固定資産減価償却率">
          <a:extLst>
            <a:ext uri="{FF2B5EF4-FFF2-40B4-BE49-F238E27FC236}">
              <a16:creationId xmlns:a16="http://schemas.microsoft.com/office/drawing/2014/main" id="{2EDDA807-74C6-437C-A62C-5848393C3409}"/>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86377</xdr:rowOff>
    </xdr:from>
    <xdr:ext cx="405111" cy="259045"/>
    <xdr:sp macro="" textlink="">
      <xdr:nvSpPr>
        <xdr:cNvPr id="328" name="n_3aveValue【市民会館】&#10;有形固定資産減価償却率">
          <a:extLst>
            <a:ext uri="{FF2B5EF4-FFF2-40B4-BE49-F238E27FC236}">
              <a16:creationId xmlns:a16="http://schemas.microsoft.com/office/drawing/2014/main" id="{CED6BABF-5A40-4550-87EA-49010D455E25}"/>
            </a:ext>
          </a:extLst>
        </xdr:cNvPr>
        <xdr:cNvSpPr txBox="1"/>
      </xdr:nvSpPr>
      <xdr:spPr>
        <a:xfrm>
          <a:off x="1816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73041</xdr:rowOff>
    </xdr:from>
    <xdr:ext cx="405111" cy="259045"/>
    <xdr:sp macro="" textlink="">
      <xdr:nvSpPr>
        <xdr:cNvPr id="329" name="n_4aveValue【市民会館】&#10;有形固定資産減価償却率">
          <a:extLst>
            <a:ext uri="{FF2B5EF4-FFF2-40B4-BE49-F238E27FC236}">
              <a16:creationId xmlns:a16="http://schemas.microsoft.com/office/drawing/2014/main" id="{2AE8B3AC-DD5B-4BD9-9A1E-55F05B4F4395}"/>
            </a:ext>
          </a:extLst>
        </xdr:cNvPr>
        <xdr:cNvSpPr txBox="1"/>
      </xdr:nvSpPr>
      <xdr:spPr>
        <a:xfrm>
          <a:off x="927744"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97172</xdr:rowOff>
    </xdr:from>
    <xdr:ext cx="405111" cy="259045"/>
    <xdr:sp macro="" textlink="">
      <xdr:nvSpPr>
        <xdr:cNvPr id="330" name="n_1mainValue【市民会館】&#10;有形固定資産減価償却率">
          <a:extLst>
            <a:ext uri="{FF2B5EF4-FFF2-40B4-BE49-F238E27FC236}">
              <a16:creationId xmlns:a16="http://schemas.microsoft.com/office/drawing/2014/main" id="{3F9596AA-4259-47C4-BB1B-4E35285213E2}"/>
            </a:ext>
          </a:extLst>
        </xdr:cNvPr>
        <xdr:cNvSpPr txBox="1"/>
      </xdr:nvSpPr>
      <xdr:spPr>
        <a:xfrm>
          <a:off x="3582044" y="1827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74313</xdr:rowOff>
    </xdr:from>
    <xdr:ext cx="405111" cy="259045"/>
    <xdr:sp macro="" textlink="">
      <xdr:nvSpPr>
        <xdr:cNvPr id="331" name="n_2mainValue【市民会館】&#10;有形固定資産減価償却率">
          <a:extLst>
            <a:ext uri="{FF2B5EF4-FFF2-40B4-BE49-F238E27FC236}">
              <a16:creationId xmlns:a16="http://schemas.microsoft.com/office/drawing/2014/main" id="{0524AC4A-5755-4195-9DE2-39EADC1F5FB6}"/>
            </a:ext>
          </a:extLst>
        </xdr:cNvPr>
        <xdr:cNvSpPr txBox="1"/>
      </xdr:nvSpPr>
      <xdr:spPr>
        <a:xfrm>
          <a:off x="2705744" y="1824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51452</xdr:rowOff>
    </xdr:from>
    <xdr:ext cx="405111" cy="259045"/>
    <xdr:sp macro="" textlink="">
      <xdr:nvSpPr>
        <xdr:cNvPr id="332" name="n_3mainValue【市民会館】&#10;有形固定資産減価償却率">
          <a:extLst>
            <a:ext uri="{FF2B5EF4-FFF2-40B4-BE49-F238E27FC236}">
              <a16:creationId xmlns:a16="http://schemas.microsoft.com/office/drawing/2014/main" id="{65F5325A-5E5A-4E12-9EEE-B7DBA3BB992F}"/>
            </a:ext>
          </a:extLst>
        </xdr:cNvPr>
        <xdr:cNvSpPr txBox="1"/>
      </xdr:nvSpPr>
      <xdr:spPr>
        <a:xfrm>
          <a:off x="1816744" y="182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28591</xdr:rowOff>
    </xdr:from>
    <xdr:ext cx="405111" cy="259045"/>
    <xdr:sp macro="" textlink="">
      <xdr:nvSpPr>
        <xdr:cNvPr id="333" name="n_4mainValue【市民会館】&#10;有形固定資産減価償却率">
          <a:extLst>
            <a:ext uri="{FF2B5EF4-FFF2-40B4-BE49-F238E27FC236}">
              <a16:creationId xmlns:a16="http://schemas.microsoft.com/office/drawing/2014/main" id="{AE59A9C6-5335-4D62-BE62-7E59272F0C1A}"/>
            </a:ext>
          </a:extLst>
        </xdr:cNvPr>
        <xdr:cNvSpPr txBox="1"/>
      </xdr:nvSpPr>
      <xdr:spPr>
        <a:xfrm>
          <a:off x="927744" y="1820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704E99BB-744A-486D-B50E-47429A2B07C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B4013012-C8CB-4403-AD40-B79CAEDA6AF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EC65A3CB-7FD3-4F30-8D35-5196CBD6A0E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51AFA436-2E08-49FB-9C34-56ACC596E43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BE0E2E30-BD12-495A-B94C-50DA8FE34D6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0F99F660-CDB2-45F1-998B-C888CD4D8D9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EA8FA87C-1B9A-4181-A2AA-7FA7CED72FC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753C6687-A424-4796-81DE-AC93C0F120A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ECC4F4FB-F248-41BA-B3AC-842ABEA2F58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13F38220-5D9C-4DBD-A8F8-E8B8DC0FC8F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41AB4686-38F5-4983-B261-FD5E582DB34B}"/>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5" name="テキスト ボックス 344">
          <a:extLst>
            <a:ext uri="{FF2B5EF4-FFF2-40B4-BE49-F238E27FC236}">
              <a16:creationId xmlns:a16="http://schemas.microsoft.com/office/drawing/2014/main" id="{EF1376F5-615C-4306-A45E-5F7BEB7952CA}"/>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B8553CA6-CA79-4115-AA0E-058794AD151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7" name="テキスト ボックス 346">
          <a:extLst>
            <a:ext uri="{FF2B5EF4-FFF2-40B4-BE49-F238E27FC236}">
              <a16:creationId xmlns:a16="http://schemas.microsoft.com/office/drawing/2014/main" id="{43567EBC-E536-40E0-8FFC-6630E0964AD3}"/>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69E84439-75FF-4E79-88E6-ED174878278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9" name="テキスト ボックス 348">
          <a:extLst>
            <a:ext uri="{FF2B5EF4-FFF2-40B4-BE49-F238E27FC236}">
              <a16:creationId xmlns:a16="http://schemas.microsoft.com/office/drawing/2014/main" id="{EB46D69A-17E6-4E87-BA9A-BEE405624BC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3C83F219-37BA-426D-99DD-5F389C36B09A}"/>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1" name="テキスト ボックス 350">
          <a:extLst>
            <a:ext uri="{FF2B5EF4-FFF2-40B4-BE49-F238E27FC236}">
              <a16:creationId xmlns:a16="http://schemas.microsoft.com/office/drawing/2014/main" id="{A3F5F017-4F21-4334-AFBF-322CB9C43A28}"/>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394BD15B-E3F8-4222-B937-979112418A3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3" name="テキスト ボックス 352">
          <a:extLst>
            <a:ext uri="{FF2B5EF4-FFF2-40B4-BE49-F238E27FC236}">
              <a16:creationId xmlns:a16="http://schemas.microsoft.com/office/drawing/2014/main" id="{3204203F-65DA-4EAD-9C99-EF202D5F2FC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77A0B7AD-8866-495D-AB58-8C5184F2EA0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5" name="テキスト ボックス 354">
          <a:extLst>
            <a:ext uri="{FF2B5EF4-FFF2-40B4-BE49-F238E27FC236}">
              <a16:creationId xmlns:a16="http://schemas.microsoft.com/office/drawing/2014/main" id="{23204599-62BF-438D-94FE-80C550C4C4F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a:extLst>
            <a:ext uri="{FF2B5EF4-FFF2-40B4-BE49-F238E27FC236}">
              <a16:creationId xmlns:a16="http://schemas.microsoft.com/office/drawing/2014/main" id="{AC21D3F7-5590-46C1-B0D6-332AF8AD753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53339</xdr:rowOff>
    </xdr:from>
    <xdr:to>
      <xdr:col>54</xdr:col>
      <xdr:colOff>189865</xdr:colOff>
      <xdr:row>108</xdr:row>
      <xdr:rowOff>88773</xdr:rowOff>
    </xdr:to>
    <xdr:cxnSp macro="">
      <xdr:nvCxnSpPr>
        <xdr:cNvPr id="357" name="直線コネクタ 356">
          <a:extLst>
            <a:ext uri="{FF2B5EF4-FFF2-40B4-BE49-F238E27FC236}">
              <a16:creationId xmlns:a16="http://schemas.microsoft.com/office/drawing/2014/main" id="{7AE2BB11-18AF-49AF-BC9D-B983EC73E173}"/>
            </a:ext>
          </a:extLst>
        </xdr:cNvPr>
        <xdr:cNvCxnSpPr/>
      </xdr:nvCxnSpPr>
      <xdr:spPr>
        <a:xfrm flipV="1">
          <a:off x="10476865" y="17198339"/>
          <a:ext cx="0" cy="140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92600</xdr:rowOff>
    </xdr:from>
    <xdr:ext cx="469744" cy="259045"/>
    <xdr:sp macro="" textlink="">
      <xdr:nvSpPr>
        <xdr:cNvPr id="358" name="【市民会館】&#10;一人当たり面積最小値テキスト">
          <a:extLst>
            <a:ext uri="{FF2B5EF4-FFF2-40B4-BE49-F238E27FC236}">
              <a16:creationId xmlns:a16="http://schemas.microsoft.com/office/drawing/2014/main" id="{BD6B0348-0DC7-465F-98E1-EDF83021C11E}"/>
            </a:ext>
          </a:extLst>
        </xdr:cNvPr>
        <xdr:cNvSpPr txBox="1"/>
      </xdr:nvSpPr>
      <xdr:spPr>
        <a:xfrm>
          <a:off x="10515600" y="1860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88773</xdr:rowOff>
    </xdr:from>
    <xdr:to>
      <xdr:col>55</xdr:col>
      <xdr:colOff>88900</xdr:colOff>
      <xdr:row>108</xdr:row>
      <xdr:rowOff>88773</xdr:rowOff>
    </xdr:to>
    <xdr:cxnSp macro="">
      <xdr:nvCxnSpPr>
        <xdr:cNvPr id="359" name="直線コネクタ 358">
          <a:extLst>
            <a:ext uri="{FF2B5EF4-FFF2-40B4-BE49-F238E27FC236}">
              <a16:creationId xmlns:a16="http://schemas.microsoft.com/office/drawing/2014/main" id="{26F733A5-FB00-409D-AB27-2502A7C64789}"/>
            </a:ext>
          </a:extLst>
        </xdr:cNvPr>
        <xdr:cNvCxnSpPr/>
      </xdr:nvCxnSpPr>
      <xdr:spPr>
        <a:xfrm>
          <a:off x="10388600" y="1860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xdr:rowOff>
    </xdr:from>
    <xdr:ext cx="469744" cy="259045"/>
    <xdr:sp macro="" textlink="">
      <xdr:nvSpPr>
        <xdr:cNvPr id="360" name="【市民会館】&#10;一人当たり面積最大値テキスト">
          <a:extLst>
            <a:ext uri="{FF2B5EF4-FFF2-40B4-BE49-F238E27FC236}">
              <a16:creationId xmlns:a16="http://schemas.microsoft.com/office/drawing/2014/main" id="{592B9014-4F5C-46E0-B249-14549908C2B6}"/>
            </a:ext>
          </a:extLst>
        </xdr:cNvPr>
        <xdr:cNvSpPr txBox="1"/>
      </xdr:nvSpPr>
      <xdr:spPr>
        <a:xfrm>
          <a:off x="10515600" y="1697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53339</xdr:rowOff>
    </xdr:from>
    <xdr:to>
      <xdr:col>55</xdr:col>
      <xdr:colOff>88900</xdr:colOff>
      <xdr:row>100</xdr:row>
      <xdr:rowOff>53339</xdr:rowOff>
    </xdr:to>
    <xdr:cxnSp macro="">
      <xdr:nvCxnSpPr>
        <xdr:cNvPr id="361" name="直線コネクタ 360">
          <a:extLst>
            <a:ext uri="{FF2B5EF4-FFF2-40B4-BE49-F238E27FC236}">
              <a16:creationId xmlns:a16="http://schemas.microsoft.com/office/drawing/2014/main" id="{1E4C057E-7437-445D-B5A0-3A565288863C}"/>
            </a:ext>
          </a:extLst>
        </xdr:cNvPr>
        <xdr:cNvCxnSpPr/>
      </xdr:nvCxnSpPr>
      <xdr:spPr>
        <a:xfrm>
          <a:off x="10388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120414</xdr:rowOff>
    </xdr:from>
    <xdr:ext cx="469744" cy="259045"/>
    <xdr:sp macro="" textlink="">
      <xdr:nvSpPr>
        <xdr:cNvPr id="362" name="【市民会館】&#10;一人当たり面積平均値テキスト">
          <a:extLst>
            <a:ext uri="{FF2B5EF4-FFF2-40B4-BE49-F238E27FC236}">
              <a16:creationId xmlns:a16="http://schemas.microsoft.com/office/drawing/2014/main" id="{05C7EFBD-72A8-4EDE-90DA-E1B95B6FEAD0}"/>
            </a:ext>
          </a:extLst>
        </xdr:cNvPr>
        <xdr:cNvSpPr txBox="1"/>
      </xdr:nvSpPr>
      <xdr:spPr>
        <a:xfrm>
          <a:off x="10515600" y="18294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141987</xdr:rowOff>
    </xdr:from>
    <xdr:to>
      <xdr:col>55</xdr:col>
      <xdr:colOff>50800</xdr:colOff>
      <xdr:row>107</xdr:row>
      <xdr:rowOff>72137</xdr:rowOff>
    </xdr:to>
    <xdr:sp macro="" textlink="">
      <xdr:nvSpPr>
        <xdr:cNvPr id="363" name="フローチャート: 判断 362">
          <a:extLst>
            <a:ext uri="{FF2B5EF4-FFF2-40B4-BE49-F238E27FC236}">
              <a16:creationId xmlns:a16="http://schemas.microsoft.com/office/drawing/2014/main" id="{3A315313-4B55-4F56-9562-003137CF4318}"/>
            </a:ext>
          </a:extLst>
        </xdr:cNvPr>
        <xdr:cNvSpPr/>
      </xdr:nvSpPr>
      <xdr:spPr>
        <a:xfrm>
          <a:off x="10426700" y="1831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149988</xdr:rowOff>
    </xdr:from>
    <xdr:to>
      <xdr:col>50</xdr:col>
      <xdr:colOff>165100</xdr:colOff>
      <xdr:row>107</xdr:row>
      <xdr:rowOff>80138</xdr:rowOff>
    </xdr:to>
    <xdr:sp macro="" textlink="">
      <xdr:nvSpPr>
        <xdr:cNvPr id="364" name="フローチャート: 判断 363">
          <a:extLst>
            <a:ext uri="{FF2B5EF4-FFF2-40B4-BE49-F238E27FC236}">
              <a16:creationId xmlns:a16="http://schemas.microsoft.com/office/drawing/2014/main" id="{34CAFBD6-F4E8-4738-91DD-20C5FB4A73D5}"/>
            </a:ext>
          </a:extLst>
        </xdr:cNvPr>
        <xdr:cNvSpPr/>
      </xdr:nvSpPr>
      <xdr:spPr>
        <a:xfrm>
          <a:off x="95885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65" name="フローチャート: 判断 364">
          <a:extLst>
            <a:ext uri="{FF2B5EF4-FFF2-40B4-BE49-F238E27FC236}">
              <a16:creationId xmlns:a16="http://schemas.microsoft.com/office/drawing/2014/main" id="{C4BEBCBE-BCAF-4506-9742-6FCAD700E3BB}"/>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29590</xdr:rowOff>
    </xdr:from>
    <xdr:to>
      <xdr:col>41</xdr:col>
      <xdr:colOff>101600</xdr:colOff>
      <xdr:row>107</xdr:row>
      <xdr:rowOff>131190</xdr:rowOff>
    </xdr:to>
    <xdr:sp macro="" textlink="">
      <xdr:nvSpPr>
        <xdr:cNvPr id="366" name="フローチャート: 判断 365">
          <a:extLst>
            <a:ext uri="{FF2B5EF4-FFF2-40B4-BE49-F238E27FC236}">
              <a16:creationId xmlns:a16="http://schemas.microsoft.com/office/drawing/2014/main" id="{46FB8C2E-A60F-476B-B20F-3308080D7DAC}"/>
            </a:ext>
          </a:extLst>
        </xdr:cNvPr>
        <xdr:cNvSpPr/>
      </xdr:nvSpPr>
      <xdr:spPr>
        <a:xfrm>
          <a:off x="7810500" y="183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4826</xdr:rowOff>
    </xdr:from>
    <xdr:to>
      <xdr:col>36</xdr:col>
      <xdr:colOff>165100</xdr:colOff>
      <xdr:row>107</xdr:row>
      <xdr:rowOff>106426</xdr:rowOff>
    </xdr:to>
    <xdr:sp macro="" textlink="">
      <xdr:nvSpPr>
        <xdr:cNvPr id="367" name="フローチャート: 判断 366">
          <a:extLst>
            <a:ext uri="{FF2B5EF4-FFF2-40B4-BE49-F238E27FC236}">
              <a16:creationId xmlns:a16="http://schemas.microsoft.com/office/drawing/2014/main" id="{DB56D435-D113-4568-8DF4-FF036DE3FC3D}"/>
            </a:ext>
          </a:extLst>
        </xdr:cNvPr>
        <xdr:cNvSpPr/>
      </xdr:nvSpPr>
      <xdr:spPr>
        <a:xfrm>
          <a:off x="6921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D60B47CF-FA15-4E41-9A6B-8B2BF7D0906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F9006413-13A7-4DC4-A55C-01AB771D094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AD693F7B-1803-485C-88A8-D2587EF4C8A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388C7F32-565B-4DFD-8A6B-8BAAFEE7CFA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6716DE1A-EB39-4AE2-82C1-981B58B9A04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13208</xdr:rowOff>
    </xdr:from>
    <xdr:to>
      <xdr:col>55</xdr:col>
      <xdr:colOff>50800</xdr:colOff>
      <xdr:row>105</xdr:row>
      <xdr:rowOff>114808</xdr:rowOff>
    </xdr:to>
    <xdr:sp macro="" textlink="">
      <xdr:nvSpPr>
        <xdr:cNvPr id="373" name="楕円 372">
          <a:extLst>
            <a:ext uri="{FF2B5EF4-FFF2-40B4-BE49-F238E27FC236}">
              <a16:creationId xmlns:a16="http://schemas.microsoft.com/office/drawing/2014/main" id="{B77E7B5E-5DC7-4E45-8924-0A2AA2E1CFC1}"/>
            </a:ext>
          </a:extLst>
        </xdr:cNvPr>
        <xdr:cNvSpPr/>
      </xdr:nvSpPr>
      <xdr:spPr>
        <a:xfrm>
          <a:off x="10426700" y="1801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36085</xdr:rowOff>
    </xdr:from>
    <xdr:ext cx="469744" cy="259045"/>
    <xdr:sp macro="" textlink="">
      <xdr:nvSpPr>
        <xdr:cNvPr id="374" name="【市民会館】&#10;一人当たり面積該当値テキスト">
          <a:extLst>
            <a:ext uri="{FF2B5EF4-FFF2-40B4-BE49-F238E27FC236}">
              <a16:creationId xmlns:a16="http://schemas.microsoft.com/office/drawing/2014/main" id="{790B3DD8-7E47-46A7-A37E-3A4986D9A306}"/>
            </a:ext>
          </a:extLst>
        </xdr:cNvPr>
        <xdr:cNvSpPr txBox="1"/>
      </xdr:nvSpPr>
      <xdr:spPr>
        <a:xfrm>
          <a:off x="10515600" y="1786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27305</xdr:rowOff>
    </xdr:from>
    <xdr:to>
      <xdr:col>50</xdr:col>
      <xdr:colOff>165100</xdr:colOff>
      <xdr:row>105</xdr:row>
      <xdr:rowOff>128905</xdr:rowOff>
    </xdr:to>
    <xdr:sp macro="" textlink="">
      <xdr:nvSpPr>
        <xdr:cNvPr id="375" name="楕円 374">
          <a:extLst>
            <a:ext uri="{FF2B5EF4-FFF2-40B4-BE49-F238E27FC236}">
              <a16:creationId xmlns:a16="http://schemas.microsoft.com/office/drawing/2014/main" id="{53FE0285-A08C-4C73-BD2D-0D46636DC1AF}"/>
            </a:ext>
          </a:extLst>
        </xdr:cNvPr>
        <xdr:cNvSpPr/>
      </xdr:nvSpPr>
      <xdr:spPr>
        <a:xfrm>
          <a:off x="958850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64008</xdr:rowOff>
    </xdr:from>
    <xdr:to>
      <xdr:col>55</xdr:col>
      <xdr:colOff>0</xdr:colOff>
      <xdr:row>105</xdr:row>
      <xdr:rowOff>78105</xdr:rowOff>
    </xdr:to>
    <xdr:cxnSp macro="">
      <xdr:nvCxnSpPr>
        <xdr:cNvPr id="376" name="直線コネクタ 375">
          <a:extLst>
            <a:ext uri="{FF2B5EF4-FFF2-40B4-BE49-F238E27FC236}">
              <a16:creationId xmlns:a16="http://schemas.microsoft.com/office/drawing/2014/main" id="{EC874303-7739-4EE3-BE3A-C48E6BE5947F}"/>
            </a:ext>
          </a:extLst>
        </xdr:cNvPr>
        <xdr:cNvCxnSpPr/>
      </xdr:nvCxnSpPr>
      <xdr:spPr>
        <a:xfrm flipV="1">
          <a:off x="9639300" y="18066258"/>
          <a:ext cx="8382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49785</xdr:rowOff>
    </xdr:from>
    <xdr:to>
      <xdr:col>46</xdr:col>
      <xdr:colOff>38100</xdr:colOff>
      <xdr:row>105</xdr:row>
      <xdr:rowOff>151385</xdr:rowOff>
    </xdr:to>
    <xdr:sp macro="" textlink="">
      <xdr:nvSpPr>
        <xdr:cNvPr id="377" name="楕円 376">
          <a:extLst>
            <a:ext uri="{FF2B5EF4-FFF2-40B4-BE49-F238E27FC236}">
              <a16:creationId xmlns:a16="http://schemas.microsoft.com/office/drawing/2014/main" id="{F9E04DE6-A2F8-4385-BB8B-3B7EF03BF2B5}"/>
            </a:ext>
          </a:extLst>
        </xdr:cNvPr>
        <xdr:cNvSpPr/>
      </xdr:nvSpPr>
      <xdr:spPr>
        <a:xfrm>
          <a:off x="8699500" y="1805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78105</xdr:rowOff>
    </xdr:from>
    <xdr:to>
      <xdr:col>50</xdr:col>
      <xdr:colOff>114300</xdr:colOff>
      <xdr:row>105</xdr:row>
      <xdr:rowOff>100585</xdr:rowOff>
    </xdr:to>
    <xdr:cxnSp macro="">
      <xdr:nvCxnSpPr>
        <xdr:cNvPr id="378" name="直線コネクタ 377">
          <a:extLst>
            <a:ext uri="{FF2B5EF4-FFF2-40B4-BE49-F238E27FC236}">
              <a16:creationId xmlns:a16="http://schemas.microsoft.com/office/drawing/2014/main" id="{FDFE0F74-46D4-4C6C-BB58-D2770F0C60F0}"/>
            </a:ext>
          </a:extLst>
        </xdr:cNvPr>
        <xdr:cNvCxnSpPr/>
      </xdr:nvCxnSpPr>
      <xdr:spPr>
        <a:xfrm flipV="1">
          <a:off x="8750300" y="18080355"/>
          <a:ext cx="889000" cy="22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66167</xdr:rowOff>
    </xdr:from>
    <xdr:to>
      <xdr:col>41</xdr:col>
      <xdr:colOff>101600</xdr:colOff>
      <xdr:row>105</xdr:row>
      <xdr:rowOff>167767</xdr:rowOff>
    </xdr:to>
    <xdr:sp macro="" textlink="">
      <xdr:nvSpPr>
        <xdr:cNvPr id="379" name="楕円 378">
          <a:extLst>
            <a:ext uri="{FF2B5EF4-FFF2-40B4-BE49-F238E27FC236}">
              <a16:creationId xmlns:a16="http://schemas.microsoft.com/office/drawing/2014/main" id="{427FE794-3796-471E-9051-A0626657F736}"/>
            </a:ext>
          </a:extLst>
        </xdr:cNvPr>
        <xdr:cNvSpPr/>
      </xdr:nvSpPr>
      <xdr:spPr>
        <a:xfrm>
          <a:off x="7810500" y="1806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100585</xdr:rowOff>
    </xdr:from>
    <xdr:to>
      <xdr:col>45</xdr:col>
      <xdr:colOff>177800</xdr:colOff>
      <xdr:row>105</xdr:row>
      <xdr:rowOff>116967</xdr:rowOff>
    </xdr:to>
    <xdr:cxnSp macro="">
      <xdr:nvCxnSpPr>
        <xdr:cNvPr id="380" name="直線コネクタ 379">
          <a:extLst>
            <a:ext uri="{FF2B5EF4-FFF2-40B4-BE49-F238E27FC236}">
              <a16:creationId xmlns:a16="http://schemas.microsoft.com/office/drawing/2014/main" id="{B68E9583-E39D-4BFE-AD24-513F68840D9D}"/>
            </a:ext>
          </a:extLst>
        </xdr:cNvPr>
        <xdr:cNvCxnSpPr/>
      </xdr:nvCxnSpPr>
      <xdr:spPr>
        <a:xfrm flipV="1">
          <a:off x="7861300" y="18102835"/>
          <a:ext cx="889000" cy="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79883</xdr:rowOff>
    </xdr:from>
    <xdr:to>
      <xdr:col>36</xdr:col>
      <xdr:colOff>165100</xdr:colOff>
      <xdr:row>106</xdr:row>
      <xdr:rowOff>10033</xdr:rowOff>
    </xdr:to>
    <xdr:sp macro="" textlink="">
      <xdr:nvSpPr>
        <xdr:cNvPr id="381" name="楕円 380">
          <a:extLst>
            <a:ext uri="{FF2B5EF4-FFF2-40B4-BE49-F238E27FC236}">
              <a16:creationId xmlns:a16="http://schemas.microsoft.com/office/drawing/2014/main" id="{1D85B0C5-8F15-4DE3-BB4D-F7D0234A9361}"/>
            </a:ext>
          </a:extLst>
        </xdr:cNvPr>
        <xdr:cNvSpPr/>
      </xdr:nvSpPr>
      <xdr:spPr>
        <a:xfrm>
          <a:off x="6921500" y="1808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116967</xdr:rowOff>
    </xdr:from>
    <xdr:to>
      <xdr:col>41</xdr:col>
      <xdr:colOff>50800</xdr:colOff>
      <xdr:row>105</xdr:row>
      <xdr:rowOff>130683</xdr:rowOff>
    </xdr:to>
    <xdr:cxnSp macro="">
      <xdr:nvCxnSpPr>
        <xdr:cNvPr id="382" name="直線コネクタ 381">
          <a:extLst>
            <a:ext uri="{FF2B5EF4-FFF2-40B4-BE49-F238E27FC236}">
              <a16:creationId xmlns:a16="http://schemas.microsoft.com/office/drawing/2014/main" id="{A2757303-EECC-4724-B5EE-471002FF155D}"/>
            </a:ext>
          </a:extLst>
        </xdr:cNvPr>
        <xdr:cNvCxnSpPr/>
      </xdr:nvCxnSpPr>
      <xdr:spPr>
        <a:xfrm flipV="1">
          <a:off x="6972300" y="18119217"/>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71265</xdr:rowOff>
    </xdr:from>
    <xdr:ext cx="469744" cy="259045"/>
    <xdr:sp macro="" textlink="">
      <xdr:nvSpPr>
        <xdr:cNvPr id="383" name="n_1aveValue【市民会館】&#10;一人当たり面積">
          <a:extLst>
            <a:ext uri="{FF2B5EF4-FFF2-40B4-BE49-F238E27FC236}">
              <a16:creationId xmlns:a16="http://schemas.microsoft.com/office/drawing/2014/main" id="{DF460D84-5C8D-45D8-860B-2D31494B93AC}"/>
            </a:ext>
          </a:extLst>
        </xdr:cNvPr>
        <xdr:cNvSpPr txBox="1"/>
      </xdr:nvSpPr>
      <xdr:spPr>
        <a:xfrm>
          <a:off x="9391727" y="1841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384" name="n_2aveValue【市民会館】&#10;一人当たり面積">
          <a:extLst>
            <a:ext uri="{FF2B5EF4-FFF2-40B4-BE49-F238E27FC236}">
              <a16:creationId xmlns:a16="http://schemas.microsoft.com/office/drawing/2014/main" id="{96058D97-924C-47E6-BBFD-5698BCB426FB}"/>
            </a:ext>
          </a:extLst>
        </xdr:cNvPr>
        <xdr:cNvSpPr txBox="1"/>
      </xdr:nvSpPr>
      <xdr:spPr>
        <a:xfrm>
          <a:off x="8515427" y="1841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122317</xdr:rowOff>
    </xdr:from>
    <xdr:ext cx="469744" cy="259045"/>
    <xdr:sp macro="" textlink="">
      <xdr:nvSpPr>
        <xdr:cNvPr id="385" name="n_3aveValue【市民会館】&#10;一人当たり面積">
          <a:extLst>
            <a:ext uri="{FF2B5EF4-FFF2-40B4-BE49-F238E27FC236}">
              <a16:creationId xmlns:a16="http://schemas.microsoft.com/office/drawing/2014/main" id="{D2802BC1-63B1-44B0-94F9-B6E76960D597}"/>
            </a:ext>
          </a:extLst>
        </xdr:cNvPr>
        <xdr:cNvSpPr txBox="1"/>
      </xdr:nvSpPr>
      <xdr:spPr>
        <a:xfrm>
          <a:off x="7626427" y="1846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97553</xdr:rowOff>
    </xdr:from>
    <xdr:ext cx="469744" cy="259045"/>
    <xdr:sp macro="" textlink="">
      <xdr:nvSpPr>
        <xdr:cNvPr id="386" name="n_4aveValue【市民会館】&#10;一人当たり面積">
          <a:extLst>
            <a:ext uri="{FF2B5EF4-FFF2-40B4-BE49-F238E27FC236}">
              <a16:creationId xmlns:a16="http://schemas.microsoft.com/office/drawing/2014/main" id="{4B21470C-7450-4061-A6F1-DC0DD1CD702D}"/>
            </a:ext>
          </a:extLst>
        </xdr:cNvPr>
        <xdr:cNvSpPr txBox="1"/>
      </xdr:nvSpPr>
      <xdr:spPr>
        <a:xfrm>
          <a:off x="6737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145432</xdr:rowOff>
    </xdr:from>
    <xdr:ext cx="469744" cy="259045"/>
    <xdr:sp macro="" textlink="">
      <xdr:nvSpPr>
        <xdr:cNvPr id="387" name="n_1mainValue【市民会館】&#10;一人当たり面積">
          <a:extLst>
            <a:ext uri="{FF2B5EF4-FFF2-40B4-BE49-F238E27FC236}">
              <a16:creationId xmlns:a16="http://schemas.microsoft.com/office/drawing/2014/main" id="{2FAF5DC5-7FEC-43A6-93A1-31CD11010506}"/>
            </a:ext>
          </a:extLst>
        </xdr:cNvPr>
        <xdr:cNvSpPr txBox="1"/>
      </xdr:nvSpPr>
      <xdr:spPr>
        <a:xfrm>
          <a:off x="9391727" y="178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167912</xdr:rowOff>
    </xdr:from>
    <xdr:ext cx="469744" cy="259045"/>
    <xdr:sp macro="" textlink="">
      <xdr:nvSpPr>
        <xdr:cNvPr id="388" name="n_2mainValue【市民会館】&#10;一人当たり面積">
          <a:extLst>
            <a:ext uri="{FF2B5EF4-FFF2-40B4-BE49-F238E27FC236}">
              <a16:creationId xmlns:a16="http://schemas.microsoft.com/office/drawing/2014/main" id="{D08FECC7-B1AD-436A-B74C-E99261BF912E}"/>
            </a:ext>
          </a:extLst>
        </xdr:cNvPr>
        <xdr:cNvSpPr txBox="1"/>
      </xdr:nvSpPr>
      <xdr:spPr>
        <a:xfrm>
          <a:off x="8515427" y="17827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12844</xdr:rowOff>
    </xdr:from>
    <xdr:ext cx="469744" cy="259045"/>
    <xdr:sp macro="" textlink="">
      <xdr:nvSpPr>
        <xdr:cNvPr id="389" name="n_3mainValue【市民会館】&#10;一人当たり面積">
          <a:extLst>
            <a:ext uri="{FF2B5EF4-FFF2-40B4-BE49-F238E27FC236}">
              <a16:creationId xmlns:a16="http://schemas.microsoft.com/office/drawing/2014/main" id="{F650D980-4560-40E7-93B1-D290A8FF32CC}"/>
            </a:ext>
          </a:extLst>
        </xdr:cNvPr>
        <xdr:cNvSpPr txBox="1"/>
      </xdr:nvSpPr>
      <xdr:spPr>
        <a:xfrm>
          <a:off x="7626427" y="17843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26560</xdr:rowOff>
    </xdr:from>
    <xdr:ext cx="469744" cy="259045"/>
    <xdr:sp macro="" textlink="">
      <xdr:nvSpPr>
        <xdr:cNvPr id="390" name="n_4mainValue【市民会館】&#10;一人当たり面積">
          <a:extLst>
            <a:ext uri="{FF2B5EF4-FFF2-40B4-BE49-F238E27FC236}">
              <a16:creationId xmlns:a16="http://schemas.microsoft.com/office/drawing/2014/main" id="{635E8F0D-0911-44C9-B607-93B0C125C5EC}"/>
            </a:ext>
          </a:extLst>
        </xdr:cNvPr>
        <xdr:cNvSpPr txBox="1"/>
      </xdr:nvSpPr>
      <xdr:spPr>
        <a:xfrm>
          <a:off x="6737427" y="17857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CEFAB407-0557-444C-A8EA-70037CF37E3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F344ACBF-9DFD-4DB1-9910-17AB5F99C1B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6513236E-A39B-4120-B63A-4E3FDFD5FC7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9990BFCF-F8BE-4915-8F21-66CA7462BB5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41DD1768-D4A9-491C-BCEB-D7B5D6A664E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BFBB76BC-1217-4565-8ABF-0D0AE154591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3EDB32A2-15BE-4760-A310-C1F4115CA62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B61B30A6-D09A-440E-BD72-B0E24B7EFF5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3A1402C3-1A43-498E-94B9-AF7780BD9FF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78885EC5-6741-429B-B0B2-CD043D636FA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C16C89B6-2279-4A58-9193-280AA66F2E5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1059CA95-2117-4FA9-A19B-7B4CF2EDF3A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456DF588-ED0B-4108-AAE9-5D5C90BEB08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9F0BA80F-EA95-4F20-96AE-AE862C79A8E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020AFB96-065C-4B81-AF36-1E0DA01235A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C24AB10B-75F4-4DC6-91A6-DAD074D9A432}"/>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62A6F89F-3DDD-4F77-A6B5-8CC9899F5D6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126EB0BA-C207-4059-B6D1-11866AAE6EA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EA5927C3-7656-40F4-A65B-8F932FAFDB3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22413AA9-77D0-44D2-879A-C0C6EA3E502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06A09F72-0B95-4F0B-A43B-BCDA92BDFDE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0EBF40DD-DF14-4DA6-95A3-CB893B426BA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AC39F89B-A4F8-4758-AA23-6A547006325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FF57F2E6-3647-4BD8-9A59-0D07BF4C7D15}"/>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5" name="正方形/長方形 414">
          <a:extLst>
            <a:ext uri="{FF2B5EF4-FFF2-40B4-BE49-F238E27FC236}">
              <a16:creationId xmlns:a16="http://schemas.microsoft.com/office/drawing/2014/main" id="{777A2741-5CC9-4938-BDBC-65019378EC0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6" name="正方形/長方形 415">
          <a:extLst>
            <a:ext uri="{FF2B5EF4-FFF2-40B4-BE49-F238E27FC236}">
              <a16:creationId xmlns:a16="http://schemas.microsoft.com/office/drawing/2014/main" id="{7702D08E-96D7-4104-962F-6656C9A9715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7" name="正方形/長方形 416">
          <a:extLst>
            <a:ext uri="{FF2B5EF4-FFF2-40B4-BE49-F238E27FC236}">
              <a16:creationId xmlns:a16="http://schemas.microsoft.com/office/drawing/2014/main" id="{9E454245-29E8-4FC4-831C-E8CA387A4CD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8" name="正方形/長方形 417">
          <a:extLst>
            <a:ext uri="{FF2B5EF4-FFF2-40B4-BE49-F238E27FC236}">
              <a16:creationId xmlns:a16="http://schemas.microsoft.com/office/drawing/2014/main" id="{74047F2E-6A2D-4F5B-B563-1D2E899A7B2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9" name="正方形/長方形 418">
          <a:extLst>
            <a:ext uri="{FF2B5EF4-FFF2-40B4-BE49-F238E27FC236}">
              <a16:creationId xmlns:a16="http://schemas.microsoft.com/office/drawing/2014/main" id="{14554EC8-B3C7-4083-977A-CB63133F03F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0" name="正方形/長方形 419">
          <a:extLst>
            <a:ext uri="{FF2B5EF4-FFF2-40B4-BE49-F238E27FC236}">
              <a16:creationId xmlns:a16="http://schemas.microsoft.com/office/drawing/2014/main" id="{784B4866-19ED-4CE2-8F29-AB85BA8D348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1" name="正方形/長方形 420">
          <a:extLst>
            <a:ext uri="{FF2B5EF4-FFF2-40B4-BE49-F238E27FC236}">
              <a16:creationId xmlns:a16="http://schemas.microsoft.com/office/drawing/2014/main" id="{8CD0E4CD-3460-4D3D-A0A9-995EC1C2D6E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2" name="正方形/長方形 421">
          <a:extLst>
            <a:ext uri="{FF2B5EF4-FFF2-40B4-BE49-F238E27FC236}">
              <a16:creationId xmlns:a16="http://schemas.microsoft.com/office/drawing/2014/main" id="{34C5C5BB-D163-493C-8AE0-8A6242F1C608}"/>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a:extLst>
            <a:ext uri="{FF2B5EF4-FFF2-40B4-BE49-F238E27FC236}">
              <a16:creationId xmlns:a16="http://schemas.microsoft.com/office/drawing/2014/main" id="{FFB17ACB-9010-470E-A701-A140DB1B802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a:extLst>
            <a:ext uri="{FF2B5EF4-FFF2-40B4-BE49-F238E27FC236}">
              <a16:creationId xmlns:a16="http://schemas.microsoft.com/office/drawing/2014/main" id="{A5CC475A-2035-4370-B785-3EB185B84FA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a:extLst>
            <a:ext uri="{FF2B5EF4-FFF2-40B4-BE49-F238E27FC236}">
              <a16:creationId xmlns:a16="http://schemas.microsoft.com/office/drawing/2014/main" id="{F64697AD-C706-4155-AAE5-A26BAE6EFEE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a:extLst>
            <a:ext uri="{FF2B5EF4-FFF2-40B4-BE49-F238E27FC236}">
              <a16:creationId xmlns:a16="http://schemas.microsoft.com/office/drawing/2014/main" id="{73A73D92-B050-49C9-84F9-A0D54303F89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a:extLst>
            <a:ext uri="{FF2B5EF4-FFF2-40B4-BE49-F238E27FC236}">
              <a16:creationId xmlns:a16="http://schemas.microsoft.com/office/drawing/2014/main" id="{E6179CB1-5755-4835-A907-D6C40D59D0A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a:extLst>
            <a:ext uri="{FF2B5EF4-FFF2-40B4-BE49-F238E27FC236}">
              <a16:creationId xmlns:a16="http://schemas.microsoft.com/office/drawing/2014/main" id="{A31015EF-FD62-436D-B618-5DC3430A8FF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a:extLst>
            <a:ext uri="{FF2B5EF4-FFF2-40B4-BE49-F238E27FC236}">
              <a16:creationId xmlns:a16="http://schemas.microsoft.com/office/drawing/2014/main" id="{350BC2B2-FE71-42AC-859D-BCA6EF8A74F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a:extLst>
            <a:ext uri="{FF2B5EF4-FFF2-40B4-BE49-F238E27FC236}">
              <a16:creationId xmlns:a16="http://schemas.microsoft.com/office/drawing/2014/main" id="{55662E1A-3B35-4B6E-95CE-909B5F97FF0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a:extLst>
            <a:ext uri="{FF2B5EF4-FFF2-40B4-BE49-F238E27FC236}">
              <a16:creationId xmlns:a16="http://schemas.microsoft.com/office/drawing/2014/main" id="{83A3FD05-724A-4C71-B8E0-9EF910E9F96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a:extLst>
            <a:ext uri="{FF2B5EF4-FFF2-40B4-BE49-F238E27FC236}">
              <a16:creationId xmlns:a16="http://schemas.microsoft.com/office/drawing/2014/main" id="{20CD19D3-9AAC-4A7D-ACF1-C786EF5E573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a:extLst>
            <a:ext uri="{FF2B5EF4-FFF2-40B4-BE49-F238E27FC236}">
              <a16:creationId xmlns:a16="http://schemas.microsoft.com/office/drawing/2014/main" id="{81E8B082-FF64-4D09-9BC6-0F55170360C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4" name="直線コネクタ 433">
          <a:extLst>
            <a:ext uri="{FF2B5EF4-FFF2-40B4-BE49-F238E27FC236}">
              <a16:creationId xmlns:a16="http://schemas.microsoft.com/office/drawing/2014/main" id="{9A27DDC2-B93C-4D98-A037-C19BDA89061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5" name="テキスト ボックス 434">
          <a:extLst>
            <a:ext uri="{FF2B5EF4-FFF2-40B4-BE49-F238E27FC236}">
              <a16:creationId xmlns:a16="http://schemas.microsoft.com/office/drawing/2014/main" id="{32AD0C28-5C90-49E2-B009-73BD2E91907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6" name="直線コネクタ 435">
          <a:extLst>
            <a:ext uri="{FF2B5EF4-FFF2-40B4-BE49-F238E27FC236}">
              <a16:creationId xmlns:a16="http://schemas.microsoft.com/office/drawing/2014/main" id="{841E6708-B488-42D4-92D1-4690F66BF92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7" name="テキスト ボックス 436">
          <a:extLst>
            <a:ext uri="{FF2B5EF4-FFF2-40B4-BE49-F238E27FC236}">
              <a16:creationId xmlns:a16="http://schemas.microsoft.com/office/drawing/2014/main" id="{9D7B0051-B5C4-4A9B-9CBD-218B80FC9EC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8" name="直線コネクタ 437">
          <a:extLst>
            <a:ext uri="{FF2B5EF4-FFF2-40B4-BE49-F238E27FC236}">
              <a16:creationId xmlns:a16="http://schemas.microsoft.com/office/drawing/2014/main" id="{B9426772-1DE9-4884-9A31-CEC4BE6C3D3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9" name="テキスト ボックス 438">
          <a:extLst>
            <a:ext uri="{FF2B5EF4-FFF2-40B4-BE49-F238E27FC236}">
              <a16:creationId xmlns:a16="http://schemas.microsoft.com/office/drawing/2014/main" id="{4EC3B72F-8765-4403-AFB3-15A8A39E314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0" name="直線コネクタ 439">
          <a:extLst>
            <a:ext uri="{FF2B5EF4-FFF2-40B4-BE49-F238E27FC236}">
              <a16:creationId xmlns:a16="http://schemas.microsoft.com/office/drawing/2014/main" id="{1B534E27-12EE-4148-89D7-97AF9A6B2FC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1" name="テキスト ボックス 440">
          <a:extLst>
            <a:ext uri="{FF2B5EF4-FFF2-40B4-BE49-F238E27FC236}">
              <a16:creationId xmlns:a16="http://schemas.microsoft.com/office/drawing/2014/main" id="{B1282BC1-9BC7-440F-97A6-9C955F85B44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2" name="直線コネクタ 441">
          <a:extLst>
            <a:ext uri="{FF2B5EF4-FFF2-40B4-BE49-F238E27FC236}">
              <a16:creationId xmlns:a16="http://schemas.microsoft.com/office/drawing/2014/main" id="{61274232-D246-4ECA-9DA2-D28186F233A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3" name="テキスト ボックス 442">
          <a:extLst>
            <a:ext uri="{FF2B5EF4-FFF2-40B4-BE49-F238E27FC236}">
              <a16:creationId xmlns:a16="http://schemas.microsoft.com/office/drawing/2014/main" id="{6739677C-D1E8-4044-91F6-2CF4274FFB3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4" name="直線コネクタ 443">
          <a:extLst>
            <a:ext uri="{FF2B5EF4-FFF2-40B4-BE49-F238E27FC236}">
              <a16:creationId xmlns:a16="http://schemas.microsoft.com/office/drawing/2014/main" id="{915FEE2A-E484-4D7D-80E8-2FF798FFD59E}"/>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5" name="テキスト ボックス 444">
          <a:extLst>
            <a:ext uri="{FF2B5EF4-FFF2-40B4-BE49-F238E27FC236}">
              <a16:creationId xmlns:a16="http://schemas.microsoft.com/office/drawing/2014/main" id="{F86832C1-F24C-4106-BF8D-AF4B83DCEEF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97A3F4AC-6C4D-4103-9A29-21B9B862899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a:extLst>
            <a:ext uri="{FF2B5EF4-FFF2-40B4-BE49-F238E27FC236}">
              <a16:creationId xmlns:a16="http://schemas.microsoft.com/office/drawing/2014/main" id="{BC96CFD5-12DE-42A0-8B7D-FA5A72C6BB4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448" name="直線コネクタ 447">
          <a:extLst>
            <a:ext uri="{FF2B5EF4-FFF2-40B4-BE49-F238E27FC236}">
              <a16:creationId xmlns:a16="http://schemas.microsoft.com/office/drawing/2014/main" id="{7C4B3202-4441-46C7-9947-CB9E3A8ED83C}"/>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9" name="【消防施設】&#10;有形固定資産減価償却率最小値テキスト">
          <a:extLst>
            <a:ext uri="{FF2B5EF4-FFF2-40B4-BE49-F238E27FC236}">
              <a16:creationId xmlns:a16="http://schemas.microsoft.com/office/drawing/2014/main" id="{5E04815F-476E-4396-B7B2-42D696CB99C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0" name="直線コネクタ 449">
          <a:extLst>
            <a:ext uri="{FF2B5EF4-FFF2-40B4-BE49-F238E27FC236}">
              <a16:creationId xmlns:a16="http://schemas.microsoft.com/office/drawing/2014/main" id="{0BEC80F5-6899-40E2-B9F1-34BDFB1DF5F6}"/>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451" name="【消防施設】&#10;有形固定資産減価償却率最大値テキスト">
          <a:extLst>
            <a:ext uri="{FF2B5EF4-FFF2-40B4-BE49-F238E27FC236}">
              <a16:creationId xmlns:a16="http://schemas.microsoft.com/office/drawing/2014/main" id="{FE47843D-0013-49B0-94FD-F5BF2BB1F28C}"/>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452" name="直線コネクタ 451">
          <a:extLst>
            <a:ext uri="{FF2B5EF4-FFF2-40B4-BE49-F238E27FC236}">
              <a16:creationId xmlns:a16="http://schemas.microsoft.com/office/drawing/2014/main" id="{91981519-B07B-4A06-8086-8F155DF39343}"/>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453" name="【消防施設】&#10;有形固定資産減価償却率平均値テキスト">
          <a:extLst>
            <a:ext uri="{FF2B5EF4-FFF2-40B4-BE49-F238E27FC236}">
              <a16:creationId xmlns:a16="http://schemas.microsoft.com/office/drawing/2014/main" id="{5A94617B-4B85-428F-B996-A84A5E55BD44}"/>
            </a:ext>
          </a:extLst>
        </xdr:cNvPr>
        <xdr:cNvSpPr txBox="1"/>
      </xdr:nvSpPr>
      <xdr:spPr>
        <a:xfrm>
          <a:off x="16357600" y="14312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454" name="フローチャート: 判断 453">
          <a:extLst>
            <a:ext uri="{FF2B5EF4-FFF2-40B4-BE49-F238E27FC236}">
              <a16:creationId xmlns:a16="http://schemas.microsoft.com/office/drawing/2014/main" id="{A771C7FC-7E52-4130-B170-ABC8C37CFF1F}"/>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455" name="フローチャート: 判断 454">
          <a:extLst>
            <a:ext uri="{FF2B5EF4-FFF2-40B4-BE49-F238E27FC236}">
              <a16:creationId xmlns:a16="http://schemas.microsoft.com/office/drawing/2014/main" id="{B807A1C0-C47E-4046-9A70-7CC5F92EDDEA}"/>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456" name="フローチャート: 判断 455">
          <a:extLst>
            <a:ext uri="{FF2B5EF4-FFF2-40B4-BE49-F238E27FC236}">
              <a16:creationId xmlns:a16="http://schemas.microsoft.com/office/drawing/2014/main" id="{6D30F183-7EAC-42DC-8F17-ABE31BA2A621}"/>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457" name="フローチャート: 判断 456">
          <a:extLst>
            <a:ext uri="{FF2B5EF4-FFF2-40B4-BE49-F238E27FC236}">
              <a16:creationId xmlns:a16="http://schemas.microsoft.com/office/drawing/2014/main" id="{704FAC70-389C-4376-9819-FB51917E5F37}"/>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458" name="フローチャート: 判断 457">
          <a:extLst>
            <a:ext uri="{FF2B5EF4-FFF2-40B4-BE49-F238E27FC236}">
              <a16:creationId xmlns:a16="http://schemas.microsoft.com/office/drawing/2014/main" id="{AA71071B-6571-47DF-B295-07DA490BA11D}"/>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A9B4C842-AF5D-4C8D-A3DC-7EB381D5332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15F61A57-2399-457B-A81C-CF7171962ED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76670D60-29E7-4B32-B704-C94D40B2CED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21B50F0F-051E-4776-B494-1F0CFBAD930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1FBDE934-7F9D-4E4C-84CE-BAD76A10719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59145</xdr:rowOff>
    </xdr:from>
    <xdr:to>
      <xdr:col>85</xdr:col>
      <xdr:colOff>177800</xdr:colOff>
      <xdr:row>79</xdr:row>
      <xdr:rowOff>160745</xdr:rowOff>
    </xdr:to>
    <xdr:sp macro="" textlink="">
      <xdr:nvSpPr>
        <xdr:cNvPr id="464" name="楕円 463">
          <a:extLst>
            <a:ext uri="{FF2B5EF4-FFF2-40B4-BE49-F238E27FC236}">
              <a16:creationId xmlns:a16="http://schemas.microsoft.com/office/drawing/2014/main" id="{C3574ADC-79C8-41B7-B260-25C4DFD164F4}"/>
            </a:ext>
          </a:extLst>
        </xdr:cNvPr>
        <xdr:cNvSpPr/>
      </xdr:nvSpPr>
      <xdr:spPr>
        <a:xfrm>
          <a:off x="16268700" y="1360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82022</xdr:rowOff>
    </xdr:from>
    <xdr:ext cx="405111" cy="259045"/>
    <xdr:sp macro="" textlink="">
      <xdr:nvSpPr>
        <xdr:cNvPr id="465" name="【消防施設】&#10;有形固定資産減価償却率該当値テキスト">
          <a:extLst>
            <a:ext uri="{FF2B5EF4-FFF2-40B4-BE49-F238E27FC236}">
              <a16:creationId xmlns:a16="http://schemas.microsoft.com/office/drawing/2014/main" id="{964D4987-6452-4EF2-BD3A-BBF75A07DFEF}"/>
            </a:ext>
          </a:extLst>
        </xdr:cNvPr>
        <xdr:cNvSpPr txBox="1"/>
      </xdr:nvSpPr>
      <xdr:spPr>
        <a:xfrm>
          <a:off x="16357600" y="1345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59145</xdr:rowOff>
    </xdr:from>
    <xdr:to>
      <xdr:col>81</xdr:col>
      <xdr:colOff>101600</xdr:colOff>
      <xdr:row>79</xdr:row>
      <xdr:rowOff>160745</xdr:rowOff>
    </xdr:to>
    <xdr:sp macro="" textlink="">
      <xdr:nvSpPr>
        <xdr:cNvPr id="466" name="楕円 465">
          <a:extLst>
            <a:ext uri="{FF2B5EF4-FFF2-40B4-BE49-F238E27FC236}">
              <a16:creationId xmlns:a16="http://schemas.microsoft.com/office/drawing/2014/main" id="{24DE5649-D32D-41F5-B851-5B4856FB0301}"/>
            </a:ext>
          </a:extLst>
        </xdr:cNvPr>
        <xdr:cNvSpPr/>
      </xdr:nvSpPr>
      <xdr:spPr>
        <a:xfrm>
          <a:off x="15430500" y="1360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109945</xdr:rowOff>
    </xdr:from>
    <xdr:to>
      <xdr:col>85</xdr:col>
      <xdr:colOff>127000</xdr:colOff>
      <xdr:row>79</xdr:row>
      <xdr:rowOff>109945</xdr:rowOff>
    </xdr:to>
    <xdr:cxnSp macro="">
      <xdr:nvCxnSpPr>
        <xdr:cNvPr id="467" name="直線コネクタ 466">
          <a:extLst>
            <a:ext uri="{FF2B5EF4-FFF2-40B4-BE49-F238E27FC236}">
              <a16:creationId xmlns:a16="http://schemas.microsoft.com/office/drawing/2014/main" id="{441F3A71-F1C1-48A0-A4A6-0E0A6BA41038}"/>
            </a:ext>
          </a:extLst>
        </xdr:cNvPr>
        <xdr:cNvCxnSpPr/>
      </xdr:nvCxnSpPr>
      <xdr:spPr>
        <a:xfrm>
          <a:off x="15481300" y="136544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168548</xdr:rowOff>
    </xdr:from>
    <xdr:to>
      <xdr:col>76</xdr:col>
      <xdr:colOff>165100</xdr:colOff>
      <xdr:row>79</xdr:row>
      <xdr:rowOff>98698</xdr:rowOff>
    </xdr:to>
    <xdr:sp macro="" textlink="">
      <xdr:nvSpPr>
        <xdr:cNvPr id="468" name="楕円 467">
          <a:extLst>
            <a:ext uri="{FF2B5EF4-FFF2-40B4-BE49-F238E27FC236}">
              <a16:creationId xmlns:a16="http://schemas.microsoft.com/office/drawing/2014/main" id="{892CFB57-6195-41E5-AE20-FBE89E3E6434}"/>
            </a:ext>
          </a:extLst>
        </xdr:cNvPr>
        <xdr:cNvSpPr/>
      </xdr:nvSpPr>
      <xdr:spPr>
        <a:xfrm>
          <a:off x="14541500" y="1354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47898</xdr:rowOff>
    </xdr:from>
    <xdr:to>
      <xdr:col>81</xdr:col>
      <xdr:colOff>50800</xdr:colOff>
      <xdr:row>79</xdr:row>
      <xdr:rowOff>109945</xdr:rowOff>
    </xdr:to>
    <xdr:cxnSp macro="">
      <xdr:nvCxnSpPr>
        <xdr:cNvPr id="469" name="直線コネクタ 468">
          <a:extLst>
            <a:ext uri="{FF2B5EF4-FFF2-40B4-BE49-F238E27FC236}">
              <a16:creationId xmlns:a16="http://schemas.microsoft.com/office/drawing/2014/main" id="{AE02C7A3-EFC1-4F06-8C61-815C038418C9}"/>
            </a:ext>
          </a:extLst>
        </xdr:cNvPr>
        <xdr:cNvCxnSpPr/>
      </xdr:nvCxnSpPr>
      <xdr:spPr>
        <a:xfrm>
          <a:off x="14592300" y="13592448"/>
          <a:ext cx="889000"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106499</xdr:rowOff>
    </xdr:from>
    <xdr:to>
      <xdr:col>72</xdr:col>
      <xdr:colOff>38100</xdr:colOff>
      <xdr:row>79</xdr:row>
      <xdr:rowOff>36649</xdr:rowOff>
    </xdr:to>
    <xdr:sp macro="" textlink="">
      <xdr:nvSpPr>
        <xdr:cNvPr id="470" name="楕円 469">
          <a:extLst>
            <a:ext uri="{FF2B5EF4-FFF2-40B4-BE49-F238E27FC236}">
              <a16:creationId xmlns:a16="http://schemas.microsoft.com/office/drawing/2014/main" id="{5AED3405-7341-4D90-A592-46143EEC7675}"/>
            </a:ext>
          </a:extLst>
        </xdr:cNvPr>
        <xdr:cNvSpPr/>
      </xdr:nvSpPr>
      <xdr:spPr>
        <a:xfrm>
          <a:off x="13652500" y="1347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157299</xdr:rowOff>
    </xdr:from>
    <xdr:to>
      <xdr:col>76</xdr:col>
      <xdr:colOff>114300</xdr:colOff>
      <xdr:row>79</xdr:row>
      <xdr:rowOff>47898</xdr:rowOff>
    </xdr:to>
    <xdr:cxnSp macro="">
      <xdr:nvCxnSpPr>
        <xdr:cNvPr id="471" name="直線コネクタ 470">
          <a:extLst>
            <a:ext uri="{FF2B5EF4-FFF2-40B4-BE49-F238E27FC236}">
              <a16:creationId xmlns:a16="http://schemas.microsoft.com/office/drawing/2014/main" id="{BCD4F320-96DC-4D6C-8CDD-EEB1F680ECAA}"/>
            </a:ext>
          </a:extLst>
        </xdr:cNvPr>
        <xdr:cNvCxnSpPr/>
      </xdr:nvCxnSpPr>
      <xdr:spPr>
        <a:xfrm>
          <a:off x="13703300" y="13530399"/>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44450</xdr:rowOff>
    </xdr:from>
    <xdr:to>
      <xdr:col>67</xdr:col>
      <xdr:colOff>101600</xdr:colOff>
      <xdr:row>78</xdr:row>
      <xdr:rowOff>146050</xdr:rowOff>
    </xdr:to>
    <xdr:sp macro="" textlink="">
      <xdr:nvSpPr>
        <xdr:cNvPr id="472" name="楕円 471">
          <a:extLst>
            <a:ext uri="{FF2B5EF4-FFF2-40B4-BE49-F238E27FC236}">
              <a16:creationId xmlns:a16="http://schemas.microsoft.com/office/drawing/2014/main" id="{92EC0716-2AA0-43DF-B742-810E4B7164AC}"/>
            </a:ext>
          </a:extLst>
        </xdr:cNvPr>
        <xdr:cNvSpPr/>
      </xdr:nvSpPr>
      <xdr:spPr>
        <a:xfrm>
          <a:off x="127635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95250</xdr:rowOff>
    </xdr:from>
    <xdr:to>
      <xdr:col>71</xdr:col>
      <xdr:colOff>177800</xdr:colOff>
      <xdr:row>78</xdr:row>
      <xdr:rowOff>157299</xdr:rowOff>
    </xdr:to>
    <xdr:cxnSp macro="">
      <xdr:nvCxnSpPr>
        <xdr:cNvPr id="473" name="直線コネクタ 472">
          <a:extLst>
            <a:ext uri="{FF2B5EF4-FFF2-40B4-BE49-F238E27FC236}">
              <a16:creationId xmlns:a16="http://schemas.microsoft.com/office/drawing/2014/main" id="{EF92D5ED-196D-428C-91A7-FF622C017782}"/>
            </a:ext>
          </a:extLst>
        </xdr:cNvPr>
        <xdr:cNvCxnSpPr/>
      </xdr:nvCxnSpPr>
      <xdr:spPr>
        <a:xfrm>
          <a:off x="12814300" y="1346835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150240</xdr:rowOff>
    </xdr:from>
    <xdr:ext cx="405111" cy="259045"/>
    <xdr:sp macro="" textlink="">
      <xdr:nvSpPr>
        <xdr:cNvPr id="474" name="n_1aveValue【消防施設】&#10;有形固定資産減価償却率">
          <a:extLst>
            <a:ext uri="{FF2B5EF4-FFF2-40B4-BE49-F238E27FC236}">
              <a16:creationId xmlns:a16="http://schemas.microsoft.com/office/drawing/2014/main" id="{665332CB-CA9A-494F-9E3C-AF67A464A3D0}"/>
            </a:ext>
          </a:extLst>
        </xdr:cNvPr>
        <xdr:cNvSpPr txBox="1"/>
      </xdr:nvSpPr>
      <xdr:spPr>
        <a:xfrm>
          <a:off x="152660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142076</xdr:rowOff>
    </xdr:from>
    <xdr:ext cx="405111" cy="259045"/>
    <xdr:sp macro="" textlink="">
      <xdr:nvSpPr>
        <xdr:cNvPr id="475" name="n_2aveValue【消防施設】&#10;有形固定資産減価償却率">
          <a:extLst>
            <a:ext uri="{FF2B5EF4-FFF2-40B4-BE49-F238E27FC236}">
              <a16:creationId xmlns:a16="http://schemas.microsoft.com/office/drawing/2014/main" id="{4F0FBEA5-FBDB-4718-9A02-9DEA5CE42A7E}"/>
            </a:ext>
          </a:extLst>
        </xdr:cNvPr>
        <xdr:cNvSpPr txBox="1"/>
      </xdr:nvSpPr>
      <xdr:spPr>
        <a:xfrm>
          <a:off x="14389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114316</xdr:rowOff>
    </xdr:from>
    <xdr:ext cx="405111" cy="259045"/>
    <xdr:sp macro="" textlink="">
      <xdr:nvSpPr>
        <xdr:cNvPr id="476" name="n_3aveValue【消防施設】&#10;有形固定資産減価償却率">
          <a:extLst>
            <a:ext uri="{FF2B5EF4-FFF2-40B4-BE49-F238E27FC236}">
              <a16:creationId xmlns:a16="http://schemas.microsoft.com/office/drawing/2014/main" id="{A9D4206A-5FB7-4A6F-8D0C-C1A3FB5251C2}"/>
            </a:ext>
          </a:extLst>
        </xdr:cNvPr>
        <xdr:cNvSpPr txBox="1"/>
      </xdr:nvSpPr>
      <xdr:spPr>
        <a:xfrm>
          <a:off x="13500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477" name="n_4aveValue【消防施設】&#10;有形固定資産減価償却率">
          <a:extLst>
            <a:ext uri="{FF2B5EF4-FFF2-40B4-BE49-F238E27FC236}">
              <a16:creationId xmlns:a16="http://schemas.microsoft.com/office/drawing/2014/main" id="{D29F77F5-4A9E-45AA-B194-4EFEF4E79A9A}"/>
            </a:ext>
          </a:extLst>
        </xdr:cNvPr>
        <xdr:cNvSpPr txBox="1"/>
      </xdr:nvSpPr>
      <xdr:spPr>
        <a:xfrm>
          <a:off x="12611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5822</xdr:rowOff>
    </xdr:from>
    <xdr:ext cx="405111" cy="259045"/>
    <xdr:sp macro="" textlink="">
      <xdr:nvSpPr>
        <xdr:cNvPr id="478" name="n_1mainValue【消防施設】&#10;有形固定資産減価償却率">
          <a:extLst>
            <a:ext uri="{FF2B5EF4-FFF2-40B4-BE49-F238E27FC236}">
              <a16:creationId xmlns:a16="http://schemas.microsoft.com/office/drawing/2014/main" id="{CA26EA77-A3FF-4561-8531-87B0A9C3C9D2}"/>
            </a:ext>
          </a:extLst>
        </xdr:cNvPr>
        <xdr:cNvSpPr txBox="1"/>
      </xdr:nvSpPr>
      <xdr:spPr>
        <a:xfrm>
          <a:off x="15266044" y="133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115225</xdr:rowOff>
    </xdr:from>
    <xdr:ext cx="405111" cy="259045"/>
    <xdr:sp macro="" textlink="">
      <xdr:nvSpPr>
        <xdr:cNvPr id="479" name="n_2mainValue【消防施設】&#10;有形固定資産減価償却率">
          <a:extLst>
            <a:ext uri="{FF2B5EF4-FFF2-40B4-BE49-F238E27FC236}">
              <a16:creationId xmlns:a16="http://schemas.microsoft.com/office/drawing/2014/main" id="{87D15BFC-34BB-4F7C-B848-CF7D5FA614E4}"/>
            </a:ext>
          </a:extLst>
        </xdr:cNvPr>
        <xdr:cNvSpPr txBox="1"/>
      </xdr:nvSpPr>
      <xdr:spPr>
        <a:xfrm>
          <a:off x="14389744" y="13316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53176</xdr:rowOff>
    </xdr:from>
    <xdr:ext cx="405111" cy="259045"/>
    <xdr:sp macro="" textlink="">
      <xdr:nvSpPr>
        <xdr:cNvPr id="480" name="n_3mainValue【消防施設】&#10;有形固定資産減価償却率">
          <a:extLst>
            <a:ext uri="{FF2B5EF4-FFF2-40B4-BE49-F238E27FC236}">
              <a16:creationId xmlns:a16="http://schemas.microsoft.com/office/drawing/2014/main" id="{82A9A2D3-BC6B-40BF-896D-2D2918F3CF47}"/>
            </a:ext>
          </a:extLst>
        </xdr:cNvPr>
        <xdr:cNvSpPr txBox="1"/>
      </xdr:nvSpPr>
      <xdr:spPr>
        <a:xfrm>
          <a:off x="13500744" y="13254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162577</xdr:rowOff>
    </xdr:from>
    <xdr:ext cx="405111" cy="259045"/>
    <xdr:sp macro="" textlink="">
      <xdr:nvSpPr>
        <xdr:cNvPr id="481" name="n_4mainValue【消防施設】&#10;有形固定資産減価償却率">
          <a:extLst>
            <a:ext uri="{FF2B5EF4-FFF2-40B4-BE49-F238E27FC236}">
              <a16:creationId xmlns:a16="http://schemas.microsoft.com/office/drawing/2014/main" id="{0DD33925-2F51-4A39-A81F-58CFDB070A0A}"/>
            </a:ext>
          </a:extLst>
        </xdr:cNvPr>
        <xdr:cNvSpPr txBox="1"/>
      </xdr:nvSpPr>
      <xdr:spPr>
        <a:xfrm>
          <a:off x="12611744" y="1319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a:extLst>
            <a:ext uri="{FF2B5EF4-FFF2-40B4-BE49-F238E27FC236}">
              <a16:creationId xmlns:a16="http://schemas.microsoft.com/office/drawing/2014/main" id="{695FE3C9-3848-4434-BF21-885ED6BD429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a:extLst>
            <a:ext uri="{FF2B5EF4-FFF2-40B4-BE49-F238E27FC236}">
              <a16:creationId xmlns:a16="http://schemas.microsoft.com/office/drawing/2014/main" id="{8F9E164B-9690-45A0-A19C-4B6EF9B4D6B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a:extLst>
            <a:ext uri="{FF2B5EF4-FFF2-40B4-BE49-F238E27FC236}">
              <a16:creationId xmlns:a16="http://schemas.microsoft.com/office/drawing/2014/main" id="{FAABE9FC-CAF1-43F4-8C8C-8393443A507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a:extLst>
            <a:ext uri="{FF2B5EF4-FFF2-40B4-BE49-F238E27FC236}">
              <a16:creationId xmlns:a16="http://schemas.microsoft.com/office/drawing/2014/main" id="{A60C634C-44A7-42EA-B84E-DE72F46FFA8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a:extLst>
            <a:ext uri="{FF2B5EF4-FFF2-40B4-BE49-F238E27FC236}">
              <a16:creationId xmlns:a16="http://schemas.microsoft.com/office/drawing/2014/main" id="{C63FBFD0-AEEA-47CD-B732-46E73878BFE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a:extLst>
            <a:ext uri="{FF2B5EF4-FFF2-40B4-BE49-F238E27FC236}">
              <a16:creationId xmlns:a16="http://schemas.microsoft.com/office/drawing/2014/main" id="{3B42963F-BAC3-4DA3-A617-BDBF6C5C2E4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a:extLst>
            <a:ext uri="{FF2B5EF4-FFF2-40B4-BE49-F238E27FC236}">
              <a16:creationId xmlns:a16="http://schemas.microsoft.com/office/drawing/2014/main" id="{BDBBC3D3-26C9-483F-95FB-10A0F5A02B7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a:extLst>
            <a:ext uri="{FF2B5EF4-FFF2-40B4-BE49-F238E27FC236}">
              <a16:creationId xmlns:a16="http://schemas.microsoft.com/office/drawing/2014/main" id="{E8392A99-E137-4F97-8A8D-0925E555771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a:extLst>
            <a:ext uri="{FF2B5EF4-FFF2-40B4-BE49-F238E27FC236}">
              <a16:creationId xmlns:a16="http://schemas.microsoft.com/office/drawing/2014/main" id="{D02D7164-493B-439D-8A36-7ABE4640D37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a:extLst>
            <a:ext uri="{FF2B5EF4-FFF2-40B4-BE49-F238E27FC236}">
              <a16:creationId xmlns:a16="http://schemas.microsoft.com/office/drawing/2014/main" id="{FD9A7E00-D0CC-49A5-813E-13F0E11CD54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2" name="直線コネクタ 491">
          <a:extLst>
            <a:ext uri="{FF2B5EF4-FFF2-40B4-BE49-F238E27FC236}">
              <a16:creationId xmlns:a16="http://schemas.microsoft.com/office/drawing/2014/main" id="{55F44894-FC91-489A-96CF-7AE0A588FBC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3" name="テキスト ボックス 492">
          <a:extLst>
            <a:ext uri="{FF2B5EF4-FFF2-40B4-BE49-F238E27FC236}">
              <a16:creationId xmlns:a16="http://schemas.microsoft.com/office/drawing/2014/main" id="{4B969577-3FF5-4410-A72A-C488C9168784}"/>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4" name="直線コネクタ 493">
          <a:extLst>
            <a:ext uri="{FF2B5EF4-FFF2-40B4-BE49-F238E27FC236}">
              <a16:creationId xmlns:a16="http://schemas.microsoft.com/office/drawing/2014/main" id="{A71DD020-D552-4FBB-A4F2-312FDD6A93C4}"/>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5" name="テキスト ボックス 494">
          <a:extLst>
            <a:ext uri="{FF2B5EF4-FFF2-40B4-BE49-F238E27FC236}">
              <a16:creationId xmlns:a16="http://schemas.microsoft.com/office/drawing/2014/main" id="{52A1756C-A3C6-4D93-95BD-4F90DC0C5238}"/>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6" name="直線コネクタ 495">
          <a:extLst>
            <a:ext uri="{FF2B5EF4-FFF2-40B4-BE49-F238E27FC236}">
              <a16:creationId xmlns:a16="http://schemas.microsoft.com/office/drawing/2014/main" id="{A96DE490-3798-4A27-8224-D774263493F5}"/>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7" name="テキスト ボックス 496">
          <a:extLst>
            <a:ext uri="{FF2B5EF4-FFF2-40B4-BE49-F238E27FC236}">
              <a16:creationId xmlns:a16="http://schemas.microsoft.com/office/drawing/2014/main" id="{3B4C10BD-5C6F-4F0E-BA37-AE7E10AB938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8" name="直線コネクタ 497">
          <a:extLst>
            <a:ext uri="{FF2B5EF4-FFF2-40B4-BE49-F238E27FC236}">
              <a16:creationId xmlns:a16="http://schemas.microsoft.com/office/drawing/2014/main" id="{EBEB4365-F7F3-467B-B932-86C724581EB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9" name="テキスト ボックス 498">
          <a:extLst>
            <a:ext uri="{FF2B5EF4-FFF2-40B4-BE49-F238E27FC236}">
              <a16:creationId xmlns:a16="http://schemas.microsoft.com/office/drawing/2014/main" id="{72EE7D91-6AAB-42D7-A357-F8CF7340999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0" name="直線コネクタ 499">
          <a:extLst>
            <a:ext uri="{FF2B5EF4-FFF2-40B4-BE49-F238E27FC236}">
              <a16:creationId xmlns:a16="http://schemas.microsoft.com/office/drawing/2014/main" id="{5E1D3B91-FB51-4D02-9B92-205D51C8A3D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1" name="テキスト ボックス 500">
          <a:extLst>
            <a:ext uri="{FF2B5EF4-FFF2-40B4-BE49-F238E27FC236}">
              <a16:creationId xmlns:a16="http://schemas.microsoft.com/office/drawing/2014/main" id="{38D8FD3A-F903-4ED5-BFE6-69F2CD26120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2" name="直線コネクタ 501">
          <a:extLst>
            <a:ext uri="{FF2B5EF4-FFF2-40B4-BE49-F238E27FC236}">
              <a16:creationId xmlns:a16="http://schemas.microsoft.com/office/drawing/2014/main" id="{B4EC8932-C997-4C57-990E-67CC83E4B2D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3" name="テキスト ボックス 502">
          <a:extLst>
            <a:ext uri="{FF2B5EF4-FFF2-40B4-BE49-F238E27FC236}">
              <a16:creationId xmlns:a16="http://schemas.microsoft.com/office/drawing/2014/main" id="{A91B5EC3-6B8B-40B6-86A8-E67EAD791F7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4" name="【消防施設】&#10;一人当たり面積グラフ枠">
          <a:extLst>
            <a:ext uri="{FF2B5EF4-FFF2-40B4-BE49-F238E27FC236}">
              <a16:creationId xmlns:a16="http://schemas.microsoft.com/office/drawing/2014/main" id="{C57018E9-C435-4D51-9D06-B400C6422AA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505" name="直線コネクタ 504">
          <a:extLst>
            <a:ext uri="{FF2B5EF4-FFF2-40B4-BE49-F238E27FC236}">
              <a16:creationId xmlns:a16="http://schemas.microsoft.com/office/drawing/2014/main" id="{74839F1F-F7BA-4644-9CE7-EECFB18E0306}"/>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506" name="【消防施設】&#10;一人当たり面積最小値テキスト">
          <a:extLst>
            <a:ext uri="{FF2B5EF4-FFF2-40B4-BE49-F238E27FC236}">
              <a16:creationId xmlns:a16="http://schemas.microsoft.com/office/drawing/2014/main" id="{6C4AA960-B76F-424A-AB2B-5A696658DC77}"/>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507" name="直線コネクタ 506">
          <a:extLst>
            <a:ext uri="{FF2B5EF4-FFF2-40B4-BE49-F238E27FC236}">
              <a16:creationId xmlns:a16="http://schemas.microsoft.com/office/drawing/2014/main" id="{D49D9CBD-3C34-4717-8B19-3EF267B51C02}"/>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508" name="【消防施設】&#10;一人当たり面積最大値テキスト">
          <a:extLst>
            <a:ext uri="{FF2B5EF4-FFF2-40B4-BE49-F238E27FC236}">
              <a16:creationId xmlns:a16="http://schemas.microsoft.com/office/drawing/2014/main" id="{9CA3358A-A008-4788-9CFC-400DCF1926E2}"/>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509" name="直線コネクタ 508">
          <a:extLst>
            <a:ext uri="{FF2B5EF4-FFF2-40B4-BE49-F238E27FC236}">
              <a16:creationId xmlns:a16="http://schemas.microsoft.com/office/drawing/2014/main" id="{C974F9BC-05D8-4C1F-886A-D156E41C8684}"/>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59707</xdr:rowOff>
    </xdr:from>
    <xdr:ext cx="469744" cy="259045"/>
    <xdr:sp macro="" textlink="">
      <xdr:nvSpPr>
        <xdr:cNvPr id="510" name="【消防施設】&#10;一人当たり面積平均値テキスト">
          <a:extLst>
            <a:ext uri="{FF2B5EF4-FFF2-40B4-BE49-F238E27FC236}">
              <a16:creationId xmlns:a16="http://schemas.microsoft.com/office/drawing/2014/main" id="{9CB1670C-E6C1-4E76-92C2-7FB038991D1E}"/>
            </a:ext>
          </a:extLst>
        </xdr:cNvPr>
        <xdr:cNvSpPr txBox="1"/>
      </xdr:nvSpPr>
      <xdr:spPr>
        <a:xfrm>
          <a:off x="22199600" y="14290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511" name="フローチャート: 判断 510">
          <a:extLst>
            <a:ext uri="{FF2B5EF4-FFF2-40B4-BE49-F238E27FC236}">
              <a16:creationId xmlns:a16="http://schemas.microsoft.com/office/drawing/2014/main" id="{6B79DA55-734C-4751-B00A-C8E030A7A949}"/>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512" name="フローチャート: 判断 511">
          <a:extLst>
            <a:ext uri="{FF2B5EF4-FFF2-40B4-BE49-F238E27FC236}">
              <a16:creationId xmlns:a16="http://schemas.microsoft.com/office/drawing/2014/main" id="{1AB03F09-5DC8-479E-B3F9-FA63DF95F0DA}"/>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513" name="フローチャート: 判断 512">
          <a:extLst>
            <a:ext uri="{FF2B5EF4-FFF2-40B4-BE49-F238E27FC236}">
              <a16:creationId xmlns:a16="http://schemas.microsoft.com/office/drawing/2014/main" id="{2B04B321-02FE-4D69-9ED9-FAFB66780F6B}"/>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514" name="フローチャート: 判断 513">
          <a:extLst>
            <a:ext uri="{FF2B5EF4-FFF2-40B4-BE49-F238E27FC236}">
              <a16:creationId xmlns:a16="http://schemas.microsoft.com/office/drawing/2014/main" id="{5F83F681-2F88-4154-A976-743DA95B7B46}"/>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515" name="フローチャート: 判断 514">
          <a:extLst>
            <a:ext uri="{FF2B5EF4-FFF2-40B4-BE49-F238E27FC236}">
              <a16:creationId xmlns:a16="http://schemas.microsoft.com/office/drawing/2014/main" id="{022F17AC-8303-4002-85D3-8A2108882D9A}"/>
            </a:ext>
          </a:extLst>
        </xdr:cNvPr>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042E7D47-4DC7-4096-8699-6AD171BA515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509E284F-54DE-4D0D-ADA5-F2F53E36011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86D31412-165F-4644-A2FB-E91283E2AD6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9084FF4C-3C76-40CB-8D45-671EF10DEA5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D637B5AD-7473-4659-8F19-C1F05ABBEA0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16511</xdr:rowOff>
    </xdr:from>
    <xdr:to>
      <xdr:col>116</xdr:col>
      <xdr:colOff>114300</xdr:colOff>
      <xdr:row>86</xdr:row>
      <xdr:rowOff>118111</xdr:rowOff>
    </xdr:to>
    <xdr:sp macro="" textlink="">
      <xdr:nvSpPr>
        <xdr:cNvPr id="521" name="楕円 520">
          <a:extLst>
            <a:ext uri="{FF2B5EF4-FFF2-40B4-BE49-F238E27FC236}">
              <a16:creationId xmlns:a16="http://schemas.microsoft.com/office/drawing/2014/main" id="{1CFD55C2-CC64-46CB-B4D0-7A15CDE0AF74}"/>
            </a:ext>
          </a:extLst>
        </xdr:cNvPr>
        <xdr:cNvSpPr/>
      </xdr:nvSpPr>
      <xdr:spPr>
        <a:xfrm>
          <a:off x="22110700" y="1476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102888</xdr:rowOff>
    </xdr:from>
    <xdr:ext cx="469744" cy="259045"/>
    <xdr:sp macro="" textlink="">
      <xdr:nvSpPr>
        <xdr:cNvPr id="522" name="【消防施設】&#10;一人当たり面積該当値テキスト">
          <a:extLst>
            <a:ext uri="{FF2B5EF4-FFF2-40B4-BE49-F238E27FC236}">
              <a16:creationId xmlns:a16="http://schemas.microsoft.com/office/drawing/2014/main" id="{CBD124F3-A644-4A14-B8FD-946ABE9BC110}"/>
            </a:ext>
          </a:extLst>
        </xdr:cNvPr>
        <xdr:cNvSpPr txBox="1"/>
      </xdr:nvSpPr>
      <xdr:spPr>
        <a:xfrm>
          <a:off x="22199600"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17780</xdr:rowOff>
    </xdr:from>
    <xdr:to>
      <xdr:col>112</xdr:col>
      <xdr:colOff>38100</xdr:colOff>
      <xdr:row>86</xdr:row>
      <xdr:rowOff>119380</xdr:rowOff>
    </xdr:to>
    <xdr:sp macro="" textlink="">
      <xdr:nvSpPr>
        <xdr:cNvPr id="523" name="楕円 522">
          <a:extLst>
            <a:ext uri="{FF2B5EF4-FFF2-40B4-BE49-F238E27FC236}">
              <a16:creationId xmlns:a16="http://schemas.microsoft.com/office/drawing/2014/main" id="{10E05FB1-FEF4-4311-AF6C-7680C99F414E}"/>
            </a:ext>
          </a:extLst>
        </xdr:cNvPr>
        <xdr:cNvSpPr/>
      </xdr:nvSpPr>
      <xdr:spPr>
        <a:xfrm>
          <a:off x="21272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67311</xdr:rowOff>
    </xdr:from>
    <xdr:to>
      <xdr:col>116</xdr:col>
      <xdr:colOff>63500</xdr:colOff>
      <xdr:row>86</xdr:row>
      <xdr:rowOff>68580</xdr:rowOff>
    </xdr:to>
    <xdr:cxnSp macro="">
      <xdr:nvCxnSpPr>
        <xdr:cNvPr id="524" name="直線コネクタ 523">
          <a:extLst>
            <a:ext uri="{FF2B5EF4-FFF2-40B4-BE49-F238E27FC236}">
              <a16:creationId xmlns:a16="http://schemas.microsoft.com/office/drawing/2014/main" id="{629CDF94-40BF-45B9-9E8A-23BC9B337DDD}"/>
            </a:ext>
          </a:extLst>
        </xdr:cNvPr>
        <xdr:cNvCxnSpPr/>
      </xdr:nvCxnSpPr>
      <xdr:spPr>
        <a:xfrm flipV="1">
          <a:off x="21323300" y="14812011"/>
          <a:ext cx="8382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20320</xdr:rowOff>
    </xdr:from>
    <xdr:to>
      <xdr:col>107</xdr:col>
      <xdr:colOff>101600</xdr:colOff>
      <xdr:row>86</xdr:row>
      <xdr:rowOff>121920</xdr:rowOff>
    </xdr:to>
    <xdr:sp macro="" textlink="">
      <xdr:nvSpPr>
        <xdr:cNvPr id="525" name="楕円 524">
          <a:extLst>
            <a:ext uri="{FF2B5EF4-FFF2-40B4-BE49-F238E27FC236}">
              <a16:creationId xmlns:a16="http://schemas.microsoft.com/office/drawing/2014/main" id="{A080705D-1040-4116-968D-3B6B4CEDCB65}"/>
            </a:ext>
          </a:extLst>
        </xdr:cNvPr>
        <xdr:cNvSpPr/>
      </xdr:nvSpPr>
      <xdr:spPr>
        <a:xfrm>
          <a:off x="20383500" y="1476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68580</xdr:rowOff>
    </xdr:from>
    <xdr:to>
      <xdr:col>111</xdr:col>
      <xdr:colOff>177800</xdr:colOff>
      <xdr:row>86</xdr:row>
      <xdr:rowOff>71120</xdr:rowOff>
    </xdr:to>
    <xdr:cxnSp macro="">
      <xdr:nvCxnSpPr>
        <xdr:cNvPr id="526" name="直線コネクタ 525">
          <a:extLst>
            <a:ext uri="{FF2B5EF4-FFF2-40B4-BE49-F238E27FC236}">
              <a16:creationId xmlns:a16="http://schemas.microsoft.com/office/drawing/2014/main" id="{58E857C5-BE86-4D62-956B-EDEC0D82FDCD}"/>
            </a:ext>
          </a:extLst>
        </xdr:cNvPr>
        <xdr:cNvCxnSpPr/>
      </xdr:nvCxnSpPr>
      <xdr:spPr>
        <a:xfrm flipV="1">
          <a:off x="20434300" y="148132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21589</xdr:rowOff>
    </xdr:from>
    <xdr:to>
      <xdr:col>102</xdr:col>
      <xdr:colOff>165100</xdr:colOff>
      <xdr:row>86</xdr:row>
      <xdr:rowOff>123189</xdr:rowOff>
    </xdr:to>
    <xdr:sp macro="" textlink="">
      <xdr:nvSpPr>
        <xdr:cNvPr id="527" name="楕円 526">
          <a:extLst>
            <a:ext uri="{FF2B5EF4-FFF2-40B4-BE49-F238E27FC236}">
              <a16:creationId xmlns:a16="http://schemas.microsoft.com/office/drawing/2014/main" id="{434F3256-83B4-4AEC-93A2-EA2022AE6280}"/>
            </a:ext>
          </a:extLst>
        </xdr:cNvPr>
        <xdr:cNvSpPr/>
      </xdr:nvSpPr>
      <xdr:spPr>
        <a:xfrm>
          <a:off x="19494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71120</xdr:rowOff>
    </xdr:from>
    <xdr:to>
      <xdr:col>107</xdr:col>
      <xdr:colOff>50800</xdr:colOff>
      <xdr:row>86</xdr:row>
      <xdr:rowOff>72389</xdr:rowOff>
    </xdr:to>
    <xdr:cxnSp macro="">
      <xdr:nvCxnSpPr>
        <xdr:cNvPr id="528" name="直線コネクタ 527">
          <a:extLst>
            <a:ext uri="{FF2B5EF4-FFF2-40B4-BE49-F238E27FC236}">
              <a16:creationId xmlns:a16="http://schemas.microsoft.com/office/drawing/2014/main" id="{2E475C7D-02B7-4151-BAB4-ACEC732B1BEE}"/>
            </a:ext>
          </a:extLst>
        </xdr:cNvPr>
        <xdr:cNvCxnSpPr/>
      </xdr:nvCxnSpPr>
      <xdr:spPr>
        <a:xfrm flipV="1">
          <a:off x="19545300" y="1481582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21589</xdr:rowOff>
    </xdr:from>
    <xdr:to>
      <xdr:col>98</xdr:col>
      <xdr:colOff>38100</xdr:colOff>
      <xdr:row>86</xdr:row>
      <xdr:rowOff>123189</xdr:rowOff>
    </xdr:to>
    <xdr:sp macro="" textlink="">
      <xdr:nvSpPr>
        <xdr:cNvPr id="529" name="楕円 528">
          <a:extLst>
            <a:ext uri="{FF2B5EF4-FFF2-40B4-BE49-F238E27FC236}">
              <a16:creationId xmlns:a16="http://schemas.microsoft.com/office/drawing/2014/main" id="{3588149B-7C1B-481F-8140-B0DEB51139B8}"/>
            </a:ext>
          </a:extLst>
        </xdr:cNvPr>
        <xdr:cNvSpPr/>
      </xdr:nvSpPr>
      <xdr:spPr>
        <a:xfrm>
          <a:off x="18605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72389</xdr:rowOff>
    </xdr:from>
    <xdr:to>
      <xdr:col>102</xdr:col>
      <xdr:colOff>114300</xdr:colOff>
      <xdr:row>86</xdr:row>
      <xdr:rowOff>72389</xdr:rowOff>
    </xdr:to>
    <xdr:cxnSp macro="">
      <xdr:nvCxnSpPr>
        <xdr:cNvPr id="530" name="直線コネクタ 529">
          <a:extLst>
            <a:ext uri="{FF2B5EF4-FFF2-40B4-BE49-F238E27FC236}">
              <a16:creationId xmlns:a16="http://schemas.microsoft.com/office/drawing/2014/main" id="{C6127370-D5ED-494C-A6FE-B3D9572A7A2A}"/>
            </a:ext>
          </a:extLst>
        </xdr:cNvPr>
        <xdr:cNvCxnSpPr/>
      </xdr:nvCxnSpPr>
      <xdr:spPr>
        <a:xfrm>
          <a:off x="18656300" y="148170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19066</xdr:rowOff>
    </xdr:from>
    <xdr:ext cx="469744" cy="259045"/>
    <xdr:sp macro="" textlink="">
      <xdr:nvSpPr>
        <xdr:cNvPr id="531" name="n_1aveValue【消防施設】&#10;一人当たり面積">
          <a:extLst>
            <a:ext uri="{FF2B5EF4-FFF2-40B4-BE49-F238E27FC236}">
              <a16:creationId xmlns:a16="http://schemas.microsoft.com/office/drawing/2014/main" id="{0454CF8F-2B50-4CF4-8418-73AA612AA919}"/>
            </a:ext>
          </a:extLst>
        </xdr:cNvPr>
        <xdr:cNvSpPr txBox="1"/>
      </xdr:nvSpPr>
      <xdr:spPr>
        <a:xfrm>
          <a:off x="2107572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17797</xdr:rowOff>
    </xdr:from>
    <xdr:ext cx="469744" cy="259045"/>
    <xdr:sp macro="" textlink="">
      <xdr:nvSpPr>
        <xdr:cNvPr id="532" name="n_2aveValue【消防施設】&#10;一人当たり面積">
          <a:extLst>
            <a:ext uri="{FF2B5EF4-FFF2-40B4-BE49-F238E27FC236}">
              <a16:creationId xmlns:a16="http://schemas.microsoft.com/office/drawing/2014/main" id="{EFE4FBB2-E9E8-4A96-8414-DF8A217AB042}"/>
            </a:ext>
          </a:extLst>
        </xdr:cNvPr>
        <xdr:cNvSpPr txBox="1"/>
      </xdr:nvSpPr>
      <xdr:spPr>
        <a:xfrm>
          <a:off x="20199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15257</xdr:rowOff>
    </xdr:from>
    <xdr:ext cx="469744" cy="259045"/>
    <xdr:sp macro="" textlink="">
      <xdr:nvSpPr>
        <xdr:cNvPr id="533" name="n_3aveValue【消防施設】&#10;一人当たり面積">
          <a:extLst>
            <a:ext uri="{FF2B5EF4-FFF2-40B4-BE49-F238E27FC236}">
              <a16:creationId xmlns:a16="http://schemas.microsoft.com/office/drawing/2014/main" id="{D43E4175-93F0-43A8-8358-03670AEB91F1}"/>
            </a:ext>
          </a:extLst>
        </xdr:cNvPr>
        <xdr:cNvSpPr txBox="1"/>
      </xdr:nvSpPr>
      <xdr:spPr>
        <a:xfrm>
          <a:off x="19310427" y="1424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8907</xdr:rowOff>
    </xdr:from>
    <xdr:ext cx="469744" cy="259045"/>
    <xdr:sp macro="" textlink="">
      <xdr:nvSpPr>
        <xdr:cNvPr id="534" name="n_4aveValue【消防施設】&#10;一人当たり面積">
          <a:extLst>
            <a:ext uri="{FF2B5EF4-FFF2-40B4-BE49-F238E27FC236}">
              <a16:creationId xmlns:a16="http://schemas.microsoft.com/office/drawing/2014/main" id="{24AAE244-A733-4AC9-A342-65EB8FABE9B5}"/>
            </a:ext>
          </a:extLst>
        </xdr:cNvPr>
        <xdr:cNvSpPr txBox="1"/>
      </xdr:nvSpPr>
      <xdr:spPr>
        <a:xfrm>
          <a:off x="18421427" y="1423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110507</xdr:rowOff>
    </xdr:from>
    <xdr:ext cx="469744" cy="259045"/>
    <xdr:sp macro="" textlink="">
      <xdr:nvSpPr>
        <xdr:cNvPr id="535" name="n_1mainValue【消防施設】&#10;一人当たり面積">
          <a:extLst>
            <a:ext uri="{FF2B5EF4-FFF2-40B4-BE49-F238E27FC236}">
              <a16:creationId xmlns:a16="http://schemas.microsoft.com/office/drawing/2014/main" id="{8547784F-15C7-45A1-9F81-2CCDD43022A8}"/>
            </a:ext>
          </a:extLst>
        </xdr:cNvPr>
        <xdr:cNvSpPr txBox="1"/>
      </xdr:nvSpPr>
      <xdr:spPr>
        <a:xfrm>
          <a:off x="21075727" y="1485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113047</xdr:rowOff>
    </xdr:from>
    <xdr:ext cx="469744" cy="259045"/>
    <xdr:sp macro="" textlink="">
      <xdr:nvSpPr>
        <xdr:cNvPr id="536" name="n_2mainValue【消防施設】&#10;一人当たり面積">
          <a:extLst>
            <a:ext uri="{FF2B5EF4-FFF2-40B4-BE49-F238E27FC236}">
              <a16:creationId xmlns:a16="http://schemas.microsoft.com/office/drawing/2014/main" id="{501A26E0-2650-4D86-8F62-B815384092C5}"/>
            </a:ext>
          </a:extLst>
        </xdr:cNvPr>
        <xdr:cNvSpPr txBox="1"/>
      </xdr:nvSpPr>
      <xdr:spPr>
        <a:xfrm>
          <a:off x="20199427" y="1485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114316</xdr:rowOff>
    </xdr:from>
    <xdr:ext cx="469744" cy="259045"/>
    <xdr:sp macro="" textlink="">
      <xdr:nvSpPr>
        <xdr:cNvPr id="537" name="n_3mainValue【消防施設】&#10;一人当たり面積">
          <a:extLst>
            <a:ext uri="{FF2B5EF4-FFF2-40B4-BE49-F238E27FC236}">
              <a16:creationId xmlns:a16="http://schemas.microsoft.com/office/drawing/2014/main" id="{0AC1EF91-9E0C-413B-AC59-0FFACE051139}"/>
            </a:ext>
          </a:extLst>
        </xdr:cNvPr>
        <xdr:cNvSpPr txBox="1"/>
      </xdr:nvSpPr>
      <xdr:spPr>
        <a:xfrm>
          <a:off x="19310427"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114316</xdr:rowOff>
    </xdr:from>
    <xdr:ext cx="469744" cy="259045"/>
    <xdr:sp macro="" textlink="">
      <xdr:nvSpPr>
        <xdr:cNvPr id="538" name="n_4mainValue【消防施設】&#10;一人当たり面積">
          <a:extLst>
            <a:ext uri="{FF2B5EF4-FFF2-40B4-BE49-F238E27FC236}">
              <a16:creationId xmlns:a16="http://schemas.microsoft.com/office/drawing/2014/main" id="{3A764A38-C829-4F95-BB4B-0606FD04E051}"/>
            </a:ext>
          </a:extLst>
        </xdr:cNvPr>
        <xdr:cNvSpPr txBox="1"/>
      </xdr:nvSpPr>
      <xdr:spPr>
        <a:xfrm>
          <a:off x="18421427"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9" name="正方形/長方形 538">
          <a:extLst>
            <a:ext uri="{FF2B5EF4-FFF2-40B4-BE49-F238E27FC236}">
              <a16:creationId xmlns:a16="http://schemas.microsoft.com/office/drawing/2014/main" id="{993B818B-6D6D-4144-AB91-660D75147DC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0" name="正方形/長方形 539">
          <a:extLst>
            <a:ext uri="{FF2B5EF4-FFF2-40B4-BE49-F238E27FC236}">
              <a16:creationId xmlns:a16="http://schemas.microsoft.com/office/drawing/2014/main" id="{F04E8651-A7B7-473F-A9C6-4FB318BCF16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1" name="正方形/長方形 540">
          <a:extLst>
            <a:ext uri="{FF2B5EF4-FFF2-40B4-BE49-F238E27FC236}">
              <a16:creationId xmlns:a16="http://schemas.microsoft.com/office/drawing/2014/main" id="{3586F315-CEB2-4019-9AB0-5CC8DF8C6F0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2" name="正方形/長方形 541">
          <a:extLst>
            <a:ext uri="{FF2B5EF4-FFF2-40B4-BE49-F238E27FC236}">
              <a16:creationId xmlns:a16="http://schemas.microsoft.com/office/drawing/2014/main" id="{C3C487C9-10A6-4674-B67F-B98D28D3333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3" name="正方形/長方形 542">
          <a:extLst>
            <a:ext uri="{FF2B5EF4-FFF2-40B4-BE49-F238E27FC236}">
              <a16:creationId xmlns:a16="http://schemas.microsoft.com/office/drawing/2014/main" id="{F6145135-A857-45BD-A22E-682C4ADE4CF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4" name="正方形/長方形 543">
          <a:extLst>
            <a:ext uri="{FF2B5EF4-FFF2-40B4-BE49-F238E27FC236}">
              <a16:creationId xmlns:a16="http://schemas.microsoft.com/office/drawing/2014/main" id="{E7C946A4-9FF6-4A17-8B58-1D6486B199D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5" name="正方形/長方形 544">
          <a:extLst>
            <a:ext uri="{FF2B5EF4-FFF2-40B4-BE49-F238E27FC236}">
              <a16:creationId xmlns:a16="http://schemas.microsoft.com/office/drawing/2014/main" id="{83A324DF-4270-4DEF-B064-ABC0E2A73E8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a:extLst>
            <a:ext uri="{FF2B5EF4-FFF2-40B4-BE49-F238E27FC236}">
              <a16:creationId xmlns:a16="http://schemas.microsoft.com/office/drawing/2014/main" id="{8C59CD4B-F8A7-4A20-B01D-3719D51C49E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7" name="テキスト ボックス 546">
          <a:extLst>
            <a:ext uri="{FF2B5EF4-FFF2-40B4-BE49-F238E27FC236}">
              <a16:creationId xmlns:a16="http://schemas.microsoft.com/office/drawing/2014/main" id="{81C400E6-EB34-4239-BE8A-34D5A5BA7F2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8" name="直線コネクタ 547">
          <a:extLst>
            <a:ext uri="{FF2B5EF4-FFF2-40B4-BE49-F238E27FC236}">
              <a16:creationId xmlns:a16="http://schemas.microsoft.com/office/drawing/2014/main" id="{A7BF5F8B-7E73-4A14-96AE-C5231E040CA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9" name="テキスト ボックス 548">
          <a:extLst>
            <a:ext uri="{FF2B5EF4-FFF2-40B4-BE49-F238E27FC236}">
              <a16:creationId xmlns:a16="http://schemas.microsoft.com/office/drawing/2014/main" id="{3E91AF8D-1166-4607-B191-740C5179ABD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0" name="直線コネクタ 549">
          <a:extLst>
            <a:ext uri="{FF2B5EF4-FFF2-40B4-BE49-F238E27FC236}">
              <a16:creationId xmlns:a16="http://schemas.microsoft.com/office/drawing/2014/main" id="{66F440F6-7423-40BA-BA4F-14A36222A79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1" name="テキスト ボックス 550">
          <a:extLst>
            <a:ext uri="{FF2B5EF4-FFF2-40B4-BE49-F238E27FC236}">
              <a16:creationId xmlns:a16="http://schemas.microsoft.com/office/drawing/2014/main" id="{179E3DDC-3470-4625-B117-E86C7D6171F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2" name="直線コネクタ 551">
          <a:extLst>
            <a:ext uri="{FF2B5EF4-FFF2-40B4-BE49-F238E27FC236}">
              <a16:creationId xmlns:a16="http://schemas.microsoft.com/office/drawing/2014/main" id="{1DD001E8-0F63-4497-B0C0-FF6B91C26B2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3" name="テキスト ボックス 552">
          <a:extLst>
            <a:ext uri="{FF2B5EF4-FFF2-40B4-BE49-F238E27FC236}">
              <a16:creationId xmlns:a16="http://schemas.microsoft.com/office/drawing/2014/main" id="{DCFC85E5-5B3B-4B22-A8D1-1DEC5C03F0F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4" name="直線コネクタ 553">
          <a:extLst>
            <a:ext uri="{FF2B5EF4-FFF2-40B4-BE49-F238E27FC236}">
              <a16:creationId xmlns:a16="http://schemas.microsoft.com/office/drawing/2014/main" id="{A7FD867C-A7FE-4071-9567-36EFD7AB8D7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5" name="テキスト ボックス 554">
          <a:extLst>
            <a:ext uri="{FF2B5EF4-FFF2-40B4-BE49-F238E27FC236}">
              <a16:creationId xmlns:a16="http://schemas.microsoft.com/office/drawing/2014/main" id="{26F3ED66-A6AF-4B94-A0B4-AD4A3EF2A97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6" name="直線コネクタ 555">
          <a:extLst>
            <a:ext uri="{FF2B5EF4-FFF2-40B4-BE49-F238E27FC236}">
              <a16:creationId xmlns:a16="http://schemas.microsoft.com/office/drawing/2014/main" id="{B05440DB-A93A-4030-9D4D-7F3590B6488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7" name="テキスト ボックス 556">
          <a:extLst>
            <a:ext uri="{FF2B5EF4-FFF2-40B4-BE49-F238E27FC236}">
              <a16:creationId xmlns:a16="http://schemas.microsoft.com/office/drawing/2014/main" id="{23F43BF5-CC9C-438D-B670-6001592DFF4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8" name="直線コネクタ 557">
          <a:extLst>
            <a:ext uri="{FF2B5EF4-FFF2-40B4-BE49-F238E27FC236}">
              <a16:creationId xmlns:a16="http://schemas.microsoft.com/office/drawing/2014/main" id="{F2A28E38-27CE-465B-AF15-54BF5CA1475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9" name="テキスト ボックス 558">
          <a:extLst>
            <a:ext uri="{FF2B5EF4-FFF2-40B4-BE49-F238E27FC236}">
              <a16:creationId xmlns:a16="http://schemas.microsoft.com/office/drawing/2014/main" id="{7AF77436-68D9-463E-B08A-6B27A73206E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0" name="直線コネクタ 559">
          <a:extLst>
            <a:ext uri="{FF2B5EF4-FFF2-40B4-BE49-F238E27FC236}">
              <a16:creationId xmlns:a16="http://schemas.microsoft.com/office/drawing/2014/main" id="{FEC41732-F7DF-4CAE-B60F-CCA5A585299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1" name="テキスト ボックス 560">
          <a:extLst>
            <a:ext uri="{FF2B5EF4-FFF2-40B4-BE49-F238E27FC236}">
              <a16:creationId xmlns:a16="http://schemas.microsoft.com/office/drawing/2014/main" id="{860BF941-BBAA-4161-99BD-7A680E13275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5ECC5E7A-51FB-4FD9-A827-F0F5E275822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3" name="【庁舎】&#10;有形固定資産減価償却率グラフ枠">
          <a:extLst>
            <a:ext uri="{FF2B5EF4-FFF2-40B4-BE49-F238E27FC236}">
              <a16:creationId xmlns:a16="http://schemas.microsoft.com/office/drawing/2014/main" id="{670F39EE-7C61-42D6-9635-5D8F1DA7874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564" name="直線コネクタ 563">
          <a:extLst>
            <a:ext uri="{FF2B5EF4-FFF2-40B4-BE49-F238E27FC236}">
              <a16:creationId xmlns:a16="http://schemas.microsoft.com/office/drawing/2014/main" id="{7CCAC9ED-431C-46F6-97B9-1D180C362F5A}"/>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565" name="【庁舎】&#10;有形固定資産減価償却率最小値テキスト">
          <a:extLst>
            <a:ext uri="{FF2B5EF4-FFF2-40B4-BE49-F238E27FC236}">
              <a16:creationId xmlns:a16="http://schemas.microsoft.com/office/drawing/2014/main" id="{CE563DED-B0EC-478F-AE46-0A9FF02050C6}"/>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566" name="直線コネクタ 565">
          <a:extLst>
            <a:ext uri="{FF2B5EF4-FFF2-40B4-BE49-F238E27FC236}">
              <a16:creationId xmlns:a16="http://schemas.microsoft.com/office/drawing/2014/main" id="{6B2244CC-9122-409D-89AB-898F0724BD0E}"/>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567" name="【庁舎】&#10;有形固定資産減価償却率最大値テキスト">
          <a:extLst>
            <a:ext uri="{FF2B5EF4-FFF2-40B4-BE49-F238E27FC236}">
              <a16:creationId xmlns:a16="http://schemas.microsoft.com/office/drawing/2014/main" id="{77E7B6FC-6003-48C7-8939-554479DD68E3}"/>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568" name="直線コネクタ 567">
          <a:extLst>
            <a:ext uri="{FF2B5EF4-FFF2-40B4-BE49-F238E27FC236}">
              <a16:creationId xmlns:a16="http://schemas.microsoft.com/office/drawing/2014/main" id="{C6766672-5C25-43CD-A56A-062413E0E1BA}"/>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569" name="【庁舎】&#10;有形固定資産減価償却率平均値テキスト">
          <a:extLst>
            <a:ext uri="{FF2B5EF4-FFF2-40B4-BE49-F238E27FC236}">
              <a16:creationId xmlns:a16="http://schemas.microsoft.com/office/drawing/2014/main" id="{0680C17C-7BF6-4080-935B-0846D633DF9F}"/>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570" name="フローチャート: 判断 569">
          <a:extLst>
            <a:ext uri="{FF2B5EF4-FFF2-40B4-BE49-F238E27FC236}">
              <a16:creationId xmlns:a16="http://schemas.microsoft.com/office/drawing/2014/main" id="{A8F7B2E5-3A07-4DAA-870E-1574D5BF7B9D}"/>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571" name="フローチャート: 判断 570">
          <a:extLst>
            <a:ext uri="{FF2B5EF4-FFF2-40B4-BE49-F238E27FC236}">
              <a16:creationId xmlns:a16="http://schemas.microsoft.com/office/drawing/2014/main" id="{9E027DD9-0DA7-4540-91FF-7049F979F150}"/>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72" name="フローチャート: 判断 571">
          <a:extLst>
            <a:ext uri="{FF2B5EF4-FFF2-40B4-BE49-F238E27FC236}">
              <a16:creationId xmlns:a16="http://schemas.microsoft.com/office/drawing/2014/main" id="{E2E2DB09-92D4-463C-9F8E-5D4724CF14A8}"/>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573" name="フローチャート: 判断 572">
          <a:extLst>
            <a:ext uri="{FF2B5EF4-FFF2-40B4-BE49-F238E27FC236}">
              <a16:creationId xmlns:a16="http://schemas.microsoft.com/office/drawing/2014/main" id="{0E5CD3EA-C499-4137-A3AC-A37307641FE5}"/>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574" name="フローチャート: 判断 573">
          <a:extLst>
            <a:ext uri="{FF2B5EF4-FFF2-40B4-BE49-F238E27FC236}">
              <a16:creationId xmlns:a16="http://schemas.microsoft.com/office/drawing/2014/main" id="{704FCA90-72B5-4C6C-B85A-F13DF3CA7B18}"/>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EB730426-C7EA-4569-A2EA-4A21A4B0C6F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9C4E8270-1B21-451C-8865-2C1CADD887E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0F9326F8-0C0D-44E9-BF6E-66DD73C0D7A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7E9CF582-1794-4B79-8E3E-8E03DD54A4C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3D320A14-EA38-47AE-A7D8-16F1E4952CC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76019</xdr:rowOff>
    </xdr:from>
    <xdr:to>
      <xdr:col>85</xdr:col>
      <xdr:colOff>177800</xdr:colOff>
      <xdr:row>109</xdr:row>
      <xdr:rowOff>6169</xdr:rowOff>
    </xdr:to>
    <xdr:sp macro="" textlink="">
      <xdr:nvSpPr>
        <xdr:cNvPr id="580" name="楕円 579">
          <a:extLst>
            <a:ext uri="{FF2B5EF4-FFF2-40B4-BE49-F238E27FC236}">
              <a16:creationId xmlns:a16="http://schemas.microsoft.com/office/drawing/2014/main" id="{207871D4-B471-4040-995A-EF62C6366377}"/>
            </a:ext>
          </a:extLst>
        </xdr:cNvPr>
        <xdr:cNvSpPr/>
      </xdr:nvSpPr>
      <xdr:spPr>
        <a:xfrm>
          <a:off x="16268700" y="1859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162396</xdr:rowOff>
    </xdr:from>
    <xdr:ext cx="405111" cy="259045"/>
    <xdr:sp macro="" textlink="">
      <xdr:nvSpPr>
        <xdr:cNvPr id="581" name="【庁舎】&#10;有形固定資産減価償却率該当値テキスト">
          <a:extLst>
            <a:ext uri="{FF2B5EF4-FFF2-40B4-BE49-F238E27FC236}">
              <a16:creationId xmlns:a16="http://schemas.microsoft.com/office/drawing/2014/main" id="{5B67527A-3889-4032-8A4E-CE46C14B04F9}"/>
            </a:ext>
          </a:extLst>
        </xdr:cNvPr>
        <xdr:cNvSpPr txBox="1"/>
      </xdr:nvSpPr>
      <xdr:spPr>
        <a:xfrm>
          <a:off x="16357600" y="18507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76019</xdr:rowOff>
    </xdr:from>
    <xdr:to>
      <xdr:col>81</xdr:col>
      <xdr:colOff>101600</xdr:colOff>
      <xdr:row>109</xdr:row>
      <xdr:rowOff>6169</xdr:rowOff>
    </xdr:to>
    <xdr:sp macro="" textlink="">
      <xdr:nvSpPr>
        <xdr:cNvPr id="582" name="楕円 581">
          <a:extLst>
            <a:ext uri="{FF2B5EF4-FFF2-40B4-BE49-F238E27FC236}">
              <a16:creationId xmlns:a16="http://schemas.microsoft.com/office/drawing/2014/main" id="{2D8CDF8C-BDBD-41CD-8DB2-A9C03781807D}"/>
            </a:ext>
          </a:extLst>
        </xdr:cNvPr>
        <xdr:cNvSpPr/>
      </xdr:nvSpPr>
      <xdr:spPr>
        <a:xfrm>
          <a:off x="15430500" y="1859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126819</xdr:rowOff>
    </xdr:from>
    <xdr:to>
      <xdr:col>85</xdr:col>
      <xdr:colOff>127000</xdr:colOff>
      <xdr:row>108</xdr:row>
      <xdr:rowOff>126819</xdr:rowOff>
    </xdr:to>
    <xdr:cxnSp macro="">
      <xdr:nvCxnSpPr>
        <xdr:cNvPr id="583" name="直線コネクタ 582">
          <a:extLst>
            <a:ext uri="{FF2B5EF4-FFF2-40B4-BE49-F238E27FC236}">
              <a16:creationId xmlns:a16="http://schemas.microsoft.com/office/drawing/2014/main" id="{D8366807-784B-48B2-AFA6-3780FFF8AC8C}"/>
            </a:ext>
          </a:extLst>
        </xdr:cNvPr>
        <xdr:cNvCxnSpPr/>
      </xdr:nvCxnSpPr>
      <xdr:spPr>
        <a:xfrm>
          <a:off x="15481300" y="1864341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41729</xdr:rowOff>
    </xdr:from>
    <xdr:to>
      <xdr:col>76</xdr:col>
      <xdr:colOff>165100</xdr:colOff>
      <xdr:row>108</xdr:row>
      <xdr:rowOff>143329</xdr:rowOff>
    </xdr:to>
    <xdr:sp macro="" textlink="">
      <xdr:nvSpPr>
        <xdr:cNvPr id="584" name="楕円 583">
          <a:extLst>
            <a:ext uri="{FF2B5EF4-FFF2-40B4-BE49-F238E27FC236}">
              <a16:creationId xmlns:a16="http://schemas.microsoft.com/office/drawing/2014/main" id="{36FE8953-40C9-420C-8252-FF54723FCDB2}"/>
            </a:ext>
          </a:extLst>
        </xdr:cNvPr>
        <xdr:cNvSpPr/>
      </xdr:nvSpPr>
      <xdr:spPr>
        <a:xfrm>
          <a:off x="14541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92529</xdr:rowOff>
    </xdr:from>
    <xdr:to>
      <xdr:col>81</xdr:col>
      <xdr:colOff>50800</xdr:colOff>
      <xdr:row>108</xdr:row>
      <xdr:rowOff>126819</xdr:rowOff>
    </xdr:to>
    <xdr:cxnSp macro="">
      <xdr:nvCxnSpPr>
        <xdr:cNvPr id="585" name="直線コネクタ 584">
          <a:extLst>
            <a:ext uri="{FF2B5EF4-FFF2-40B4-BE49-F238E27FC236}">
              <a16:creationId xmlns:a16="http://schemas.microsoft.com/office/drawing/2014/main" id="{553CDC11-1270-4087-85FB-CA5389617ECC}"/>
            </a:ext>
          </a:extLst>
        </xdr:cNvPr>
        <xdr:cNvCxnSpPr/>
      </xdr:nvCxnSpPr>
      <xdr:spPr>
        <a:xfrm>
          <a:off x="14592300" y="1860912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5806</xdr:rowOff>
    </xdr:from>
    <xdr:to>
      <xdr:col>72</xdr:col>
      <xdr:colOff>38100</xdr:colOff>
      <xdr:row>108</xdr:row>
      <xdr:rowOff>107406</xdr:rowOff>
    </xdr:to>
    <xdr:sp macro="" textlink="">
      <xdr:nvSpPr>
        <xdr:cNvPr id="586" name="楕円 585">
          <a:extLst>
            <a:ext uri="{FF2B5EF4-FFF2-40B4-BE49-F238E27FC236}">
              <a16:creationId xmlns:a16="http://schemas.microsoft.com/office/drawing/2014/main" id="{48269436-B3B0-434B-B4D7-B33DBB4A5083}"/>
            </a:ext>
          </a:extLst>
        </xdr:cNvPr>
        <xdr:cNvSpPr/>
      </xdr:nvSpPr>
      <xdr:spPr>
        <a:xfrm>
          <a:off x="13652500" y="185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56606</xdr:rowOff>
    </xdr:from>
    <xdr:to>
      <xdr:col>76</xdr:col>
      <xdr:colOff>114300</xdr:colOff>
      <xdr:row>108</xdr:row>
      <xdr:rowOff>92529</xdr:rowOff>
    </xdr:to>
    <xdr:cxnSp macro="">
      <xdr:nvCxnSpPr>
        <xdr:cNvPr id="587" name="直線コネクタ 586">
          <a:extLst>
            <a:ext uri="{FF2B5EF4-FFF2-40B4-BE49-F238E27FC236}">
              <a16:creationId xmlns:a16="http://schemas.microsoft.com/office/drawing/2014/main" id="{35A6901F-D210-4121-9AFF-7DBC13DEFA85}"/>
            </a:ext>
          </a:extLst>
        </xdr:cNvPr>
        <xdr:cNvCxnSpPr/>
      </xdr:nvCxnSpPr>
      <xdr:spPr>
        <a:xfrm>
          <a:off x="13703300" y="1857320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142966</xdr:rowOff>
    </xdr:from>
    <xdr:to>
      <xdr:col>67</xdr:col>
      <xdr:colOff>101600</xdr:colOff>
      <xdr:row>108</xdr:row>
      <xdr:rowOff>73116</xdr:rowOff>
    </xdr:to>
    <xdr:sp macro="" textlink="">
      <xdr:nvSpPr>
        <xdr:cNvPr id="588" name="楕円 587">
          <a:extLst>
            <a:ext uri="{FF2B5EF4-FFF2-40B4-BE49-F238E27FC236}">
              <a16:creationId xmlns:a16="http://schemas.microsoft.com/office/drawing/2014/main" id="{DA7A1FCA-3936-4C5C-8DB1-2E39FB3F0658}"/>
            </a:ext>
          </a:extLst>
        </xdr:cNvPr>
        <xdr:cNvSpPr/>
      </xdr:nvSpPr>
      <xdr:spPr>
        <a:xfrm>
          <a:off x="12763500" y="1848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22316</xdr:rowOff>
    </xdr:from>
    <xdr:to>
      <xdr:col>71</xdr:col>
      <xdr:colOff>177800</xdr:colOff>
      <xdr:row>108</xdr:row>
      <xdr:rowOff>56606</xdr:rowOff>
    </xdr:to>
    <xdr:cxnSp macro="">
      <xdr:nvCxnSpPr>
        <xdr:cNvPr id="589" name="直線コネクタ 588">
          <a:extLst>
            <a:ext uri="{FF2B5EF4-FFF2-40B4-BE49-F238E27FC236}">
              <a16:creationId xmlns:a16="http://schemas.microsoft.com/office/drawing/2014/main" id="{A21AF9E3-6B69-42DF-B294-980B76470E31}"/>
            </a:ext>
          </a:extLst>
        </xdr:cNvPr>
        <xdr:cNvCxnSpPr/>
      </xdr:nvCxnSpPr>
      <xdr:spPr>
        <a:xfrm>
          <a:off x="12814300" y="1853891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590" name="n_1aveValue【庁舎】&#10;有形固定資産減価償却率">
          <a:extLst>
            <a:ext uri="{FF2B5EF4-FFF2-40B4-BE49-F238E27FC236}">
              <a16:creationId xmlns:a16="http://schemas.microsoft.com/office/drawing/2014/main" id="{AD91E1EA-2B40-4699-977F-C9A125907D21}"/>
            </a:ext>
          </a:extLst>
        </xdr:cNvPr>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591" name="n_2aveValue【庁舎】&#10;有形固定資産減価償却率">
          <a:extLst>
            <a:ext uri="{FF2B5EF4-FFF2-40B4-BE49-F238E27FC236}">
              <a16:creationId xmlns:a16="http://schemas.microsoft.com/office/drawing/2014/main" id="{D149416D-65D3-4E63-84BA-5480D11DE51C}"/>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592" name="n_3aveValue【庁舎】&#10;有形固定資産減価償却率">
          <a:extLst>
            <a:ext uri="{FF2B5EF4-FFF2-40B4-BE49-F238E27FC236}">
              <a16:creationId xmlns:a16="http://schemas.microsoft.com/office/drawing/2014/main" id="{27861085-DC09-4673-9922-561346AB0557}"/>
            </a:ext>
          </a:extLst>
        </xdr:cNvPr>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593" name="n_4aveValue【庁舎】&#10;有形固定資産減価償却率">
          <a:extLst>
            <a:ext uri="{FF2B5EF4-FFF2-40B4-BE49-F238E27FC236}">
              <a16:creationId xmlns:a16="http://schemas.microsoft.com/office/drawing/2014/main" id="{AC62B157-8836-4BE0-BDDA-5EB349A2CB6D}"/>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168746</xdr:rowOff>
    </xdr:from>
    <xdr:ext cx="405111" cy="259045"/>
    <xdr:sp macro="" textlink="">
      <xdr:nvSpPr>
        <xdr:cNvPr id="594" name="n_1mainValue【庁舎】&#10;有形固定資産減価償却率">
          <a:extLst>
            <a:ext uri="{FF2B5EF4-FFF2-40B4-BE49-F238E27FC236}">
              <a16:creationId xmlns:a16="http://schemas.microsoft.com/office/drawing/2014/main" id="{C2B680B2-C764-4C28-8DDA-D8EFED9ED17C}"/>
            </a:ext>
          </a:extLst>
        </xdr:cNvPr>
        <xdr:cNvSpPr txBox="1"/>
      </xdr:nvSpPr>
      <xdr:spPr>
        <a:xfrm>
          <a:off x="15266044" y="1868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134456</xdr:rowOff>
    </xdr:from>
    <xdr:ext cx="405111" cy="259045"/>
    <xdr:sp macro="" textlink="">
      <xdr:nvSpPr>
        <xdr:cNvPr id="595" name="n_2mainValue【庁舎】&#10;有形固定資産減価償却率">
          <a:extLst>
            <a:ext uri="{FF2B5EF4-FFF2-40B4-BE49-F238E27FC236}">
              <a16:creationId xmlns:a16="http://schemas.microsoft.com/office/drawing/2014/main" id="{E312A58C-40AF-420E-B0A3-721D9550C149}"/>
            </a:ext>
          </a:extLst>
        </xdr:cNvPr>
        <xdr:cNvSpPr txBox="1"/>
      </xdr:nvSpPr>
      <xdr:spPr>
        <a:xfrm>
          <a:off x="14389744" y="18651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98533</xdr:rowOff>
    </xdr:from>
    <xdr:ext cx="405111" cy="259045"/>
    <xdr:sp macro="" textlink="">
      <xdr:nvSpPr>
        <xdr:cNvPr id="596" name="n_3mainValue【庁舎】&#10;有形固定資産減価償却率">
          <a:extLst>
            <a:ext uri="{FF2B5EF4-FFF2-40B4-BE49-F238E27FC236}">
              <a16:creationId xmlns:a16="http://schemas.microsoft.com/office/drawing/2014/main" id="{89651653-151F-4FB9-87FB-FF7161965ED3}"/>
            </a:ext>
          </a:extLst>
        </xdr:cNvPr>
        <xdr:cNvSpPr txBox="1"/>
      </xdr:nvSpPr>
      <xdr:spPr>
        <a:xfrm>
          <a:off x="13500744" y="1861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64243</xdr:rowOff>
    </xdr:from>
    <xdr:ext cx="405111" cy="259045"/>
    <xdr:sp macro="" textlink="">
      <xdr:nvSpPr>
        <xdr:cNvPr id="597" name="n_4mainValue【庁舎】&#10;有形固定資産減価償却率">
          <a:extLst>
            <a:ext uri="{FF2B5EF4-FFF2-40B4-BE49-F238E27FC236}">
              <a16:creationId xmlns:a16="http://schemas.microsoft.com/office/drawing/2014/main" id="{6A743576-B2E8-4FBB-AD3C-D61F893E7DB8}"/>
            </a:ext>
          </a:extLst>
        </xdr:cNvPr>
        <xdr:cNvSpPr txBox="1"/>
      </xdr:nvSpPr>
      <xdr:spPr>
        <a:xfrm>
          <a:off x="12611744" y="1858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id="{785956C6-A34B-4621-A069-DCDAFE27C24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id="{FD28C1E3-6E7D-43C5-BD93-47B8426A2E5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id="{3BFC2C26-B48C-4F8D-91D1-B7367876902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id="{68D9AFB5-D0E6-4E45-9263-22CC6317084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id="{1D80F8B5-2E25-4CD1-9970-7836A39E84C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id="{D7B6689F-5C41-4DA3-BD58-EB5C6B2256B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id="{403DECBB-3B05-430B-8F6A-D83B06677FA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id="{AF685C90-BC87-4518-B180-03C2956C38F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a:extLst>
            <a:ext uri="{FF2B5EF4-FFF2-40B4-BE49-F238E27FC236}">
              <a16:creationId xmlns:a16="http://schemas.microsoft.com/office/drawing/2014/main" id="{53CFD394-FB16-49D2-8F74-08A13DD405E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id="{C93403A4-0F94-40E4-95B4-999CF25CFC3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8" name="直線コネクタ 607">
          <a:extLst>
            <a:ext uri="{FF2B5EF4-FFF2-40B4-BE49-F238E27FC236}">
              <a16:creationId xmlns:a16="http://schemas.microsoft.com/office/drawing/2014/main" id="{D4A073A7-0C3C-41DD-A8F6-7FA80E40174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9" name="テキスト ボックス 608">
          <a:extLst>
            <a:ext uri="{FF2B5EF4-FFF2-40B4-BE49-F238E27FC236}">
              <a16:creationId xmlns:a16="http://schemas.microsoft.com/office/drawing/2014/main" id="{0F00A148-FE36-4267-9337-90125CD9B2E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0" name="直線コネクタ 609">
          <a:extLst>
            <a:ext uri="{FF2B5EF4-FFF2-40B4-BE49-F238E27FC236}">
              <a16:creationId xmlns:a16="http://schemas.microsoft.com/office/drawing/2014/main" id="{F61B9529-4EA7-4CBB-A0DF-41DDBB7D668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1" name="テキスト ボックス 610">
          <a:extLst>
            <a:ext uri="{FF2B5EF4-FFF2-40B4-BE49-F238E27FC236}">
              <a16:creationId xmlns:a16="http://schemas.microsoft.com/office/drawing/2014/main" id="{520BA846-2336-407B-A48A-12F0D770168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2" name="直線コネクタ 611">
          <a:extLst>
            <a:ext uri="{FF2B5EF4-FFF2-40B4-BE49-F238E27FC236}">
              <a16:creationId xmlns:a16="http://schemas.microsoft.com/office/drawing/2014/main" id="{9377098A-C48A-4AD0-A270-F07EC179776E}"/>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3" name="テキスト ボックス 612">
          <a:extLst>
            <a:ext uri="{FF2B5EF4-FFF2-40B4-BE49-F238E27FC236}">
              <a16:creationId xmlns:a16="http://schemas.microsoft.com/office/drawing/2014/main" id="{5098A747-8ED8-46D7-BFF3-155C4E04168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4" name="直線コネクタ 613">
          <a:extLst>
            <a:ext uri="{FF2B5EF4-FFF2-40B4-BE49-F238E27FC236}">
              <a16:creationId xmlns:a16="http://schemas.microsoft.com/office/drawing/2014/main" id="{8861B448-2D0E-412F-9079-140347623913}"/>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5" name="テキスト ボックス 614">
          <a:extLst>
            <a:ext uri="{FF2B5EF4-FFF2-40B4-BE49-F238E27FC236}">
              <a16:creationId xmlns:a16="http://schemas.microsoft.com/office/drawing/2014/main" id="{2599BF13-0220-4C06-B9C2-01F3639B30ED}"/>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AD1B1DDC-793D-4FA7-8C1D-2D95C9E2B73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id="{7E10D682-A7EB-4CAB-AA42-CD3A36CB77C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庁舎】&#10;一人当たり面積グラフ枠">
          <a:extLst>
            <a:ext uri="{FF2B5EF4-FFF2-40B4-BE49-F238E27FC236}">
              <a16:creationId xmlns:a16="http://schemas.microsoft.com/office/drawing/2014/main" id="{AEB418E7-6951-4C10-95D7-40B1ECA4353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619" name="直線コネクタ 618">
          <a:extLst>
            <a:ext uri="{FF2B5EF4-FFF2-40B4-BE49-F238E27FC236}">
              <a16:creationId xmlns:a16="http://schemas.microsoft.com/office/drawing/2014/main" id="{E63943E9-7C38-4371-834A-EE4E8EBAB0A4}"/>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620" name="【庁舎】&#10;一人当たり面積最小値テキスト">
          <a:extLst>
            <a:ext uri="{FF2B5EF4-FFF2-40B4-BE49-F238E27FC236}">
              <a16:creationId xmlns:a16="http://schemas.microsoft.com/office/drawing/2014/main" id="{57EE0F58-72B3-48D6-B91B-B9CAF5C0ADB1}"/>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621" name="直線コネクタ 620">
          <a:extLst>
            <a:ext uri="{FF2B5EF4-FFF2-40B4-BE49-F238E27FC236}">
              <a16:creationId xmlns:a16="http://schemas.microsoft.com/office/drawing/2014/main" id="{58089791-B6FD-48AC-BB2F-CD3688A160E7}"/>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622" name="【庁舎】&#10;一人当たり面積最大値テキスト">
          <a:extLst>
            <a:ext uri="{FF2B5EF4-FFF2-40B4-BE49-F238E27FC236}">
              <a16:creationId xmlns:a16="http://schemas.microsoft.com/office/drawing/2014/main" id="{A564F53F-6C1A-46D5-BFD6-CBDF6777CFC8}"/>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623" name="直線コネクタ 622">
          <a:extLst>
            <a:ext uri="{FF2B5EF4-FFF2-40B4-BE49-F238E27FC236}">
              <a16:creationId xmlns:a16="http://schemas.microsoft.com/office/drawing/2014/main" id="{DC343D28-B874-4F9E-9F18-A80A629A55CE}"/>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45432</xdr:rowOff>
    </xdr:from>
    <xdr:ext cx="469744" cy="259045"/>
    <xdr:sp macro="" textlink="">
      <xdr:nvSpPr>
        <xdr:cNvPr id="624" name="【庁舎】&#10;一人当たり面積平均値テキスト">
          <a:extLst>
            <a:ext uri="{FF2B5EF4-FFF2-40B4-BE49-F238E27FC236}">
              <a16:creationId xmlns:a16="http://schemas.microsoft.com/office/drawing/2014/main" id="{7B9B72B8-C8E6-4BFE-ACBC-160EDAFD425A}"/>
            </a:ext>
          </a:extLst>
        </xdr:cNvPr>
        <xdr:cNvSpPr txBox="1"/>
      </xdr:nvSpPr>
      <xdr:spPr>
        <a:xfrm>
          <a:off x="22199600" y="1804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625" name="フローチャート: 判断 624">
          <a:extLst>
            <a:ext uri="{FF2B5EF4-FFF2-40B4-BE49-F238E27FC236}">
              <a16:creationId xmlns:a16="http://schemas.microsoft.com/office/drawing/2014/main" id="{A96331E4-8388-438C-B918-5D6F1BD13C90}"/>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626" name="フローチャート: 判断 625">
          <a:extLst>
            <a:ext uri="{FF2B5EF4-FFF2-40B4-BE49-F238E27FC236}">
              <a16:creationId xmlns:a16="http://schemas.microsoft.com/office/drawing/2014/main" id="{7374A647-FD14-4C20-B6E5-34AC107DE5C8}"/>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627" name="フローチャート: 判断 626">
          <a:extLst>
            <a:ext uri="{FF2B5EF4-FFF2-40B4-BE49-F238E27FC236}">
              <a16:creationId xmlns:a16="http://schemas.microsoft.com/office/drawing/2014/main" id="{F37268FD-3B60-469D-B91E-7510B8299C4D}"/>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628" name="フローチャート: 判断 627">
          <a:extLst>
            <a:ext uri="{FF2B5EF4-FFF2-40B4-BE49-F238E27FC236}">
              <a16:creationId xmlns:a16="http://schemas.microsoft.com/office/drawing/2014/main" id="{0A20EC16-B8CA-4691-A4BE-DC296945E22F}"/>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629" name="フローチャート: 判断 628">
          <a:extLst>
            <a:ext uri="{FF2B5EF4-FFF2-40B4-BE49-F238E27FC236}">
              <a16:creationId xmlns:a16="http://schemas.microsoft.com/office/drawing/2014/main" id="{9720D138-C03B-4866-9027-64CE2D424E24}"/>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A50DA6AD-AE75-4B99-B173-CDB39C2F3B9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39C4F437-7764-4B7E-A6FD-B9C1C644E61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55714148-AADA-4DB4-9B6E-6EA994FDE41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2689CE54-1DF3-4DCC-AE3C-44E5C7EB8DE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63951B4B-8543-4100-8132-572D4DDCCEA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105411</xdr:rowOff>
    </xdr:from>
    <xdr:to>
      <xdr:col>116</xdr:col>
      <xdr:colOff>114300</xdr:colOff>
      <xdr:row>104</xdr:row>
      <xdr:rowOff>35561</xdr:rowOff>
    </xdr:to>
    <xdr:sp macro="" textlink="">
      <xdr:nvSpPr>
        <xdr:cNvPr id="635" name="楕円 634">
          <a:extLst>
            <a:ext uri="{FF2B5EF4-FFF2-40B4-BE49-F238E27FC236}">
              <a16:creationId xmlns:a16="http://schemas.microsoft.com/office/drawing/2014/main" id="{A3F5A68A-35DA-42A7-81DB-E2B39C913DFF}"/>
            </a:ext>
          </a:extLst>
        </xdr:cNvPr>
        <xdr:cNvSpPr/>
      </xdr:nvSpPr>
      <xdr:spPr>
        <a:xfrm>
          <a:off x="221107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128288</xdr:rowOff>
    </xdr:from>
    <xdr:ext cx="469744" cy="259045"/>
    <xdr:sp macro="" textlink="">
      <xdr:nvSpPr>
        <xdr:cNvPr id="636" name="【庁舎】&#10;一人当たり面積該当値テキスト">
          <a:extLst>
            <a:ext uri="{FF2B5EF4-FFF2-40B4-BE49-F238E27FC236}">
              <a16:creationId xmlns:a16="http://schemas.microsoft.com/office/drawing/2014/main" id="{C6E9044E-46AC-4568-A1C5-A41BE5080B3F}"/>
            </a:ext>
          </a:extLst>
        </xdr:cNvPr>
        <xdr:cNvSpPr txBox="1"/>
      </xdr:nvSpPr>
      <xdr:spPr>
        <a:xfrm>
          <a:off x="22199600" y="1761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119583</xdr:rowOff>
    </xdr:from>
    <xdr:to>
      <xdr:col>112</xdr:col>
      <xdr:colOff>38100</xdr:colOff>
      <xdr:row>104</xdr:row>
      <xdr:rowOff>49733</xdr:rowOff>
    </xdr:to>
    <xdr:sp macro="" textlink="">
      <xdr:nvSpPr>
        <xdr:cNvPr id="637" name="楕円 636">
          <a:extLst>
            <a:ext uri="{FF2B5EF4-FFF2-40B4-BE49-F238E27FC236}">
              <a16:creationId xmlns:a16="http://schemas.microsoft.com/office/drawing/2014/main" id="{E7DCE33C-DCE8-423D-A732-B4278FC22C7C}"/>
            </a:ext>
          </a:extLst>
        </xdr:cNvPr>
        <xdr:cNvSpPr/>
      </xdr:nvSpPr>
      <xdr:spPr>
        <a:xfrm>
          <a:off x="21272500" y="1777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156211</xdr:rowOff>
    </xdr:from>
    <xdr:to>
      <xdr:col>116</xdr:col>
      <xdr:colOff>63500</xdr:colOff>
      <xdr:row>103</xdr:row>
      <xdr:rowOff>170383</xdr:rowOff>
    </xdr:to>
    <xdr:cxnSp macro="">
      <xdr:nvCxnSpPr>
        <xdr:cNvPr id="638" name="直線コネクタ 637">
          <a:extLst>
            <a:ext uri="{FF2B5EF4-FFF2-40B4-BE49-F238E27FC236}">
              <a16:creationId xmlns:a16="http://schemas.microsoft.com/office/drawing/2014/main" id="{58152B1B-5DDC-4354-B325-795B2721DF1E}"/>
            </a:ext>
          </a:extLst>
        </xdr:cNvPr>
        <xdr:cNvCxnSpPr/>
      </xdr:nvCxnSpPr>
      <xdr:spPr>
        <a:xfrm flipV="1">
          <a:off x="21323300" y="17815561"/>
          <a:ext cx="838200" cy="1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148386</xdr:rowOff>
    </xdr:from>
    <xdr:to>
      <xdr:col>107</xdr:col>
      <xdr:colOff>101600</xdr:colOff>
      <xdr:row>104</xdr:row>
      <xdr:rowOff>78536</xdr:rowOff>
    </xdr:to>
    <xdr:sp macro="" textlink="">
      <xdr:nvSpPr>
        <xdr:cNvPr id="639" name="楕円 638">
          <a:extLst>
            <a:ext uri="{FF2B5EF4-FFF2-40B4-BE49-F238E27FC236}">
              <a16:creationId xmlns:a16="http://schemas.microsoft.com/office/drawing/2014/main" id="{F1230512-BAF1-4498-8A0A-0967D9920A7A}"/>
            </a:ext>
          </a:extLst>
        </xdr:cNvPr>
        <xdr:cNvSpPr/>
      </xdr:nvSpPr>
      <xdr:spPr>
        <a:xfrm>
          <a:off x="20383500" y="1780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170383</xdr:rowOff>
    </xdr:from>
    <xdr:to>
      <xdr:col>111</xdr:col>
      <xdr:colOff>177800</xdr:colOff>
      <xdr:row>104</xdr:row>
      <xdr:rowOff>27736</xdr:rowOff>
    </xdr:to>
    <xdr:cxnSp macro="">
      <xdr:nvCxnSpPr>
        <xdr:cNvPr id="640" name="直線コネクタ 639">
          <a:extLst>
            <a:ext uri="{FF2B5EF4-FFF2-40B4-BE49-F238E27FC236}">
              <a16:creationId xmlns:a16="http://schemas.microsoft.com/office/drawing/2014/main" id="{0D5F1348-9C0F-4C81-A46A-7FAF3B7A4D89}"/>
            </a:ext>
          </a:extLst>
        </xdr:cNvPr>
        <xdr:cNvCxnSpPr/>
      </xdr:nvCxnSpPr>
      <xdr:spPr>
        <a:xfrm flipV="1">
          <a:off x="20434300" y="17829733"/>
          <a:ext cx="8890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169875</xdr:rowOff>
    </xdr:from>
    <xdr:to>
      <xdr:col>102</xdr:col>
      <xdr:colOff>165100</xdr:colOff>
      <xdr:row>104</xdr:row>
      <xdr:rowOff>100025</xdr:rowOff>
    </xdr:to>
    <xdr:sp macro="" textlink="">
      <xdr:nvSpPr>
        <xdr:cNvPr id="641" name="楕円 640">
          <a:extLst>
            <a:ext uri="{FF2B5EF4-FFF2-40B4-BE49-F238E27FC236}">
              <a16:creationId xmlns:a16="http://schemas.microsoft.com/office/drawing/2014/main" id="{9411F892-A3B8-4AEF-97CB-89D81635BEE1}"/>
            </a:ext>
          </a:extLst>
        </xdr:cNvPr>
        <xdr:cNvSpPr/>
      </xdr:nvSpPr>
      <xdr:spPr>
        <a:xfrm>
          <a:off x="19494500" y="1782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27736</xdr:rowOff>
    </xdr:from>
    <xdr:to>
      <xdr:col>107</xdr:col>
      <xdr:colOff>50800</xdr:colOff>
      <xdr:row>104</xdr:row>
      <xdr:rowOff>49225</xdr:rowOff>
    </xdr:to>
    <xdr:cxnSp macro="">
      <xdr:nvCxnSpPr>
        <xdr:cNvPr id="642" name="直線コネクタ 641">
          <a:extLst>
            <a:ext uri="{FF2B5EF4-FFF2-40B4-BE49-F238E27FC236}">
              <a16:creationId xmlns:a16="http://schemas.microsoft.com/office/drawing/2014/main" id="{5DA4C2EB-70E1-43A8-B71A-BBCAFFDBC900}"/>
            </a:ext>
          </a:extLst>
        </xdr:cNvPr>
        <xdr:cNvCxnSpPr/>
      </xdr:nvCxnSpPr>
      <xdr:spPr>
        <a:xfrm flipV="1">
          <a:off x="19545300" y="17858536"/>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15799</xdr:rowOff>
    </xdr:from>
    <xdr:to>
      <xdr:col>98</xdr:col>
      <xdr:colOff>38100</xdr:colOff>
      <xdr:row>104</xdr:row>
      <xdr:rowOff>117399</xdr:rowOff>
    </xdr:to>
    <xdr:sp macro="" textlink="">
      <xdr:nvSpPr>
        <xdr:cNvPr id="643" name="楕円 642">
          <a:extLst>
            <a:ext uri="{FF2B5EF4-FFF2-40B4-BE49-F238E27FC236}">
              <a16:creationId xmlns:a16="http://schemas.microsoft.com/office/drawing/2014/main" id="{8CB3EFE4-188E-4EE4-8D73-3CE30882B505}"/>
            </a:ext>
          </a:extLst>
        </xdr:cNvPr>
        <xdr:cNvSpPr/>
      </xdr:nvSpPr>
      <xdr:spPr>
        <a:xfrm>
          <a:off x="18605500" y="1784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49225</xdr:rowOff>
    </xdr:from>
    <xdr:to>
      <xdr:col>102</xdr:col>
      <xdr:colOff>114300</xdr:colOff>
      <xdr:row>104</xdr:row>
      <xdr:rowOff>66599</xdr:rowOff>
    </xdr:to>
    <xdr:cxnSp macro="">
      <xdr:nvCxnSpPr>
        <xdr:cNvPr id="644" name="直線コネクタ 643">
          <a:extLst>
            <a:ext uri="{FF2B5EF4-FFF2-40B4-BE49-F238E27FC236}">
              <a16:creationId xmlns:a16="http://schemas.microsoft.com/office/drawing/2014/main" id="{CB2FFE2F-571F-4AC1-B768-07E254A8E3F0}"/>
            </a:ext>
          </a:extLst>
        </xdr:cNvPr>
        <xdr:cNvCxnSpPr/>
      </xdr:nvCxnSpPr>
      <xdr:spPr>
        <a:xfrm flipV="1">
          <a:off x="18656300" y="17880025"/>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24858</xdr:rowOff>
    </xdr:from>
    <xdr:ext cx="469744" cy="259045"/>
    <xdr:sp macro="" textlink="">
      <xdr:nvSpPr>
        <xdr:cNvPr id="645" name="n_1aveValue【庁舎】&#10;一人当たり面積">
          <a:extLst>
            <a:ext uri="{FF2B5EF4-FFF2-40B4-BE49-F238E27FC236}">
              <a16:creationId xmlns:a16="http://schemas.microsoft.com/office/drawing/2014/main" id="{D0494234-0BE7-4D9D-AD72-DAC917880F50}"/>
            </a:ext>
          </a:extLst>
        </xdr:cNvPr>
        <xdr:cNvSpPr txBox="1"/>
      </xdr:nvSpPr>
      <xdr:spPr>
        <a:xfrm>
          <a:off x="21075727" y="1819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55491</xdr:rowOff>
    </xdr:from>
    <xdr:ext cx="469744" cy="259045"/>
    <xdr:sp macro="" textlink="">
      <xdr:nvSpPr>
        <xdr:cNvPr id="646" name="n_2aveValue【庁舎】&#10;一人当たり面積">
          <a:extLst>
            <a:ext uri="{FF2B5EF4-FFF2-40B4-BE49-F238E27FC236}">
              <a16:creationId xmlns:a16="http://schemas.microsoft.com/office/drawing/2014/main" id="{05144170-2F64-41BE-ADE6-78D59C779F73}"/>
            </a:ext>
          </a:extLst>
        </xdr:cNvPr>
        <xdr:cNvSpPr txBox="1"/>
      </xdr:nvSpPr>
      <xdr:spPr>
        <a:xfrm>
          <a:off x="20199427" y="1822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647" name="n_3aveValue【庁舎】&#10;一人当たり面積">
          <a:extLst>
            <a:ext uri="{FF2B5EF4-FFF2-40B4-BE49-F238E27FC236}">
              <a16:creationId xmlns:a16="http://schemas.microsoft.com/office/drawing/2014/main" id="{77E47E04-C56E-40B7-81F6-762926A684B4}"/>
            </a:ext>
          </a:extLst>
        </xdr:cNvPr>
        <xdr:cNvSpPr txBox="1"/>
      </xdr:nvSpPr>
      <xdr:spPr>
        <a:xfrm>
          <a:off x="19310427"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80636</xdr:rowOff>
    </xdr:from>
    <xdr:ext cx="469744" cy="259045"/>
    <xdr:sp macro="" textlink="">
      <xdr:nvSpPr>
        <xdr:cNvPr id="648" name="n_4aveValue【庁舎】&#10;一人当たり面積">
          <a:extLst>
            <a:ext uri="{FF2B5EF4-FFF2-40B4-BE49-F238E27FC236}">
              <a16:creationId xmlns:a16="http://schemas.microsoft.com/office/drawing/2014/main" id="{A7622B8E-1437-483F-9041-40AE5738001F}"/>
            </a:ext>
          </a:extLst>
        </xdr:cNvPr>
        <xdr:cNvSpPr txBox="1"/>
      </xdr:nvSpPr>
      <xdr:spPr>
        <a:xfrm>
          <a:off x="18421427" y="1825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66260</xdr:rowOff>
    </xdr:from>
    <xdr:ext cx="469744" cy="259045"/>
    <xdr:sp macro="" textlink="">
      <xdr:nvSpPr>
        <xdr:cNvPr id="649" name="n_1mainValue【庁舎】&#10;一人当たり面積">
          <a:extLst>
            <a:ext uri="{FF2B5EF4-FFF2-40B4-BE49-F238E27FC236}">
              <a16:creationId xmlns:a16="http://schemas.microsoft.com/office/drawing/2014/main" id="{E1E6501E-AF3C-454F-A6AC-10E7C8B44B15}"/>
            </a:ext>
          </a:extLst>
        </xdr:cNvPr>
        <xdr:cNvSpPr txBox="1"/>
      </xdr:nvSpPr>
      <xdr:spPr>
        <a:xfrm>
          <a:off x="21075727" y="17554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95063</xdr:rowOff>
    </xdr:from>
    <xdr:ext cx="469744" cy="259045"/>
    <xdr:sp macro="" textlink="">
      <xdr:nvSpPr>
        <xdr:cNvPr id="650" name="n_2mainValue【庁舎】&#10;一人当たり面積">
          <a:extLst>
            <a:ext uri="{FF2B5EF4-FFF2-40B4-BE49-F238E27FC236}">
              <a16:creationId xmlns:a16="http://schemas.microsoft.com/office/drawing/2014/main" id="{203FA7A6-1114-4476-A83E-B0D0FDAA49C1}"/>
            </a:ext>
          </a:extLst>
        </xdr:cNvPr>
        <xdr:cNvSpPr txBox="1"/>
      </xdr:nvSpPr>
      <xdr:spPr>
        <a:xfrm>
          <a:off x="20199427" y="1758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116552</xdr:rowOff>
    </xdr:from>
    <xdr:ext cx="469744" cy="259045"/>
    <xdr:sp macro="" textlink="">
      <xdr:nvSpPr>
        <xdr:cNvPr id="651" name="n_3mainValue【庁舎】&#10;一人当たり面積">
          <a:extLst>
            <a:ext uri="{FF2B5EF4-FFF2-40B4-BE49-F238E27FC236}">
              <a16:creationId xmlns:a16="http://schemas.microsoft.com/office/drawing/2014/main" id="{9FE3713B-D20C-464E-921E-67FBF7BD007F}"/>
            </a:ext>
          </a:extLst>
        </xdr:cNvPr>
        <xdr:cNvSpPr txBox="1"/>
      </xdr:nvSpPr>
      <xdr:spPr>
        <a:xfrm>
          <a:off x="19310427" y="17604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133926</xdr:rowOff>
    </xdr:from>
    <xdr:ext cx="469744" cy="259045"/>
    <xdr:sp macro="" textlink="">
      <xdr:nvSpPr>
        <xdr:cNvPr id="652" name="n_4mainValue【庁舎】&#10;一人当たり面積">
          <a:extLst>
            <a:ext uri="{FF2B5EF4-FFF2-40B4-BE49-F238E27FC236}">
              <a16:creationId xmlns:a16="http://schemas.microsoft.com/office/drawing/2014/main" id="{F781B997-A3E6-4254-810A-F515FA22E6A1}"/>
            </a:ext>
          </a:extLst>
        </xdr:cNvPr>
        <xdr:cNvSpPr txBox="1"/>
      </xdr:nvSpPr>
      <xdr:spPr>
        <a:xfrm>
          <a:off x="18421427" y="17621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38BDABB0-A2A2-43D4-B350-311CAAF61D9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451C97C1-097A-476C-A043-17414325EB4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2ECCA815-3C85-4923-A6C2-2A638A32E90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庁舎の有形固定資産減価償却率は、類似団体と比較して特に高い水準にあるが、今後立て替えを予定している。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その他の施設についても、個別施設計画に基づいた施設の維持管理を適切に進めていく。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4936085</v>
      </c>
      <c r="BO4" s="384"/>
      <c r="BP4" s="384"/>
      <c r="BQ4" s="384"/>
      <c r="BR4" s="384"/>
      <c r="BS4" s="384"/>
      <c r="BT4" s="384"/>
      <c r="BU4" s="385"/>
      <c r="BV4" s="383">
        <v>5248901</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21.5</v>
      </c>
      <c r="CU4" s="390"/>
      <c r="CV4" s="390"/>
      <c r="CW4" s="390"/>
      <c r="CX4" s="390"/>
      <c r="CY4" s="390"/>
      <c r="CZ4" s="390"/>
      <c r="DA4" s="391"/>
      <c r="DB4" s="389">
        <v>21.8</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4325201</v>
      </c>
      <c r="BO5" s="421"/>
      <c r="BP5" s="421"/>
      <c r="BQ5" s="421"/>
      <c r="BR5" s="421"/>
      <c r="BS5" s="421"/>
      <c r="BT5" s="421"/>
      <c r="BU5" s="422"/>
      <c r="BV5" s="420">
        <v>4615779</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87.4</v>
      </c>
      <c r="CU5" s="418"/>
      <c r="CV5" s="418"/>
      <c r="CW5" s="418"/>
      <c r="CX5" s="418"/>
      <c r="CY5" s="418"/>
      <c r="CZ5" s="418"/>
      <c r="DA5" s="419"/>
      <c r="DB5" s="417">
        <v>80.900000000000006</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610884</v>
      </c>
      <c r="BO6" s="421"/>
      <c r="BP6" s="421"/>
      <c r="BQ6" s="421"/>
      <c r="BR6" s="421"/>
      <c r="BS6" s="421"/>
      <c r="BT6" s="421"/>
      <c r="BU6" s="422"/>
      <c r="BV6" s="420">
        <v>633122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87.4</v>
      </c>
      <c r="CU6" s="458"/>
      <c r="CV6" s="458"/>
      <c r="CW6" s="458"/>
      <c r="CX6" s="458"/>
      <c r="CY6" s="458"/>
      <c r="CZ6" s="458"/>
      <c r="DA6" s="459"/>
      <c r="DB6" s="457">
        <v>80.900000000000006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106903</v>
      </c>
      <c r="BO7" s="421"/>
      <c r="BP7" s="421"/>
      <c r="BQ7" s="421"/>
      <c r="BR7" s="421"/>
      <c r="BS7" s="421"/>
      <c r="BT7" s="421"/>
      <c r="BU7" s="422"/>
      <c r="BV7" s="420">
        <v>141343</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2346446</v>
      </c>
      <c r="CU7" s="421"/>
      <c r="CV7" s="421"/>
      <c r="CW7" s="421"/>
      <c r="CX7" s="421"/>
      <c r="CY7" s="421"/>
      <c r="CZ7" s="421"/>
      <c r="DA7" s="422"/>
      <c r="DB7" s="420">
        <v>2260432</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503981</v>
      </c>
      <c r="BO8" s="421"/>
      <c r="BP8" s="421"/>
      <c r="BQ8" s="421"/>
      <c r="BR8" s="421"/>
      <c r="BS8" s="421"/>
      <c r="BT8" s="421"/>
      <c r="BU8" s="422"/>
      <c r="BV8" s="420">
        <v>491779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0.14000000000000001</v>
      </c>
      <c r="CU8" s="461"/>
      <c r="CV8" s="461"/>
      <c r="CW8" s="461"/>
      <c r="CX8" s="461"/>
      <c r="CY8" s="461"/>
      <c r="CZ8" s="461"/>
      <c r="DA8" s="462"/>
      <c r="DB8" s="460">
        <v>0.14000000000000001</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2423</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12202</v>
      </c>
      <c r="BO9" s="421"/>
      <c r="BP9" s="421"/>
      <c r="BQ9" s="421"/>
      <c r="BR9" s="421"/>
      <c r="BS9" s="421"/>
      <c r="BT9" s="421"/>
      <c r="BU9" s="422"/>
      <c r="BV9" s="420">
        <v>-60990</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14.7</v>
      </c>
      <c r="CU9" s="418"/>
      <c r="CV9" s="418"/>
      <c r="CW9" s="418"/>
      <c r="CX9" s="418"/>
      <c r="CY9" s="418"/>
      <c r="CZ9" s="418"/>
      <c r="DA9" s="419"/>
      <c r="DB9" s="417">
        <v>13.7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2638</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69042</v>
      </c>
      <c r="BO10" s="421"/>
      <c r="BP10" s="421"/>
      <c r="BQ10" s="421"/>
      <c r="BR10" s="421"/>
      <c r="BS10" s="421"/>
      <c r="BT10" s="421"/>
      <c r="BU10" s="422"/>
      <c r="BV10" s="420">
        <v>11150</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2186</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2172</v>
      </c>
      <c r="S13" s="505"/>
      <c r="T13" s="505"/>
      <c r="U13" s="505"/>
      <c r="V13" s="506"/>
      <c r="W13" s="436" t="s">
        <v>131</v>
      </c>
      <c r="X13" s="437"/>
      <c r="Y13" s="437"/>
      <c r="Z13" s="437"/>
      <c r="AA13" s="437"/>
      <c r="AB13" s="427"/>
      <c r="AC13" s="471">
        <v>124</v>
      </c>
      <c r="AD13" s="472"/>
      <c r="AE13" s="472"/>
      <c r="AF13" s="472"/>
      <c r="AG13" s="514"/>
      <c r="AH13" s="471">
        <v>148</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81244</v>
      </c>
      <c r="BO13" s="421"/>
      <c r="BP13" s="421"/>
      <c r="BQ13" s="421"/>
      <c r="BR13" s="421"/>
      <c r="BS13" s="421"/>
      <c r="BT13" s="421"/>
      <c r="BU13" s="422"/>
      <c r="BV13" s="420">
        <v>-49840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9.6</v>
      </c>
      <c r="CU13" s="418"/>
      <c r="CV13" s="418"/>
      <c r="CW13" s="418"/>
      <c r="CX13" s="418"/>
      <c r="CY13" s="418"/>
      <c r="CZ13" s="418"/>
      <c r="DA13" s="419"/>
      <c r="DB13" s="417">
        <v>8</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2238</v>
      </c>
      <c r="S14" s="505"/>
      <c r="T14" s="505"/>
      <c r="U14" s="505"/>
      <c r="V14" s="506"/>
      <c r="W14" s="410"/>
      <c r="X14" s="411"/>
      <c r="Y14" s="411"/>
      <c r="Z14" s="411"/>
      <c r="AA14" s="411"/>
      <c r="AB14" s="400"/>
      <c r="AC14" s="507">
        <v>9.5</v>
      </c>
      <c r="AD14" s="508"/>
      <c r="AE14" s="508"/>
      <c r="AF14" s="508"/>
      <c r="AG14" s="509"/>
      <c r="AH14" s="507">
        <v>11.7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2223</v>
      </c>
      <c r="S15" s="505"/>
      <c r="T15" s="505"/>
      <c r="U15" s="505"/>
      <c r="V15" s="506"/>
      <c r="W15" s="436" t="s">
        <v>137</v>
      </c>
      <c r="X15" s="437"/>
      <c r="Y15" s="437"/>
      <c r="Z15" s="437"/>
      <c r="AA15" s="437"/>
      <c r="AB15" s="427"/>
      <c r="AC15" s="471">
        <v>458</v>
      </c>
      <c r="AD15" s="472"/>
      <c r="AE15" s="472"/>
      <c r="AF15" s="472"/>
      <c r="AG15" s="514"/>
      <c r="AH15" s="471">
        <v>434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327204</v>
      </c>
      <c r="BO15" s="384"/>
      <c r="BP15" s="384"/>
      <c r="BQ15" s="384"/>
      <c r="BR15" s="384"/>
      <c r="BS15" s="384"/>
      <c r="BT15" s="384"/>
      <c r="BU15" s="385"/>
      <c r="BV15" s="383">
        <v>311181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35.200000000000003</v>
      </c>
      <c r="AD16" s="508"/>
      <c r="AE16" s="508"/>
      <c r="AF16" s="508"/>
      <c r="AG16" s="509"/>
      <c r="AH16" s="507">
        <v>34.4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2277994</v>
      </c>
      <c r="BO16" s="421"/>
      <c r="BP16" s="421"/>
      <c r="BQ16" s="421"/>
      <c r="BR16" s="421"/>
      <c r="BS16" s="421"/>
      <c r="BT16" s="421"/>
      <c r="BU16" s="422"/>
      <c r="BV16" s="420">
        <v>2186165</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141</v>
      </c>
      <c r="S17" s="527"/>
      <c r="T17" s="527"/>
      <c r="U17" s="527"/>
      <c r="V17" s="528"/>
      <c r="W17" s="436" t="s">
        <v>144</v>
      </c>
      <c r="X17" s="437"/>
      <c r="Y17" s="437"/>
      <c r="Z17" s="437"/>
      <c r="AA17" s="437"/>
      <c r="AB17" s="427"/>
      <c r="AC17" s="471">
        <v>719</v>
      </c>
      <c r="AD17" s="472"/>
      <c r="AE17" s="472"/>
      <c r="AF17" s="472"/>
      <c r="AG17" s="514"/>
      <c r="AH17" s="471">
        <v>681</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391709</v>
      </c>
      <c r="BO17" s="421"/>
      <c r="BP17" s="421"/>
      <c r="BQ17" s="421"/>
      <c r="BR17" s="421"/>
      <c r="BS17" s="421"/>
      <c r="BT17" s="421"/>
      <c r="BU17" s="422"/>
      <c r="BV17" s="420">
        <v>375576</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146</v>
      </c>
      <c r="C18" s="463"/>
      <c r="D18" s="463"/>
      <c r="E18" s="543"/>
      <c r="F18" s="543"/>
      <c r="G18" s="543"/>
      <c r="H18" s="543"/>
      <c r="I18" s="543"/>
      <c r="J18" s="543"/>
      <c r="K18" s="543"/>
      <c r="L18" s="544">
        <v>194.65</v>
      </c>
      <c r="M18" s="544"/>
      <c r="N18" s="544"/>
      <c r="O18" s="544"/>
      <c r="P18" s="544"/>
      <c r="Q18" s="544"/>
      <c r="R18" s="545"/>
      <c r="S18" s="545"/>
      <c r="T18" s="545"/>
      <c r="U18" s="545"/>
      <c r="V18" s="546"/>
      <c r="W18" s="438"/>
      <c r="X18" s="439"/>
      <c r="Y18" s="439"/>
      <c r="Z18" s="439"/>
      <c r="AA18" s="439"/>
      <c r="AB18" s="430"/>
      <c r="AC18" s="547">
        <v>55.3</v>
      </c>
      <c r="AD18" s="548"/>
      <c r="AE18" s="548"/>
      <c r="AF18" s="548"/>
      <c r="AG18" s="549"/>
      <c r="AH18" s="547">
        <v>53.9</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2062127</v>
      </c>
      <c r="BO18" s="421"/>
      <c r="BP18" s="421"/>
      <c r="BQ18" s="421"/>
      <c r="BR18" s="421"/>
      <c r="BS18" s="421"/>
      <c r="BT18" s="421"/>
      <c r="BU18" s="422"/>
      <c r="BV18" s="420">
        <v>1832020</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148</v>
      </c>
      <c r="C19" s="463"/>
      <c r="D19" s="463"/>
      <c r="E19" s="543"/>
      <c r="F19" s="543"/>
      <c r="G19" s="543"/>
      <c r="H19" s="543"/>
      <c r="I19" s="543"/>
      <c r="J19" s="543"/>
      <c r="K19" s="543"/>
      <c r="L19" s="551">
        <v>12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3421864</v>
      </c>
      <c r="BO19" s="421"/>
      <c r="BP19" s="421"/>
      <c r="BQ19" s="421"/>
      <c r="BR19" s="421"/>
      <c r="BS19" s="421"/>
      <c r="BT19" s="421"/>
      <c r="BU19" s="422"/>
      <c r="BV19" s="420">
        <v>3324252</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150</v>
      </c>
      <c r="C20" s="463"/>
      <c r="D20" s="463"/>
      <c r="E20" s="543"/>
      <c r="F20" s="543"/>
      <c r="G20" s="543"/>
      <c r="H20" s="543"/>
      <c r="I20" s="543"/>
      <c r="J20" s="543"/>
      <c r="K20" s="543"/>
      <c r="L20" s="551">
        <v>948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4020258</v>
      </c>
      <c r="BO22" s="384"/>
      <c r="BP22" s="384"/>
      <c r="BQ22" s="384"/>
      <c r="BR22" s="384"/>
      <c r="BS22" s="384"/>
      <c r="BT22" s="384"/>
      <c r="BU22" s="385"/>
      <c r="BV22" s="383">
        <v>4063724</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3775197</v>
      </c>
      <c r="BO23" s="421"/>
      <c r="BP23" s="421"/>
      <c r="BQ23" s="421"/>
      <c r="BR23" s="421"/>
      <c r="BS23" s="421"/>
      <c r="BT23" s="421"/>
      <c r="BU23" s="422"/>
      <c r="BV23" s="420">
        <v>3752763</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160</v>
      </c>
      <c r="F24" s="450"/>
      <c r="G24" s="450"/>
      <c r="H24" s="450"/>
      <c r="I24" s="450"/>
      <c r="J24" s="450"/>
      <c r="K24" s="451"/>
      <c r="L24" s="471">
        <v>1</v>
      </c>
      <c r="M24" s="472"/>
      <c r="N24" s="472"/>
      <c r="O24" s="472"/>
      <c r="P24" s="514"/>
      <c r="Q24" s="471">
        <v>8200</v>
      </c>
      <c r="R24" s="472"/>
      <c r="S24" s="472"/>
      <c r="T24" s="472"/>
      <c r="U24" s="472"/>
      <c r="V24" s="514"/>
      <c r="W24" s="566"/>
      <c r="X24" s="567"/>
      <c r="Y24" s="568"/>
      <c r="Z24" s="470" t="s">
        <v>161</v>
      </c>
      <c r="AA24" s="450"/>
      <c r="AB24" s="450"/>
      <c r="AC24" s="450"/>
      <c r="AD24" s="450"/>
      <c r="AE24" s="450"/>
      <c r="AF24" s="450"/>
      <c r="AG24" s="451"/>
      <c r="AH24" s="471">
        <v>54</v>
      </c>
      <c r="AI24" s="472"/>
      <c r="AJ24" s="472"/>
      <c r="AK24" s="472"/>
      <c r="AL24" s="514"/>
      <c r="AM24" s="471">
        <v>151362</v>
      </c>
      <c r="AN24" s="472"/>
      <c r="AO24" s="472"/>
      <c r="AP24" s="472"/>
      <c r="AQ24" s="472"/>
      <c r="AR24" s="514"/>
      <c r="AS24" s="471">
        <v>2803</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3722654</v>
      </c>
      <c r="BO24" s="421"/>
      <c r="BP24" s="421"/>
      <c r="BQ24" s="421"/>
      <c r="BR24" s="421"/>
      <c r="BS24" s="421"/>
      <c r="BT24" s="421"/>
      <c r="BU24" s="422"/>
      <c r="BV24" s="420">
        <v>3705580</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163</v>
      </c>
      <c r="F25" s="450"/>
      <c r="G25" s="450"/>
      <c r="H25" s="450"/>
      <c r="I25" s="450"/>
      <c r="J25" s="450"/>
      <c r="K25" s="451"/>
      <c r="L25" s="471">
        <v>1</v>
      </c>
      <c r="M25" s="472"/>
      <c r="N25" s="472"/>
      <c r="O25" s="472"/>
      <c r="P25" s="514"/>
      <c r="Q25" s="471">
        <v>6500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78988</v>
      </c>
      <c r="BO25" s="384"/>
      <c r="BP25" s="384"/>
      <c r="BQ25" s="384"/>
      <c r="BR25" s="384"/>
      <c r="BS25" s="384"/>
      <c r="BT25" s="384"/>
      <c r="BU25" s="385"/>
      <c r="BV25" s="383" t="s">
        <v>122</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166</v>
      </c>
      <c r="F26" s="450"/>
      <c r="G26" s="450"/>
      <c r="H26" s="450"/>
      <c r="I26" s="450"/>
      <c r="J26" s="450"/>
      <c r="K26" s="451"/>
      <c r="L26" s="471">
        <v>1</v>
      </c>
      <c r="M26" s="472"/>
      <c r="N26" s="472"/>
      <c r="O26" s="472"/>
      <c r="P26" s="514"/>
      <c r="Q26" s="471">
        <v>5600</v>
      </c>
      <c r="R26" s="472"/>
      <c r="S26" s="472"/>
      <c r="T26" s="472"/>
      <c r="U26" s="472"/>
      <c r="V26" s="514"/>
      <c r="W26" s="566"/>
      <c r="X26" s="567"/>
      <c r="Y26" s="568"/>
      <c r="Z26" s="470" t="s">
        <v>167</v>
      </c>
      <c r="AA26" s="572"/>
      <c r="AB26" s="572"/>
      <c r="AC26" s="572"/>
      <c r="AD26" s="572"/>
      <c r="AE26" s="572"/>
      <c r="AF26" s="572"/>
      <c r="AG26" s="573"/>
      <c r="AH26" s="471">
        <v>1</v>
      </c>
      <c r="AI26" s="472"/>
      <c r="AJ26" s="472"/>
      <c r="AK26" s="472"/>
      <c r="AL26" s="514"/>
      <c r="AM26" s="471" t="s">
        <v>168</v>
      </c>
      <c r="AN26" s="472"/>
      <c r="AO26" s="472"/>
      <c r="AP26" s="472"/>
      <c r="AQ26" s="472"/>
      <c r="AR26" s="514"/>
      <c r="AS26" s="471" t="s">
        <v>168</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3100</v>
      </c>
      <c r="R27" s="472"/>
      <c r="S27" s="472"/>
      <c r="T27" s="472"/>
      <c r="U27" s="472"/>
      <c r="V27" s="514"/>
      <c r="W27" s="566"/>
      <c r="X27" s="567"/>
      <c r="Y27" s="568"/>
      <c r="Z27" s="470" t="s">
        <v>171</v>
      </c>
      <c r="AA27" s="450"/>
      <c r="AB27" s="450"/>
      <c r="AC27" s="450"/>
      <c r="AD27" s="450"/>
      <c r="AE27" s="450"/>
      <c r="AF27" s="450"/>
      <c r="AG27" s="451"/>
      <c r="AH27" s="471">
        <v>3</v>
      </c>
      <c r="AI27" s="472"/>
      <c r="AJ27" s="472"/>
      <c r="AK27" s="472"/>
      <c r="AL27" s="514"/>
      <c r="AM27" s="471">
        <v>8055</v>
      </c>
      <c r="AN27" s="472"/>
      <c r="AO27" s="472"/>
      <c r="AP27" s="472"/>
      <c r="AQ27" s="472"/>
      <c r="AR27" s="514"/>
      <c r="AS27" s="471">
        <v>2685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v>46079</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2700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1448063</v>
      </c>
      <c r="BO28" s="384"/>
      <c r="BP28" s="384"/>
      <c r="BQ28" s="384"/>
      <c r="BR28" s="384"/>
      <c r="BS28" s="384"/>
      <c r="BT28" s="384"/>
      <c r="BU28" s="385"/>
      <c r="BV28" s="383">
        <v>1379021</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6</v>
      </c>
      <c r="M29" s="472"/>
      <c r="N29" s="472"/>
      <c r="O29" s="472"/>
      <c r="P29" s="514"/>
      <c r="Q29" s="471">
        <v>2550</v>
      </c>
      <c r="R29" s="472"/>
      <c r="S29" s="472"/>
      <c r="T29" s="472"/>
      <c r="U29" s="472"/>
      <c r="V29" s="514"/>
      <c r="W29" s="569"/>
      <c r="X29" s="570"/>
      <c r="Y29" s="571"/>
      <c r="Z29" s="470" t="s">
        <v>177</v>
      </c>
      <c r="AA29" s="450"/>
      <c r="AB29" s="450"/>
      <c r="AC29" s="450"/>
      <c r="AD29" s="450"/>
      <c r="AE29" s="450"/>
      <c r="AF29" s="450"/>
      <c r="AG29" s="451"/>
      <c r="AH29" s="471">
        <v>57</v>
      </c>
      <c r="AI29" s="472"/>
      <c r="AJ29" s="472"/>
      <c r="AK29" s="472"/>
      <c r="AL29" s="514"/>
      <c r="AM29" s="471">
        <v>159417</v>
      </c>
      <c r="AN29" s="472"/>
      <c r="AO29" s="472"/>
      <c r="AP29" s="472"/>
      <c r="AQ29" s="472"/>
      <c r="AR29" s="514"/>
      <c r="AS29" s="471">
        <v>2797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596939</v>
      </c>
      <c r="BO29" s="421"/>
      <c r="BP29" s="421"/>
      <c r="BQ29" s="421"/>
      <c r="BR29" s="421"/>
      <c r="BS29" s="421"/>
      <c r="BT29" s="421"/>
      <c r="BU29" s="422"/>
      <c r="BV29" s="420">
        <v>412181</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92.8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1641318</v>
      </c>
      <c r="BO30" s="540"/>
      <c r="BP30" s="540"/>
      <c r="BQ30" s="540"/>
      <c r="BR30" s="540"/>
      <c r="BS30" s="540"/>
      <c r="BT30" s="540"/>
      <c r="BU30" s="541"/>
      <c r="BV30" s="539">
        <v>1801519</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池田町国民健康保険特別会計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IF('各会計、関係団体の財政状況及び健全化判断比率'!B33="","",'各会計、関係団体の財政状況及び健全化判断比率'!B33)</f>
        <v>池田町簡易水道事業会計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福井県市町総合事務組合（普通会計分）</v>
      </c>
      <c r="BZ34" s="611"/>
      <c r="CA34" s="611"/>
      <c r="CB34" s="611"/>
      <c r="CC34" s="611"/>
      <c r="CD34" s="611"/>
      <c r="CE34" s="611"/>
      <c r="CF34" s="611"/>
      <c r="CG34" s="611"/>
      <c r="CH34" s="611"/>
      <c r="CI34" s="611"/>
      <c r="CJ34" s="611"/>
      <c r="CK34" s="611"/>
      <c r="CL34" s="611"/>
      <c r="CM34" s="611"/>
      <c r="CN34" s="163"/>
      <c r="CO34" s="610">
        <f>IF(CQ34="","",MAX(C34:D43,U34:V43,AM34:AN43,BE34:BF43,BW34:BX43)+1)</f>
        <v>19</v>
      </c>
      <c r="CP34" s="610"/>
      <c r="CQ34" s="611" t="str">
        <f>IF('各会計、関係団体の財政状況及び健全化判断比率'!BS7="","",'各会計、関係団体の財政状況及び健全化判断比率'!BS7)</f>
        <v>いけだ農村観光公社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池田町国民健康保険診療施設特別会計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IF('各会計、関係団体の財政状況及び健全化判断比率'!B34="","",'各会計、関係団体の財政状況及び健全化判断比率'!B34)</f>
        <v>池田町下水道事業会計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福井県市町総合事務組合（事業会計分）</v>
      </c>
      <c r="BZ35" s="611"/>
      <c r="CA35" s="611"/>
      <c r="CB35" s="611"/>
      <c r="CC35" s="611"/>
      <c r="CD35" s="611"/>
      <c r="CE35" s="611"/>
      <c r="CF35" s="611"/>
      <c r="CG35" s="611"/>
      <c r="CH35" s="611"/>
      <c r="CI35" s="611"/>
      <c r="CJ35" s="611"/>
      <c r="CK35" s="611"/>
      <c r="CL35" s="611"/>
      <c r="CM35" s="611"/>
      <c r="CN35" s="163"/>
      <c r="CO35" s="610">
        <f t="shared" ref="CO35:CO43" si="3">IF(CQ35="","",CO34+1)</f>
        <v>20</v>
      </c>
      <c r="CP35" s="610"/>
      <c r="CQ35" s="611" t="str">
        <f>IF('各会計、関係団体の財政状況及び健全化判断比率'!BS8="","",'各会計、関係団体の財政状況及び健全化判断比率'!BS8)</f>
        <v>池田町農業公社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池田町介護保険特別会計（保険事業勘定）</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南越消防組合</v>
      </c>
      <c r="BZ36" s="611"/>
      <c r="CA36" s="611"/>
      <c r="CB36" s="611"/>
      <c r="CC36" s="611"/>
      <c r="CD36" s="611"/>
      <c r="CE36" s="611"/>
      <c r="CF36" s="611"/>
      <c r="CG36" s="611"/>
      <c r="CH36" s="611"/>
      <c r="CI36" s="611"/>
      <c r="CJ36" s="611"/>
      <c r="CK36" s="611"/>
      <c r="CL36" s="611"/>
      <c r="CM36" s="611"/>
      <c r="CN36" s="163"/>
      <c r="CO36" s="610">
        <f t="shared" si="3"/>
        <v>21</v>
      </c>
      <c r="CP36" s="610"/>
      <c r="CQ36" s="611" t="str">
        <f>IF('各会計、関係団体の財政状況及び健全化判断比率'!BS9="","",'各会計、関係団体の財政状況及び健全化判断比率'!BS9)</f>
        <v>まちUPいけだ</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池田町介護保険特別会計（介護サービス事業勘定）</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南越清掃組合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6</v>
      </c>
      <c r="V38" s="610"/>
      <c r="W38" s="611" t="str">
        <f>IF('各会計、関係団体の財政状況及び健全化判断比率'!B32="","",'各会計、関係団体の財政状況及び健全化判断比率'!B32)</f>
        <v>池田町後期高齢者医療特別会計</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鯖江広域衛生施設組合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福井県丹南広域組合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福井県自治会館組合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福井県後期高齢者医療広域連合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17</v>
      </c>
      <c r="BX42" s="610"/>
      <c r="BY42" s="611" t="str">
        <f>IF('各会計、関係団体の財政状況及び健全化判断比率'!B76="","",'各会計、関係団体の財政状況及び健全化判断比率'!B76)</f>
        <v>福井県後期高齢者医療広域連合（事業会計）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18</v>
      </c>
      <c r="BX43" s="610"/>
      <c r="BY43" s="611" t="str">
        <f>IF('各会計、関係団体の財政状況及び健全化判断比率'!B77="","",'各会計、関係団体の財政状況及び健全化判断比率'!B77)</f>
        <v>公立丹南病院組合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tWyqJwMS7aWgn7f1ukJVZ8BoNerBXpO0wahM+E38/86cQUpyzOyyqMLdJ7OjNfOiHvon10UIJY0VWyx4FVPm5w==" saltValue="kkYwuTcCda3/LBRssk8fz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246344</v>
      </c>
      <c r="S5" s="626"/>
      <c r="T5" s="626"/>
      <c r="U5" s="626"/>
      <c r="V5" s="626"/>
      <c r="W5" s="626"/>
      <c r="X5" s="626"/>
      <c r="Y5" s="627"/>
      <c r="Z5" s="628">
        <v>5</v>
      </c>
      <c r="AA5" s="628"/>
      <c r="AB5" s="628"/>
      <c r="AC5" s="628"/>
      <c r="AD5" s="629">
        <v>246344</v>
      </c>
      <c r="AE5" s="629"/>
      <c r="AF5" s="629"/>
      <c r="AG5" s="629"/>
      <c r="AH5" s="629"/>
      <c r="AI5" s="629"/>
      <c r="AJ5" s="629"/>
      <c r="AK5" s="629"/>
      <c r="AL5" s="630">
        <v>10.4</v>
      </c>
      <c r="AM5" s="631"/>
      <c r="AN5" s="631"/>
      <c r="AO5" s="632"/>
      <c r="AP5" s="622" t="s">
        <v>216</v>
      </c>
      <c r="AQ5" s="623"/>
      <c r="AR5" s="623"/>
      <c r="AS5" s="623"/>
      <c r="AT5" s="623"/>
      <c r="AU5" s="623"/>
      <c r="AV5" s="623"/>
      <c r="AW5" s="623"/>
      <c r="AX5" s="623"/>
      <c r="AY5" s="623"/>
      <c r="AZ5" s="623"/>
      <c r="BA5" s="623"/>
      <c r="BB5" s="623"/>
      <c r="BC5" s="623"/>
      <c r="BD5" s="623"/>
      <c r="BE5" s="623"/>
      <c r="BF5" s="624"/>
      <c r="BG5" s="636">
        <v>241477</v>
      </c>
      <c r="BH5" s="637"/>
      <c r="BI5" s="637"/>
      <c r="BJ5" s="637"/>
      <c r="BK5" s="637"/>
      <c r="BL5" s="637"/>
      <c r="BM5" s="637"/>
      <c r="BN5" s="638"/>
      <c r="BO5" s="639">
        <v>98</v>
      </c>
      <c r="BP5" s="639"/>
      <c r="BQ5" s="639"/>
      <c r="BR5" s="639"/>
      <c r="BS5" s="640">
        <v>6133</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71728</v>
      </c>
      <c r="S6" s="637"/>
      <c r="T6" s="637"/>
      <c r="U6" s="637"/>
      <c r="V6" s="637"/>
      <c r="W6" s="637"/>
      <c r="X6" s="637"/>
      <c r="Y6" s="638"/>
      <c r="Z6" s="639">
        <v>1.5</v>
      </c>
      <c r="AA6" s="639"/>
      <c r="AB6" s="639"/>
      <c r="AC6" s="639"/>
      <c r="AD6" s="640">
        <v>71728</v>
      </c>
      <c r="AE6" s="640"/>
      <c r="AF6" s="640"/>
      <c r="AG6" s="640"/>
      <c r="AH6" s="640"/>
      <c r="AI6" s="640"/>
      <c r="AJ6" s="640"/>
      <c r="AK6" s="640"/>
      <c r="AL6" s="641">
        <v>3</v>
      </c>
      <c r="AM6" s="642"/>
      <c r="AN6" s="642"/>
      <c r="AO6" s="643"/>
      <c r="AP6" s="633" t="s">
        <v>221</v>
      </c>
      <c r="AQ6" s="634"/>
      <c r="AR6" s="634"/>
      <c r="AS6" s="634"/>
      <c r="AT6" s="634"/>
      <c r="AU6" s="634"/>
      <c r="AV6" s="634"/>
      <c r="AW6" s="634"/>
      <c r="AX6" s="634"/>
      <c r="AY6" s="634"/>
      <c r="AZ6" s="634"/>
      <c r="BA6" s="634"/>
      <c r="BB6" s="634"/>
      <c r="BC6" s="634"/>
      <c r="BD6" s="634"/>
      <c r="BE6" s="634"/>
      <c r="BF6" s="635"/>
      <c r="BG6" s="636">
        <v>241477</v>
      </c>
      <c r="BH6" s="637"/>
      <c r="BI6" s="637"/>
      <c r="BJ6" s="637"/>
      <c r="BK6" s="637"/>
      <c r="BL6" s="637"/>
      <c r="BM6" s="637"/>
      <c r="BN6" s="638"/>
      <c r="BO6" s="639">
        <v>98</v>
      </c>
      <c r="BP6" s="639"/>
      <c r="BQ6" s="639"/>
      <c r="BR6" s="639"/>
      <c r="BS6" s="640">
        <v>6133</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52185</v>
      </c>
      <c r="CS6" s="637"/>
      <c r="CT6" s="637"/>
      <c r="CU6" s="637"/>
      <c r="CV6" s="637"/>
      <c r="CW6" s="637"/>
      <c r="CX6" s="637"/>
      <c r="CY6" s="638"/>
      <c r="CZ6" s="630">
        <v>1.2</v>
      </c>
      <c r="DA6" s="631"/>
      <c r="DB6" s="631"/>
      <c r="DC6" s="647"/>
      <c r="DD6" s="645" t="s">
        <v>122</v>
      </c>
      <c r="DE6" s="637"/>
      <c r="DF6" s="637"/>
      <c r="DG6" s="637"/>
      <c r="DH6" s="637"/>
      <c r="DI6" s="637"/>
      <c r="DJ6" s="637"/>
      <c r="DK6" s="637"/>
      <c r="DL6" s="637"/>
      <c r="DM6" s="637"/>
      <c r="DN6" s="637"/>
      <c r="DO6" s="637"/>
      <c r="DP6" s="638"/>
      <c r="DQ6" s="645">
        <v>52145</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114</v>
      </c>
      <c r="S7" s="637"/>
      <c r="T7" s="637"/>
      <c r="U7" s="637"/>
      <c r="V7" s="637"/>
      <c r="W7" s="637"/>
      <c r="X7" s="637"/>
      <c r="Y7" s="638"/>
      <c r="Z7" s="639">
        <v>0</v>
      </c>
      <c r="AA7" s="639"/>
      <c r="AB7" s="639"/>
      <c r="AC7" s="639"/>
      <c r="AD7" s="640">
        <v>114</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113993</v>
      </c>
      <c r="BH7" s="637"/>
      <c r="BI7" s="637"/>
      <c r="BJ7" s="637"/>
      <c r="BK7" s="637"/>
      <c r="BL7" s="637"/>
      <c r="BM7" s="637"/>
      <c r="BN7" s="638"/>
      <c r="BO7" s="639">
        <v>46.3</v>
      </c>
      <c r="BP7" s="639"/>
      <c r="BQ7" s="639"/>
      <c r="BR7" s="639"/>
      <c r="BS7" s="640">
        <v>6133</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1053580</v>
      </c>
      <c r="CS7" s="637"/>
      <c r="CT7" s="637"/>
      <c r="CU7" s="637"/>
      <c r="CV7" s="637"/>
      <c r="CW7" s="637"/>
      <c r="CX7" s="637"/>
      <c r="CY7" s="638"/>
      <c r="CZ7" s="639">
        <v>24.4</v>
      </c>
      <c r="DA7" s="639"/>
      <c r="DB7" s="639"/>
      <c r="DC7" s="639"/>
      <c r="DD7" s="645">
        <v>74684</v>
      </c>
      <c r="DE7" s="637"/>
      <c r="DF7" s="637"/>
      <c r="DG7" s="637"/>
      <c r="DH7" s="637"/>
      <c r="DI7" s="637"/>
      <c r="DJ7" s="637"/>
      <c r="DK7" s="637"/>
      <c r="DL7" s="637"/>
      <c r="DM7" s="637"/>
      <c r="DN7" s="637"/>
      <c r="DO7" s="637"/>
      <c r="DP7" s="638"/>
      <c r="DQ7" s="645">
        <v>627863</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2455</v>
      </c>
      <c r="S8" s="637"/>
      <c r="T8" s="637"/>
      <c r="U8" s="637"/>
      <c r="V8" s="637"/>
      <c r="W8" s="637"/>
      <c r="X8" s="637"/>
      <c r="Y8" s="638"/>
      <c r="Z8" s="639">
        <v>0</v>
      </c>
      <c r="AA8" s="639"/>
      <c r="AB8" s="639"/>
      <c r="AC8" s="639"/>
      <c r="AD8" s="640">
        <v>2455</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4256</v>
      </c>
      <c r="BH8" s="637"/>
      <c r="BI8" s="637"/>
      <c r="BJ8" s="637"/>
      <c r="BK8" s="637"/>
      <c r="BL8" s="637"/>
      <c r="BM8" s="637"/>
      <c r="BN8" s="638"/>
      <c r="BO8" s="639">
        <v>1.7</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508518</v>
      </c>
      <c r="CS8" s="637"/>
      <c r="CT8" s="637"/>
      <c r="CU8" s="637"/>
      <c r="CV8" s="637"/>
      <c r="CW8" s="637"/>
      <c r="CX8" s="637"/>
      <c r="CY8" s="638"/>
      <c r="CZ8" s="639">
        <v>11.8</v>
      </c>
      <c r="DA8" s="639"/>
      <c r="DB8" s="639"/>
      <c r="DC8" s="639"/>
      <c r="DD8" s="645">
        <v>12214</v>
      </c>
      <c r="DE8" s="637"/>
      <c r="DF8" s="637"/>
      <c r="DG8" s="637"/>
      <c r="DH8" s="637"/>
      <c r="DI8" s="637"/>
      <c r="DJ8" s="637"/>
      <c r="DK8" s="637"/>
      <c r="DL8" s="637"/>
      <c r="DM8" s="637"/>
      <c r="DN8" s="637"/>
      <c r="DO8" s="637"/>
      <c r="DP8" s="638"/>
      <c r="DQ8" s="645">
        <v>348128</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3273</v>
      </c>
      <c r="S9" s="637"/>
      <c r="T9" s="637"/>
      <c r="U9" s="637"/>
      <c r="V9" s="637"/>
      <c r="W9" s="637"/>
      <c r="X9" s="637"/>
      <c r="Y9" s="638"/>
      <c r="Z9" s="639">
        <v>0.1</v>
      </c>
      <c r="AA9" s="639"/>
      <c r="AB9" s="639"/>
      <c r="AC9" s="639"/>
      <c r="AD9" s="640">
        <v>3273</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88272</v>
      </c>
      <c r="BH9" s="637"/>
      <c r="BI9" s="637"/>
      <c r="BJ9" s="637"/>
      <c r="BK9" s="637"/>
      <c r="BL9" s="637"/>
      <c r="BM9" s="637"/>
      <c r="BN9" s="638"/>
      <c r="BO9" s="639">
        <v>35.799999999999997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199746</v>
      </c>
      <c r="CS9" s="637"/>
      <c r="CT9" s="637"/>
      <c r="CU9" s="637"/>
      <c r="CV9" s="637"/>
      <c r="CW9" s="637"/>
      <c r="CX9" s="637"/>
      <c r="CY9" s="638"/>
      <c r="CZ9" s="639">
        <v>4.5999999999999996</v>
      </c>
      <c r="DA9" s="639"/>
      <c r="DB9" s="639"/>
      <c r="DC9" s="639"/>
      <c r="DD9" s="645" t="s">
        <v>122</v>
      </c>
      <c r="DE9" s="637"/>
      <c r="DF9" s="637"/>
      <c r="DG9" s="637"/>
      <c r="DH9" s="637"/>
      <c r="DI9" s="637"/>
      <c r="DJ9" s="637"/>
      <c r="DK9" s="637"/>
      <c r="DL9" s="637"/>
      <c r="DM9" s="637"/>
      <c r="DN9" s="637"/>
      <c r="DO9" s="637"/>
      <c r="DP9" s="638"/>
      <c r="DQ9" s="645">
        <v>187037</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9826</v>
      </c>
      <c r="BH10" s="637"/>
      <c r="BI10" s="637"/>
      <c r="BJ10" s="637"/>
      <c r="BK10" s="637"/>
      <c r="BL10" s="637"/>
      <c r="BM10" s="637"/>
      <c r="BN10" s="638"/>
      <c r="BO10" s="639">
        <v>4</v>
      </c>
      <c r="BP10" s="639"/>
      <c r="BQ10" s="639"/>
      <c r="BR10" s="639"/>
      <c r="BS10" s="640">
        <v>2808</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2050</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64317</v>
      </c>
      <c r="S11" s="637"/>
      <c r="T11" s="637"/>
      <c r="U11" s="637"/>
      <c r="V11" s="637"/>
      <c r="W11" s="637"/>
      <c r="X11" s="637"/>
      <c r="Y11" s="638"/>
      <c r="Z11" s="641">
        <v>1.3</v>
      </c>
      <c r="AA11" s="642"/>
      <c r="AB11" s="642"/>
      <c r="AC11" s="648"/>
      <c r="AD11" s="645">
        <v>64317</v>
      </c>
      <c r="AE11" s="637"/>
      <c r="AF11" s="637"/>
      <c r="AG11" s="637"/>
      <c r="AH11" s="637"/>
      <c r="AI11" s="637"/>
      <c r="AJ11" s="637"/>
      <c r="AK11" s="638"/>
      <c r="AL11" s="641">
        <v>2.7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11639</v>
      </c>
      <c r="BH11" s="637"/>
      <c r="BI11" s="637"/>
      <c r="BJ11" s="637"/>
      <c r="BK11" s="637"/>
      <c r="BL11" s="637"/>
      <c r="BM11" s="637"/>
      <c r="BN11" s="638"/>
      <c r="BO11" s="639">
        <v>4.7</v>
      </c>
      <c r="BP11" s="639"/>
      <c r="BQ11" s="639"/>
      <c r="BR11" s="639"/>
      <c r="BS11" s="640">
        <v>3325</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613275</v>
      </c>
      <c r="CS11" s="637"/>
      <c r="CT11" s="637"/>
      <c r="CU11" s="637"/>
      <c r="CV11" s="637"/>
      <c r="CW11" s="637"/>
      <c r="CX11" s="637"/>
      <c r="CY11" s="638"/>
      <c r="CZ11" s="639">
        <v>14.2</v>
      </c>
      <c r="DA11" s="639"/>
      <c r="DB11" s="639"/>
      <c r="DC11" s="639"/>
      <c r="DD11" s="645">
        <v>239195</v>
      </c>
      <c r="DE11" s="637"/>
      <c r="DF11" s="637"/>
      <c r="DG11" s="637"/>
      <c r="DH11" s="637"/>
      <c r="DI11" s="637"/>
      <c r="DJ11" s="637"/>
      <c r="DK11" s="637"/>
      <c r="DL11" s="637"/>
      <c r="DM11" s="637"/>
      <c r="DN11" s="637"/>
      <c r="DO11" s="637"/>
      <c r="DP11" s="638"/>
      <c r="DQ11" s="645">
        <v>335156</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107118</v>
      </c>
      <c r="BH12" s="637"/>
      <c r="BI12" s="637"/>
      <c r="BJ12" s="637"/>
      <c r="BK12" s="637"/>
      <c r="BL12" s="637"/>
      <c r="BM12" s="637"/>
      <c r="BN12" s="638"/>
      <c r="BO12" s="639">
        <v>43.5</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180687</v>
      </c>
      <c r="CS12" s="637"/>
      <c r="CT12" s="637"/>
      <c r="CU12" s="637"/>
      <c r="CV12" s="637"/>
      <c r="CW12" s="637"/>
      <c r="CX12" s="637"/>
      <c r="CY12" s="638"/>
      <c r="CZ12" s="639">
        <v>4.2</v>
      </c>
      <c r="DA12" s="639"/>
      <c r="DB12" s="639"/>
      <c r="DC12" s="639"/>
      <c r="DD12" s="645">
        <v>45900</v>
      </c>
      <c r="DE12" s="637"/>
      <c r="DF12" s="637"/>
      <c r="DG12" s="637"/>
      <c r="DH12" s="637"/>
      <c r="DI12" s="637"/>
      <c r="DJ12" s="637"/>
      <c r="DK12" s="637"/>
      <c r="DL12" s="637"/>
      <c r="DM12" s="637"/>
      <c r="DN12" s="637"/>
      <c r="DO12" s="637"/>
      <c r="DP12" s="638"/>
      <c r="DQ12" s="645">
        <v>108514</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105681</v>
      </c>
      <c r="BH13" s="637"/>
      <c r="BI13" s="637"/>
      <c r="BJ13" s="637"/>
      <c r="BK13" s="637"/>
      <c r="BL13" s="637"/>
      <c r="BM13" s="637"/>
      <c r="BN13" s="638"/>
      <c r="BO13" s="639">
        <v>42.9</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488219</v>
      </c>
      <c r="CS13" s="637"/>
      <c r="CT13" s="637"/>
      <c r="CU13" s="637"/>
      <c r="CV13" s="637"/>
      <c r="CW13" s="637"/>
      <c r="CX13" s="637"/>
      <c r="CY13" s="638"/>
      <c r="CZ13" s="639">
        <v>11.3</v>
      </c>
      <c r="DA13" s="639"/>
      <c r="DB13" s="639"/>
      <c r="DC13" s="639"/>
      <c r="DD13" s="645">
        <v>145210</v>
      </c>
      <c r="DE13" s="637"/>
      <c r="DF13" s="637"/>
      <c r="DG13" s="637"/>
      <c r="DH13" s="637"/>
      <c r="DI13" s="637"/>
      <c r="DJ13" s="637"/>
      <c r="DK13" s="637"/>
      <c r="DL13" s="637"/>
      <c r="DM13" s="637"/>
      <c r="DN13" s="637"/>
      <c r="DO13" s="637"/>
      <c r="DP13" s="638"/>
      <c r="DQ13" s="645">
        <v>330492</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11542</v>
      </c>
      <c r="BH14" s="637"/>
      <c r="BI14" s="637"/>
      <c r="BJ14" s="637"/>
      <c r="BK14" s="637"/>
      <c r="BL14" s="637"/>
      <c r="BM14" s="637"/>
      <c r="BN14" s="638"/>
      <c r="BO14" s="639">
        <v>4.7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107728</v>
      </c>
      <c r="CS14" s="637"/>
      <c r="CT14" s="637"/>
      <c r="CU14" s="637"/>
      <c r="CV14" s="637"/>
      <c r="CW14" s="637"/>
      <c r="CX14" s="637"/>
      <c r="CY14" s="638"/>
      <c r="CZ14" s="639">
        <v>2.5</v>
      </c>
      <c r="DA14" s="639"/>
      <c r="DB14" s="639"/>
      <c r="DC14" s="639"/>
      <c r="DD14" s="645" t="s">
        <v>122</v>
      </c>
      <c r="DE14" s="637"/>
      <c r="DF14" s="637"/>
      <c r="DG14" s="637"/>
      <c r="DH14" s="637"/>
      <c r="DI14" s="637"/>
      <c r="DJ14" s="637"/>
      <c r="DK14" s="637"/>
      <c r="DL14" s="637"/>
      <c r="DM14" s="637"/>
      <c r="DN14" s="637"/>
      <c r="DO14" s="637"/>
      <c r="DP14" s="638"/>
      <c r="DQ14" s="645">
        <v>107528</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3688</v>
      </c>
      <c r="S15" s="637"/>
      <c r="T15" s="637"/>
      <c r="U15" s="637"/>
      <c r="V15" s="637"/>
      <c r="W15" s="637"/>
      <c r="X15" s="637"/>
      <c r="Y15" s="638"/>
      <c r="Z15" s="639">
        <v>0.1</v>
      </c>
      <c r="AA15" s="639"/>
      <c r="AB15" s="639"/>
      <c r="AC15" s="639"/>
      <c r="AD15" s="640">
        <v>3688</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8824</v>
      </c>
      <c r="BH15" s="637"/>
      <c r="BI15" s="637"/>
      <c r="BJ15" s="637"/>
      <c r="BK15" s="637"/>
      <c r="BL15" s="637"/>
      <c r="BM15" s="637"/>
      <c r="BN15" s="638"/>
      <c r="BO15" s="639">
        <v>3.6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600491</v>
      </c>
      <c r="CS15" s="637"/>
      <c r="CT15" s="637"/>
      <c r="CU15" s="637"/>
      <c r="CV15" s="637"/>
      <c r="CW15" s="637"/>
      <c r="CX15" s="637"/>
      <c r="CY15" s="638"/>
      <c r="CZ15" s="639">
        <v>13.9</v>
      </c>
      <c r="DA15" s="639"/>
      <c r="DB15" s="639"/>
      <c r="DC15" s="639"/>
      <c r="DD15" s="645">
        <v>373488</v>
      </c>
      <c r="DE15" s="637"/>
      <c r="DF15" s="637"/>
      <c r="DG15" s="637"/>
      <c r="DH15" s="637"/>
      <c r="DI15" s="637"/>
      <c r="DJ15" s="637"/>
      <c r="DK15" s="637"/>
      <c r="DL15" s="637"/>
      <c r="DM15" s="637"/>
      <c r="DN15" s="637"/>
      <c r="DO15" s="637"/>
      <c r="DP15" s="638"/>
      <c r="DQ15" s="645">
        <v>211963</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8122</v>
      </c>
      <c r="S16" s="637"/>
      <c r="T16" s="637"/>
      <c r="U16" s="637"/>
      <c r="V16" s="637"/>
      <c r="W16" s="637"/>
      <c r="X16" s="637"/>
      <c r="Y16" s="638"/>
      <c r="Z16" s="639">
        <v>0.2</v>
      </c>
      <c r="AA16" s="639"/>
      <c r="AB16" s="639"/>
      <c r="AC16" s="639"/>
      <c r="AD16" s="640">
        <v>8122</v>
      </c>
      <c r="AE16" s="640"/>
      <c r="AF16" s="640"/>
      <c r="AG16" s="640"/>
      <c r="AH16" s="640"/>
      <c r="AI16" s="640"/>
      <c r="AJ16" s="640"/>
      <c r="AK16" s="640"/>
      <c r="AL16" s="641">
        <v>0.3</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9333</v>
      </c>
      <c r="S17" s="637"/>
      <c r="T17" s="637"/>
      <c r="U17" s="637"/>
      <c r="V17" s="637"/>
      <c r="W17" s="637"/>
      <c r="X17" s="637"/>
      <c r="Y17" s="638"/>
      <c r="Z17" s="639">
        <v>0.2</v>
      </c>
      <c r="AA17" s="639"/>
      <c r="AB17" s="639"/>
      <c r="AC17" s="639"/>
      <c r="AD17" s="640">
        <v>9333</v>
      </c>
      <c r="AE17" s="640"/>
      <c r="AF17" s="640"/>
      <c r="AG17" s="640"/>
      <c r="AH17" s="640"/>
      <c r="AI17" s="640"/>
      <c r="AJ17" s="640"/>
      <c r="AK17" s="640"/>
      <c r="AL17" s="641">
        <v>0.4</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518722</v>
      </c>
      <c r="CS17" s="637"/>
      <c r="CT17" s="637"/>
      <c r="CU17" s="637"/>
      <c r="CV17" s="637"/>
      <c r="CW17" s="637"/>
      <c r="CX17" s="637"/>
      <c r="CY17" s="638"/>
      <c r="CZ17" s="639">
        <v>12</v>
      </c>
      <c r="DA17" s="639"/>
      <c r="DB17" s="639"/>
      <c r="DC17" s="639"/>
      <c r="DD17" s="645" t="s">
        <v>122</v>
      </c>
      <c r="DE17" s="637"/>
      <c r="DF17" s="637"/>
      <c r="DG17" s="637"/>
      <c r="DH17" s="637"/>
      <c r="DI17" s="637"/>
      <c r="DJ17" s="637"/>
      <c r="DK17" s="637"/>
      <c r="DL17" s="637"/>
      <c r="DM17" s="637"/>
      <c r="DN17" s="637"/>
      <c r="DO17" s="637"/>
      <c r="DP17" s="638"/>
      <c r="DQ17" s="645">
        <v>502154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346</v>
      </c>
      <c r="S18" s="637"/>
      <c r="T18" s="637"/>
      <c r="U18" s="637"/>
      <c r="V18" s="637"/>
      <c r="W18" s="637"/>
      <c r="X18" s="637"/>
      <c r="Y18" s="638"/>
      <c r="Z18" s="639">
        <v>0</v>
      </c>
      <c r="AA18" s="639"/>
      <c r="AB18" s="639"/>
      <c r="AC18" s="639"/>
      <c r="AD18" s="640">
        <v>346</v>
      </c>
      <c r="AE18" s="640"/>
      <c r="AF18" s="640"/>
      <c r="AG18" s="640"/>
      <c r="AH18" s="640"/>
      <c r="AI18" s="640"/>
      <c r="AJ18" s="640"/>
      <c r="AK18" s="640"/>
      <c r="AL18" s="641">
        <v>0</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8987</v>
      </c>
      <c r="S19" s="637"/>
      <c r="T19" s="637"/>
      <c r="U19" s="637"/>
      <c r="V19" s="637"/>
      <c r="W19" s="637"/>
      <c r="X19" s="637"/>
      <c r="Y19" s="638"/>
      <c r="Z19" s="639">
        <v>0.2</v>
      </c>
      <c r="AA19" s="639"/>
      <c r="AB19" s="639"/>
      <c r="AC19" s="639"/>
      <c r="AD19" s="640">
        <v>8987</v>
      </c>
      <c r="AE19" s="640"/>
      <c r="AF19" s="640"/>
      <c r="AG19" s="640"/>
      <c r="AH19" s="640"/>
      <c r="AI19" s="640"/>
      <c r="AJ19" s="640"/>
      <c r="AK19" s="640"/>
      <c r="AL19" s="641">
        <v>0.4</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4867</v>
      </c>
      <c r="BH19" s="637"/>
      <c r="BI19" s="637"/>
      <c r="BJ19" s="637"/>
      <c r="BK19" s="637"/>
      <c r="BL19" s="637"/>
      <c r="BM19" s="637"/>
      <c r="BN19" s="638"/>
      <c r="BO19" s="639">
        <v>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4867</v>
      </c>
      <c r="BH20" s="637"/>
      <c r="BI20" s="637"/>
      <c r="BJ20" s="637"/>
      <c r="BK20" s="637"/>
      <c r="BL20" s="637"/>
      <c r="BM20" s="637"/>
      <c r="BN20" s="638"/>
      <c r="BO20" s="639">
        <v>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4325201</v>
      </c>
      <c r="CS20" s="637"/>
      <c r="CT20" s="637"/>
      <c r="CU20" s="637"/>
      <c r="CV20" s="637"/>
      <c r="CW20" s="637"/>
      <c r="CX20" s="637"/>
      <c r="CY20" s="638"/>
      <c r="CZ20" s="639">
        <v>100</v>
      </c>
      <c r="DA20" s="639"/>
      <c r="DB20" s="639"/>
      <c r="DC20" s="639"/>
      <c r="DD20" s="645">
        <v>890691</v>
      </c>
      <c r="DE20" s="637"/>
      <c r="DF20" s="637"/>
      <c r="DG20" s="637"/>
      <c r="DH20" s="637"/>
      <c r="DI20" s="637"/>
      <c r="DJ20" s="637"/>
      <c r="DK20" s="637"/>
      <c r="DL20" s="637"/>
      <c r="DM20" s="637"/>
      <c r="DN20" s="637"/>
      <c r="DO20" s="637"/>
      <c r="DP20" s="638"/>
      <c r="DQ20" s="645">
        <v>2810980</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2376584</v>
      </c>
      <c r="S21" s="637"/>
      <c r="T21" s="637"/>
      <c r="U21" s="637"/>
      <c r="V21" s="637"/>
      <c r="W21" s="637"/>
      <c r="X21" s="637"/>
      <c r="Y21" s="638"/>
      <c r="Z21" s="639">
        <v>48.1</v>
      </c>
      <c r="AA21" s="639"/>
      <c r="AB21" s="639"/>
      <c r="AC21" s="639"/>
      <c r="AD21" s="640">
        <v>1950790</v>
      </c>
      <c r="AE21" s="640"/>
      <c r="AF21" s="640"/>
      <c r="AG21" s="640"/>
      <c r="AH21" s="640"/>
      <c r="AI21" s="640"/>
      <c r="AJ21" s="640"/>
      <c r="AK21" s="640"/>
      <c r="AL21" s="641">
        <v>82.6</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4867</v>
      </c>
      <c r="BH21" s="637"/>
      <c r="BI21" s="637"/>
      <c r="BJ21" s="637"/>
      <c r="BK21" s="637"/>
      <c r="BL21" s="637"/>
      <c r="BM21" s="637"/>
      <c r="BN21" s="638"/>
      <c r="BO21" s="639">
        <v>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1950790</v>
      </c>
      <c r="S22" s="637"/>
      <c r="T22" s="637"/>
      <c r="U22" s="637"/>
      <c r="V22" s="637"/>
      <c r="W22" s="637"/>
      <c r="X22" s="637"/>
      <c r="Y22" s="638"/>
      <c r="Z22" s="639">
        <v>39.5</v>
      </c>
      <c r="AA22" s="639"/>
      <c r="AB22" s="639"/>
      <c r="AC22" s="639"/>
      <c r="AD22" s="640">
        <v>1950790</v>
      </c>
      <c r="AE22" s="640"/>
      <c r="AF22" s="640"/>
      <c r="AG22" s="640"/>
      <c r="AH22" s="640"/>
      <c r="AI22" s="640"/>
      <c r="AJ22" s="640"/>
      <c r="AK22" s="640"/>
      <c r="AL22" s="641">
        <v>82.6</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425794</v>
      </c>
      <c r="S23" s="637"/>
      <c r="T23" s="637"/>
      <c r="U23" s="637"/>
      <c r="V23" s="637"/>
      <c r="W23" s="637"/>
      <c r="X23" s="637"/>
      <c r="Y23" s="638"/>
      <c r="Z23" s="639">
        <v>8.6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1375962</v>
      </c>
      <c r="CS24" s="626"/>
      <c r="CT24" s="626"/>
      <c r="CU24" s="626"/>
      <c r="CV24" s="626"/>
      <c r="CW24" s="626"/>
      <c r="CX24" s="626"/>
      <c r="CY24" s="627"/>
      <c r="CZ24" s="630">
        <v>31.8</v>
      </c>
      <c r="DA24" s="631"/>
      <c r="DB24" s="631"/>
      <c r="DC24" s="647"/>
      <c r="DD24" s="666">
        <v>1211030</v>
      </c>
      <c r="DE24" s="626"/>
      <c r="DF24" s="626"/>
      <c r="DG24" s="626"/>
      <c r="DH24" s="626"/>
      <c r="DI24" s="626"/>
      <c r="DJ24" s="626"/>
      <c r="DK24" s="627"/>
      <c r="DL24" s="666">
        <v>1188006</v>
      </c>
      <c r="DM24" s="626"/>
      <c r="DN24" s="626"/>
      <c r="DO24" s="626"/>
      <c r="DP24" s="626"/>
      <c r="DQ24" s="626"/>
      <c r="DR24" s="626"/>
      <c r="DS24" s="626"/>
      <c r="DT24" s="626"/>
      <c r="DU24" s="626"/>
      <c r="DV24" s="627"/>
      <c r="DW24" s="630">
        <v>50.3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2785958</v>
      </c>
      <c r="S25" s="637"/>
      <c r="T25" s="637"/>
      <c r="U25" s="637"/>
      <c r="V25" s="637"/>
      <c r="W25" s="637"/>
      <c r="X25" s="637"/>
      <c r="Y25" s="638"/>
      <c r="Z25" s="639">
        <v>56.4</v>
      </c>
      <c r="AA25" s="639"/>
      <c r="AB25" s="639"/>
      <c r="AC25" s="639"/>
      <c r="AD25" s="640">
        <v>2360164</v>
      </c>
      <c r="AE25" s="640"/>
      <c r="AF25" s="640"/>
      <c r="AG25" s="640"/>
      <c r="AH25" s="640"/>
      <c r="AI25" s="640"/>
      <c r="AJ25" s="640"/>
      <c r="AK25" s="640"/>
      <c r="AL25" s="641">
        <v>100</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673782</v>
      </c>
      <c r="CS25" s="669"/>
      <c r="CT25" s="669"/>
      <c r="CU25" s="669"/>
      <c r="CV25" s="669"/>
      <c r="CW25" s="669"/>
      <c r="CX25" s="669"/>
      <c r="CY25" s="670"/>
      <c r="CZ25" s="641">
        <v>15.6</v>
      </c>
      <c r="DA25" s="667"/>
      <c r="DB25" s="667"/>
      <c r="DC25" s="671"/>
      <c r="DD25" s="645">
        <v>629673</v>
      </c>
      <c r="DE25" s="669"/>
      <c r="DF25" s="669"/>
      <c r="DG25" s="669"/>
      <c r="DH25" s="669"/>
      <c r="DI25" s="669"/>
      <c r="DJ25" s="669"/>
      <c r="DK25" s="670"/>
      <c r="DL25" s="645">
        <v>629596</v>
      </c>
      <c r="DM25" s="669"/>
      <c r="DN25" s="669"/>
      <c r="DO25" s="669"/>
      <c r="DP25" s="669"/>
      <c r="DQ25" s="669"/>
      <c r="DR25" s="669"/>
      <c r="DS25" s="669"/>
      <c r="DT25" s="669"/>
      <c r="DU25" s="669"/>
      <c r="DV25" s="670"/>
      <c r="DW25" s="641">
        <v>26.7</v>
      </c>
      <c r="DX25" s="667"/>
      <c r="DY25" s="667"/>
      <c r="DZ25" s="667"/>
      <c r="EA25" s="667"/>
      <c r="EB25" s="667"/>
      <c r="EC25" s="668"/>
    </row>
    <row r="26" spans="2:133" ht="11.25" customHeight="1" x14ac:dyDescent="0.2">
      <c r="B26" s="633" t="s">
        <v>283</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416457</v>
      </c>
      <c r="CS26" s="637"/>
      <c r="CT26" s="637"/>
      <c r="CU26" s="637"/>
      <c r="CV26" s="637"/>
      <c r="CW26" s="637"/>
      <c r="CX26" s="637"/>
      <c r="CY26" s="638"/>
      <c r="CZ26" s="641">
        <v>9.6</v>
      </c>
      <c r="DA26" s="667"/>
      <c r="DB26" s="667"/>
      <c r="DC26" s="671"/>
      <c r="DD26" s="645">
        <v>389335</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2">
      <c r="B27" s="633" t="s">
        <v>286</v>
      </c>
      <c r="C27" s="634"/>
      <c r="D27" s="634"/>
      <c r="E27" s="634"/>
      <c r="F27" s="634"/>
      <c r="G27" s="634"/>
      <c r="H27" s="634"/>
      <c r="I27" s="634"/>
      <c r="J27" s="634"/>
      <c r="K27" s="634"/>
      <c r="L27" s="634"/>
      <c r="M27" s="634"/>
      <c r="N27" s="634"/>
      <c r="O27" s="634"/>
      <c r="P27" s="634"/>
      <c r="Q27" s="635"/>
      <c r="R27" s="636">
        <v>4975</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246344</v>
      </c>
      <c r="BH27" s="637"/>
      <c r="BI27" s="637"/>
      <c r="BJ27" s="637"/>
      <c r="BK27" s="637"/>
      <c r="BL27" s="637"/>
      <c r="BM27" s="637"/>
      <c r="BN27" s="638"/>
      <c r="BO27" s="639">
        <v>100</v>
      </c>
      <c r="BP27" s="639"/>
      <c r="BQ27" s="639"/>
      <c r="BR27" s="639"/>
      <c r="BS27" s="640">
        <v>6133</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183458</v>
      </c>
      <c r="CS27" s="669"/>
      <c r="CT27" s="669"/>
      <c r="CU27" s="669"/>
      <c r="CV27" s="669"/>
      <c r="CW27" s="669"/>
      <c r="CX27" s="669"/>
      <c r="CY27" s="670"/>
      <c r="CZ27" s="641">
        <v>4.2</v>
      </c>
      <c r="DA27" s="667"/>
      <c r="DB27" s="667"/>
      <c r="DC27" s="671"/>
      <c r="DD27" s="645">
        <v>79203</v>
      </c>
      <c r="DE27" s="669"/>
      <c r="DF27" s="669"/>
      <c r="DG27" s="669"/>
      <c r="DH27" s="669"/>
      <c r="DI27" s="669"/>
      <c r="DJ27" s="669"/>
      <c r="DK27" s="670"/>
      <c r="DL27" s="645">
        <v>56256</v>
      </c>
      <c r="DM27" s="669"/>
      <c r="DN27" s="669"/>
      <c r="DO27" s="669"/>
      <c r="DP27" s="669"/>
      <c r="DQ27" s="669"/>
      <c r="DR27" s="669"/>
      <c r="DS27" s="669"/>
      <c r="DT27" s="669"/>
      <c r="DU27" s="669"/>
      <c r="DV27" s="670"/>
      <c r="DW27" s="641">
        <v>2.4</v>
      </c>
      <c r="DX27" s="667"/>
      <c r="DY27" s="667"/>
      <c r="DZ27" s="667"/>
      <c r="EA27" s="667"/>
      <c r="EB27" s="667"/>
      <c r="EC27" s="668"/>
    </row>
    <row r="28" spans="2:133" ht="11.25" customHeight="1" x14ac:dyDescent="0.2">
      <c r="B28" s="633" t="s">
        <v>289</v>
      </c>
      <c r="C28" s="634"/>
      <c r="D28" s="634"/>
      <c r="E28" s="634"/>
      <c r="F28" s="634"/>
      <c r="G28" s="634"/>
      <c r="H28" s="634"/>
      <c r="I28" s="634"/>
      <c r="J28" s="634"/>
      <c r="K28" s="634"/>
      <c r="L28" s="634"/>
      <c r="M28" s="634"/>
      <c r="N28" s="634"/>
      <c r="O28" s="634"/>
      <c r="P28" s="634"/>
      <c r="Q28" s="635"/>
      <c r="R28" s="636">
        <v>51521</v>
      </c>
      <c r="S28" s="637"/>
      <c r="T28" s="637"/>
      <c r="U28" s="637"/>
      <c r="V28" s="637"/>
      <c r="W28" s="637"/>
      <c r="X28" s="637"/>
      <c r="Y28" s="638"/>
      <c r="Z28" s="639">
        <v>1</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518722</v>
      </c>
      <c r="CS28" s="637"/>
      <c r="CT28" s="637"/>
      <c r="CU28" s="637"/>
      <c r="CV28" s="637"/>
      <c r="CW28" s="637"/>
      <c r="CX28" s="637"/>
      <c r="CY28" s="638"/>
      <c r="CZ28" s="641">
        <v>12</v>
      </c>
      <c r="DA28" s="667"/>
      <c r="DB28" s="667"/>
      <c r="DC28" s="671"/>
      <c r="DD28" s="645">
        <v>502154</v>
      </c>
      <c r="DE28" s="637"/>
      <c r="DF28" s="637"/>
      <c r="DG28" s="637"/>
      <c r="DH28" s="637"/>
      <c r="DI28" s="637"/>
      <c r="DJ28" s="637"/>
      <c r="DK28" s="638"/>
      <c r="DL28" s="645">
        <v>502154</v>
      </c>
      <c r="DM28" s="637"/>
      <c r="DN28" s="637"/>
      <c r="DO28" s="637"/>
      <c r="DP28" s="637"/>
      <c r="DQ28" s="637"/>
      <c r="DR28" s="637"/>
      <c r="DS28" s="637"/>
      <c r="DT28" s="637"/>
      <c r="DU28" s="637"/>
      <c r="DV28" s="638"/>
      <c r="DW28" s="641">
        <v>21.3</v>
      </c>
      <c r="DX28" s="667"/>
      <c r="DY28" s="667"/>
      <c r="DZ28" s="667"/>
      <c r="EA28" s="667"/>
      <c r="EB28" s="667"/>
      <c r="EC28" s="668"/>
    </row>
    <row r="29" spans="2:133" ht="11.25" customHeight="1" x14ac:dyDescent="0.2">
      <c r="B29" s="633" t="s">
        <v>291</v>
      </c>
      <c r="C29" s="634"/>
      <c r="D29" s="634"/>
      <c r="E29" s="634"/>
      <c r="F29" s="634"/>
      <c r="G29" s="634"/>
      <c r="H29" s="634"/>
      <c r="I29" s="634"/>
      <c r="J29" s="634"/>
      <c r="K29" s="634"/>
      <c r="L29" s="634"/>
      <c r="M29" s="634"/>
      <c r="N29" s="634"/>
      <c r="O29" s="634"/>
      <c r="P29" s="634"/>
      <c r="Q29" s="635"/>
      <c r="R29" s="636">
        <v>1412</v>
      </c>
      <c r="S29" s="637"/>
      <c r="T29" s="637"/>
      <c r="U29" s="637"/>
      <c r="V29" s="637"/>
      <c r="W29" s="637"/>
      <c r="X29" s="637"/>
      <c r="Y29" s="638"/>
      <c r="Z29" s="639">
        <v>0</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518722</v>
      </c>
      <c r="CS29" s="669"/>
      <c r="CT29" s="669"/>
      <c r="CU29" s="669"/>
      <c r="CV29" s="669"/>
      <c r="CW29" s="669"/>
      <c r="CX29" s="669"/>
      <c r="CY29" s="670"/>
      <c r="CZ29" s="641">
        <v>12</v>
      </c>
      <c r="DA29" s="667"/>
      <c r="DB29" s="667"/>
      <c r="DC29" s="671"/>
      <c r="DD29" s="645">
        <v>502154</v>
      </c>
      <c r="DE29" s="669"/>
      <c r="DF29" s="669"/>
      <c r="DG29" s="669"/>
      <c r="DH29" s="669"/>
      <c r="DI29" s="669"/>
      <c r="DJ29" s="669"/>
      <c r="DK29" s="670"/>
      <c r="DL29" s="645">
        <v>502154</v>
      </c>
      <c r="DM29" s="669"/>
      <c r="DN29" s="669"/>
      <c r="DO29" s="669"/>
      <c r="DP29" s="669"/>
      <c r="DQ29" s="669"/>
      <c r="DR29" s="669"/>
      <c r="DS29" s="669"/>
      <c r="DT29" s="669"/>
      <c r="DU29" s="669"/>
      <c r="DV29" s="670"/>
      <c r="DW29" s="641">
        <v>21.3</v>
      </c>
      <c r="DX29" s="667"/>
      <c r="DY29" s="667"/>
      <c r="DZ29" s="667"/>
      <c r="EA29" s="667"/>
      <c r="EB29" s="667"/>
      <c r="EC29" s="668"/>
    </row>
    <row r="30" spans="2:133" ht="11.25" customHeight="1" x14ac:dyDescent="0.2">
      <c r="B30" s="633" t="s">
        <v>293</v>
      </c>
      <c r="C30" s="634"/>
      <c r="D30" s="634"/>
      <c r="E30" s="634"/>
      <c r="F30" s="634"/>
      <c r="G30" s="634"/>
      <c r="H30" s="634"/>
      <c r="I30" s="634"/>
      <c r="J30" s="634"/>
      <c r="K30" s="634"/>
      <c r="L30" s="634"/>
      <c r="M30" s="634"/>
      <c r="N30" s="634"/>
      <c r="O30" s="634"/>
      <c r="P30" s="634"/>
      <c r="Q30" s="635"/>
      <c r="R30" s="636">
        <v>224143</v>
      </c>
      <c r="S30" s="637"/>
      <c r="T30" s="637"/>
      <c r="U30" s="637"/>
      <c r="V30" s="637"/>
      <c r="W30" s="637"/>
      <c r="X30" s="637"/>
      <c r="Y30" s="638"/>
      <c r="Z30" s="639">
        <v>4.5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505566</v>
      </c>
      <c r="CS30" s="637"/>
      <c r="CT30" s="637"/>
      <c r="CU30" s="637"/>
      <c r="CV30" s="637"/>
      <c r="CW30" s="637"/>
      <c r="CX30" s="637"/>
      <c r="CY30" s="638"/>
      <c r="CZ30" s="641">
        <v>11.7</v>
      </c>
      <c r="DA30" s="667"/>
      <c r="DB30" s="667"/>
      <c r="DC30" s="671"/>
      <c r="DD30" s="645">
        <v>488998</v>
      </c>
      <c r="DE30" s="637"/>
      <c r="DF30" s="637"/>
      <c r="DG30" s="637"/>
      <c r="DH30" s="637"/>
      <c r="DI30" s="637"/>
      <c r="DJ30" s="637"/>
      <c r="DK30" s="638"/>
      <c r="DL30" s="645">
        <v>488998</v>
      </c>
      <c r="DM30" s="637"/>
      <c r="DN30" s="637"/>
      <c r="DO30" s="637"/>
      <c r="DP30" s="637"/>
      <c r="DQ30" s="637"/>
      <c r="DR30" s="637"/>
      <c r="DS30" s="637"/>
      <c r="DT30" s="637"/>
      <c r="DU30" s="637"/>
      <c r="DV30" s="638"/>
      <c r="DW30" s="641">
        <v>20.7</v>
      </c>
      <c r="DX30" s="667"/>
      <c r="DY30" s="667"/>
      <c r="DZ30" s="667"/>
      <c r="EA30" s="667"/>
      <c r="EB30" s="667"/>
      <c r="EC30" s="668"/>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v>
      </c>
      <c r="BH31" s="680"/>
      <c r="BI31" s="680"/>
      <c r="BJ31" s="680"/>
      <c r="BK31" s="680"/>
      <c r="BL31" s="680"/>
      <c r="BM31" s="631">
        <v>96.1</v>
      </c>
      <c r="BN31" s="680"/>
      <c r="BO31" s="680"/>
      <c r="BP31" s="680"/>
      <c r="BQ31" s="681"/>
      <c r="BR31" s="692">
        <v>99.2</v>
      </c>
      <c r="BS31" s="680"/>
      <c r="BT31" s="680"/>
      <c r="BU31" s="680"/>
      <c r="BV31" s="680"/>
      <c r="BW31" s="680"/>
      <c r="BX31" s="631">
        <v>96.4</v>
      </c>
      <c r="BY31" s="680"/>
      <c r="BZ31" s="680"/>
      <c r="CA31" s="680"/>
      <c r="CB31" s="681"/>
      <c r="CD31" s="674"/>
      <c r="CE31" s="675"/>
      <c r="CF31" s="633" t="s">
        <v>300</v>
      </c>
      <c r="CG31" s="634"/>
      <c r="CH31" s="634"/>
      <c r="CI31" s="634"/>
      <c r="CJ31" s="634"/>
      <c r="CK31" s="634"/>
      <c r="CL31" s="634"/>
      <c r="CM31" s="634"/>
      <c r="CN31" s="634"/>
      <c r="CO31" s="634"/>
      <c r="CP31" s="634"/>
      <c r="CQ31" s="635"/>
      <c r="CR31" s="636">
        <v>13156</v>
      </c>
      <c r="CS31" s="669"/>
      <c r="CT31" s="669"/>
      <c r="CU31" s="669"/>
      <c r="CV31" s="669"/>
      <c r="CW31" s="669"/>
      <c r="CX31" s="669"/>
      <c r="CY31" s="670"/>
      <c r="CZ31" s="641">
        <v>0.3</v>
      </c>
      <c r="DA31" s="667"/>
      <c r="DB31" s="667"/>
      <c r="DC31" s="671"/>
      <c r="DD31" s="645">
        <v>13156</v>
      </c>
      <c r="DE31" s="669"/>
      <c r="DF31" s="669"/>
      <c r="DG31" s="669"/>
      <c r="DH31" s="669"/>
      <c r="DI31" s="669"/>
      <c r="DJ31" s="669"/>
      <c r="DK31" s="670"/>
      <c r="DL31" s="645">
        <v>13156</v>
      </c>
      <c r="DM31" s="669"/>
      <c r="DN31" s="669"/>
      <c r="DO31" s="669"/>
      <c r="DP31" s="669"/>
      <c r="DQ31" s="669"/>
      <c r="DR31" s="669"/>
      <c r="DS31" s="669"/>
      <c r="DT31" s="669"/>
      <c r="DU31" s="669"/>
      <c r="DV31" s="670"/>
      <c r="DW31" s="641">
        <v>0.6</v>
      </c>
      <c r="DX31" s="667"/>
      <c r="DY31" s="667"/>
      <c r="DZ31" s="667"/>
      <c r="EA31" s="667"/>
      <c r="EB31" s="667"/>
      <c r="EC31" s="668"/>
    </row>
    <row r="32" spans="2:133" ht="11.25" customHeight="1" x14ac:dyDescent="0.2">
      <c r="B32" s="633" t="s">
        <v>301</v>
      </c>
      <c r="C32" s="634"/>
      <c r="D32" s="634"/>
      <c r="E32" s="634"/>
      <c r="F32" s="634"/>
      <c r="G32" s="634"/>
      <c r="H32" s="634"/>
      <c r="I32" s="634"/>
      <c r="J32" s="634"/>
      <c r="K32" s="634"/>
      <c r="L32" s="634"/>
      <c r="M32" s="634"/>
      <c r="N32" s="634"/>
      <c r="O32" s="634"/>
      <c r="P32" s="634"/>
      <c r="Q32" s="635"/>
      <c r="R32" s="636">
        <v>286418</v>
      </c>
      <c r="S32" s="637"/>
      <c r="T32" s="637"/>
      <c r="U32" s="637"/>
      <c r="V32" s="637"/>
      <c r="W32" s="637"/>
      <c r="X32" s="637"/>
      <c r="Y32" s="638"/>
      <c r="Z32" s="639">
        <v>5.8</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98.9</v>
      </c>
      <c r="BH32" s="669"/>
      <c r="BI32" s="669"/>
      <c r="BJ32" s="669"/>
      <c r="BK32" s="669"/>
      <c r="BL32" s="669"/>
      <c r="BM32" s="642">
        <v>96.9</v>
      </c>
      <c r="BN32" s="669"/>
      <c r="BO32" s="669"/>
      <c r="BP32" s="669"/>
      <c r="BQ32" s="691"/>
      <c r="BR32" s="693">
        <v>99.5</v>
      </c>
      <c r="BS32" s="669"/>
      <c r="BT32" s="669"/>
      <c r="BU32" s="669"/>
      <c r="BV32" s="669"/>
      <c r="BW32" s="669"/>
      <c r="BX32" s="642">
        <v>97.4</v>
      </c>
      <c r="BY32" s="669"/>
      <c r="BZ32" s="669"/>
      <c r="CA32" s="669"/>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7"/>
      <c r="DB32" s="667"/>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7"/>
      <c r="DY32" s="667"/>
      <c r="DZ32" s="667"/>
      <c r="EA32" s="667"/>
      <c r="EB32" s="667"/>
      <c r="EC32" s="668"/>
    </row>
    <row r="33" spans="2:133" ht="11.25" customHeight="1" x14ac:dyDescent="0.2">
      <c r="B33" s="633" t="s">
        <v>305</v>
      </c>
      <c r="C33" s="634"/>
      <c r="D33" s="634"/>
      <c r="E33" s="634"/>
      <c r="F33" s="634"/>
      <c r="G33" s="634"/>
      <c r="H33" s="634"/>
      <c r="I33" s="634"/>
      <c r="J33" s="634"/>
      <c r="K33" s="634"/>
      <c r="L33" s="634"/>
      <c r="M33" s="634"/>
      <c r="N33" s="634"/>
      <c r="O33" s="634"/>
      <c r="P33" s="634"/>
      <c r="Q33" s="635"/>
      <c r="R33" s="636">
        <v>26509</v>
      </c>
      <c r="S33" s="637"/>
      <c r="T33" s="637"/>
      <c r="U33" s="637"/>
      <c r="V33" s="637"/>
      <c r="W33" s="637"/>
      <c r="X33" s="637"/>
      <c r="Y33" s="638"/>
      <c r="Z33" s="639">
        <v>0.5</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v>
      </c>
      <c r="BH33" s="695"/>
      <c r="BI33" s="695"/>
      <c r="BJ33" s="695"/>
      <c r="BK33" s="695"/>
      <c r="BL33" s="695"/>
      <c r="BM33" s="696">
        <v>95.1</v>
      </c>
      <c r="BN33" s="695"/>
      <c r="BO33" s="695"/>
      <c r="BP33" s="695"/>
      <c r="BQ33" s="697"/>
      <c r="BR33" s="694">
        <v>98.9</v>
      </c>
      <c r="BS33" s="695"/>
      <c r="BT33" s="695"/>
      <c r="BU33" s="695"/>
      <c r="BV33" s="695"/>
      <c r="BW33" s="695"/>
      <c r="BX33" s="696">
        <v>95.2</v>
      </c>
      <c r="BY33" s="695"/>
      <c r="BZ33" s="695"/>
      <c r="CA33" s="695"/>
      <c r="CB33" s="697"/>
      <c r="CD33" s="633" t="s">
        <v>307</v>
      </c>
      <c r="CE33" s="634"/>
      <c r="CF33" s="634"/>
      <c r="CG33" s="634"/>
      <c r="CH33" s="634"/>
      <c r="CI33" s="634"/>
      <c r="CJ33" s="634"/>
      <c r="CK33" s="634"/>
      <c r="CL33" s="634"/>
      <c r="CM33" s="634"/>
      <c r="CN33" s="634"/>
      <c r="CO33" s="634"/>
      <c r="CP33" s="634"/>
      <c r="CQ33" s="635"/>
      <c r="CR33" s="636">
        <v>2058548</v>
      </c>
      <c r="CS33" s="669"/>
      <c r="CT33" s="669"/>
      <c r="CU33" s="669"/>
      <c r="CV33" s="669"/>
      <c r="CW33" s="669"/>
      <c r="CX33" s="669"/>
      <c r="CY33" s="670"/>
      <c r="CZ33" s="641">
        <v>47.6</v>
      </c>
      <c r="DA33" s="667"/>
      <c r="DB33" s="667"/>
      <c r="DC33" s="671"/>
      <c r="DD33" s="645">
        <v>1451500</v>
      </c>
      <c r="DE33" s="669"/>
      <c r="DF33" s="669"/>
      <c r="DG33" s="669"/>
      <c r="DH33" s="669"/>
      <c r="DI33" s="669"/>
      <c r="DJ33" s="669"/>
      <c r="DK33" s="670"/>
      <c r="DL33" s="645">
        <v>874121</v>
      </c>
      <c r="DM33" s="669"/>
      <c r="DN33" s="669"/>
      <c r="DO33" s="669"/>
      <c r="DP33" s="669"/>
      <c r="DQ33" s="669"/>
      <c r="DR33" s="669"/>
      <c r="DS33" s="669"/>
      <c r="DT33" s="669"/>
      <c r="DU33" s="669"/>
      <c r="DV33" s="670"/>
      <c r="DW33" s="641">
        <v>37</v>
      </c>
      <c r="DX33" s="667"/>
      <c r="DY33" s="667"/>
      <c r="DZ33" s="667"/>
      <c r="EA33" s="667"/>
      <c r="EB33" s="667"/>
      <c r="EC33" s="668"/>
    </row>
    <row r="34" spans="2:133" ht="11.25" customHeight="1" x14ac:dyDescent="0.2">
      <c r="B34" s="633" t="s">
        <v>308</v>
      </c>
      <c r="C34" s="634"/>
      <c r="D34" s="634"/>
      <c r="E34" s="634"/>
      <c r="F34" s="634"/>
      <c r="G34" s="634"/>
      <c r="H34" s="634"/>
      <c r="I34" s="634"/>
      <c r="J34" s="634"/>
      <c r="K34" s="634"/>
      <c r="L34" s="634"/>
      <c r="M34" s="634"/>
      <c r="N34" s="634"/>
      <c r="O34" s="634"/>
      <c r="P34" s="634"/>
      <c r="Q34" s="635"/>
      <c r="R34" s="636">
        <v>7161</v>
      </c>
      <c r="S34" s="637"/>
      <c r="T34" s="637"/>
      <c r="U34" s="637"/>
      <c r="V34" s="637"/>
      <c r="W34" s="637"/>
      <c r="X34" s="637"/>
      <c r="Y34" s="638"/>
      <c r="Z34" s="639">
        <v>0.1</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436394</v>
      </c>
      <c r="CS34" s="637"/>
      <c r="CT34" s="637"/>
      <c r="CU34" s="637"/>
      <c r="CV34" s="637"/>
      <c r="CW34" s="637"/>
      <c r="CX34" s="637"/>
      <c r="CY34" s="638"/>
      <c r="CZ34" s="641">
        <v>10.1</v>
      </c>
      <c r="DA34" s="667"/>
      <c r="DB34" s="667"/>
      <c r="DC34" s="671"/>
      <c r="DD34" s="645">
        <v>323444</v>
      </c>
      <c r="DE34" s="637"/>
      <c r="DF34" s="637"/>
      <c r="DG34" s="637"/>
      <c r="DH34" s="637"/>
      <c r="DI34" s="637"/>
      <c r="DJ34" s="637"/>
      <c r="DK34" s="638"/>
      <c r="DL34" s="645">
        <v>213352</v>
      </c>
      <c r="DM34" s="637"/>
      <c r="DN34" s="637"/>
      <c r="DO34" s="637"/>
      <c r="DP34" s="637"/>
      <c r="DQ34" s="637"/>
      <c r="DR34" s="637"/>
      <c r="DS34" s="637"/>
      <c r="DT34" s="637"/>
      <c r="DU34" s="637"/>
      <c r="DV34" s="638"/>
      <c r="DW34" s="641">
        <v>9</v>
      </c>
      <c r="DX34" s="667"/>
      <c r="DY34" s="667"/>
      <c r="DZ34" s="667"/>
      <c r="EA34" s="667"/>
      <c r="EB34" s="667"/>
      <c r="EC34" s="668"/>
    </row>
    <row r="35" spans="2:133" ht="11.25" customHeight="1" x14ac:dyDescent="0.2">
      <c r="B35" s="633" t="s">
        <v>310</v>
      </c>
      <c r="C35" s="634"/>
      <c r="D35" s="634"/>
      <c r="E35" s="634"/>
      <c r="F35" s="634"/>
      <c r="G35" s="634"/>
      <c r="H35" s="634"/>
      <c r="I35" s="634"/>
      <c r="J35" s="634"/>
      <c r="K35" s="634"/>
      <c r="L35" s="634"/>
      <c r="M35" s="634"/>
      <c r="N35" s="634"/>
      <c r="O35" s="634"/>
      <c r="P35" s="634"/>
      <c r="Q35" s="635"/>
      <c r="R35" s="636">
        <v>363911</v>
      </c>
      <c r="S35" s="637"/>
      <c r="T35" s="637"/>
      <c r="U35" s="637"/>
      <c r="V35" s="637"/>
      <c r="W35" s="637"/>
      <c r="X35" s="637"/>
      <c r="Y35" s="638"/>
      <c r="Z35" s="639">
        <v>7.4</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218707</v>
      </c>
      <c r="CS35" s="669"/>
      <c r="CT35" s="669"/>
      <c r="CU35" s="669"/>
      <c r="CV35" s="669"/>
      <c r="CW35" s="669"/>
      <c r="CX35" s="669"/>
      <c r="CY35" s="670"/>
      <c r="CZ35" s="641">
        <v>5.0999999999999996</v>
      </c>
      <c r="DA35" s="667"/>
      <c r="DB35" s="667"/>
      <c r="DC35" s="671"/>
      <c r="DD35" s="645">
        <v>152118</v>
      </c>
      <c r="DE35" s="669"/>
      <c r="DF35" s="669"/>
      <c r="DG35" s="669"/>
      <c r="DH35" s="669"/>
      <c r="DI35" s="669"/>
      <c r="DJ35" s="669"/>
      <c r="DK35" s="670"/>
      <c r="DL35" s="645">
        <v>117417</v>
      </c>
      <c r="DM35" s="669"/>
      <c r="DN35" s="669"/>
      <c r="DO35" s="669"/>
      <c r="DP35" s="669"/>
      <c r="DQ35" s="669"/>
      <c r="DR35" s="669"/>
      <c r="DS35" s="669"/>
      <c r="DT35" s="669"/>
      <c r="DU35" s="669"/>
      <c r="DV35" s="670"/>
      <c r="DW35" s="641">
        <v>5</v>
      </c>
      <c r="DX35" s="667"/>
      <c r="DY35" s="667"/>
      <c r="DZ35" s="667"/>
      <c r="EA35" s="667"/>
      <c r="EB35" s="667"/>
      <c r="EC35" s="668"/>
    </row>
    <row r="36" spans="2:133" ht="11.25" customHeight="1" x14ac:dyDescent="0.2">
      <c r="B36" s="633" t="s">
        <v>314</v>
      </c>
      <c r="C36" s="634"/>
      <c r="D36" s="634"/>
      <c r="E36" s="634"/>
      <c r="F36" s="634"/>
      <c r="G36" s="634"/>
      <c r="H36" s="634"/>
      <c r="I36" s="634"/>
      <c r="J36" s="634"/>
      <c r="K36" s="634"/>
      <c r="L36" s="634"/>
      <c r="M36" s="634"/>
      <c r="N36" s="634"/>
      <c r="O36" s="634"/>
      <c r="P36" s="634"/>
      <c r="Q36" s="635"/>
      <c r="R36" s="636">
        <v>633122</v>
      </c>
      <c r="S36" s="637"/>
      <c r="T36" s="637"/>
      <c r="U36" s="637"/>
      <c r="V36" s="637"/>
      <c r="W36" s="637"/>
      <c r="X36" s="637"/>
      <c r="Y36" s="638"/>
      <c r="Z36" s="639">
        <v>12.8</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447455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568</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826840</v>
      </c>
      <c r="CS36" s="637"/>
      <c r="CT36" s="637"/>
      <c r="CU36" s="637"/>
      <c r="CV36" s="637"/>
      <c r="CW36" s="637"/>
      <c r="CX36" s="637"/>
      <c r="CY36" s="638"/>
      <c r="CZ36" s="641">
        <v>19.100000000000001</v>
      </c>
      <c r="DA36" s="667"/>
      <c r="DB36" s="667"/>
      <c r="DC36" s="671"/>
      <c r="DD36" s="645">
        <v>718071</v>
      </c>
      <c r="DE36" s="637"/>
      <c r="DF36" s="637"/>
      <c r="DG36" s="637"/>
      <c r="DH36" s="637"/>
      <c r="DI36" s="637"/>
      <c r="DJ36" s="637"/>
      <c r="DK36" s="638"/>
      <c r="DL36" s="645">
        <v>423194</v>
      </c>
      <c r="DM36" s="637"/>
      <c r="DN36" s="637"/>
      <c r="DO36" s="637"/>
      <c r="DP36" s="637"/>
      <c r="DQ36" s="637"/>
      <c r="DR36" s="637"/>
      <c r="DS36" s="637"/>
      <c r="DT36" s="637"/>
      <c r="DU36" s="637"/>
      <c r="DV36" s="638"/>
      <c r="DW36" s="641">
        <v>17.899999999999999</v>
      </c>
      <c r="DX36" s="667"/>
      <c r="DY36" s="667"/>
      <c r="DZ36" s="667"/>
      <c r="EA36" s="667"/>
      <c r="EB36" s="667"/>
      <c r="EC36" s="668"/>
    </row>
    <row r="37" spans="2:133" ht="11.25" customHeight="1" x14ac:dyDescent="0.2">
      <c r="B37" s="633" t="s">
        <v>318</v>
      </c>
      <c r="C37" s="634"/>
      <c r="D37" s="634"/>
      <c r="E37" s="634"/>
      <c r="F37" s="634"/>
      <c r="G37" s="634"/>
      <c r="H37" s="634"/>
      <c r="I37" s="634"/>
      <c r="J37" s="634"/>
      <c r="K37" s="634"/>
      <c r="L37" s="634"/>
      <c r="M37" s="634"/>
      <c r="N37" s="634"/>
      <c r="O37" s="634"/>
      <c r="P37" s="634"/>
      <c r="Q37" s="635"/>
      <c r="R37" s="636">
        <v>88855</v>
      </c>
      <c r="S37" s="637"/>
      <c r="T37" s="637"/>
      <c r="U37" s="637"/>
      <c r="V37" s="637"/>
      <c r="W37" s="637"/>
      <c r="X37" s="637"/>
      <c r="Y37" s="638"/>
      <c r="Z37" s="639">
        <v>1.8</v>
      </c>
      <c r="AA37" s="639"/>
      <c r="AB37" s="639"/>
      <c r="AC37" s="639"/>
      <c r="AD37" s="640">
        <v>218</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186348</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-521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214450</v>
      </c>
      <c r="CS37" s="669"/>
      <c r="CT37" s="669"/>
      <c r="CU37" s="669"/>
      <c r="CV37" s="669"/>
      <c r="CW37" s="669"/>
      <c r="CX37" s="669"/>
      <c r="CY37" s="670"/>
      <c r="CZ37" s="641">
        <v>5</v>
      </c>
      <c r="DA37" s="667"/>
      <c r="DB37" s="667"/>
      <c r="DC37" s="671"/>
      <c r="DD37" s="645">
        <v>200096</v>
      </c>
      <c r="DE37" s="669"/>
      <c r="DF37" s="669"/>
      <c r="DG37" s="669"/>
      <c r="DH37" s="669"/>
      <c r="DI37" s="669"/>
      <c r="DJ37" s="669"/>
      <c r="DK37" s="670"/>
      <c r="DL37" s="645">
        <v>198669</v>
      </c>
      <c r="DM37" s="669"/>
      <c r="DN37" s="669"/>
      <c r="DO37" s="669"/>
      <c r="DP37" s="669"/>
      <c r="DQ37" s="669"/>
      <c r="DR37" s="669"/>
      <c r="DS37" s="669"/>
      <c r="DT37" s="669"/>
      <c r="DU37" s="669"/>
      <c r="DV37" s="670"/>
      <c r="DW37" s="641">
        <v>8.4</v>
      </c>
      <c r="DX37" s="667"/>
      <c r="DY37" s="667"/>
      <c r="DZ37" s="667"/>
      <c r="EA37" s="667"/>
      <c r="EB37" s="667"/>
      <c r="EC37" s="668"/>
    </row>
    <row r="38" spans="2:133" ht="11.25" customHeight="1" x14ac:dyDescent="0.2">
      <c r="B38" s="633" t="s">
        <v>322</v>
      </c>
      <c r="C38" s="634"/>
      <c r="D38" s="634"/>
      <c r="E38" s="634"/>
      <c r="F38" s="634"/>
      <c r="G38" s="634"/>
      <c r="H38" s="634"/>
      <c r="I38" s="634"/>
      <c r="J38" s="634"/>
      <c r="K38" s="634"/>
      <c r="L38" s="634"/>
      <c r="M38" s="634"/>
      <c r="N38" s="634"/>
      <c r="O38" s="634"/>
      <c r="P38" s="634"/>
      <c r="Q38" s="635"/>
      <c r="R38" s="636">
        <v>462100</v>
      </c>
      <c r="S38" s="637"/>
      <c r="T38" s="637"/>
      <c r="U38" s="637"/>
      <c r="V38" s="637"/>
      <c r="W38" s="637"/>
      <c r="X38" s="637"/>
      <c r="Y38" s="638"/>
      <c r="Z38" s="639">
        <v>9.4</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91331</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298</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169776</v>
      </c>
      <c r="CS38" s="637"/>
      <c r="CT38" s="637"/>
      <c r="CU38" s="637"/>
      <c r="CV38" s="637"/>
      <c r="CW38" s="637"/>
      <c r="CX38" s="637"/>
      <c r="CY38" s="638"/>
      <c r="CZ38" s="641">
        <v>3.9</v>
      </c>
      <c r="DA38" s="667"/>
      <c r="DB38" s="667"/>
      <c r="DC38" s="671"/>
      <c r="DD38" s="645">
        <v>135982</v>
      </c>
      <c r="DE38" s="637"/>
      <c r="DF38" s="637"/>
      <c r="DG38" s="637"/>
      <c r="DH38" s="637"/>
      <c r="DI38" s="637"/>
      <c r="DJ38" s="637"/>
      <c r="DK38" s="638"/>
      <c r="DL38" s="645">
        <v>120158</v>
      </c>
      <c r="DM38" s="637"/>
      <c r="DN38" s="637"/>
      <c r="DO38" s="637"/>
      <c r="DP38" s="637"/>
      <c r="DQ38" s="637"/>
      <c r="DR38" s="637"/>
      <c r="DS38" s="637"/>
      <c r="DT38" s="637"/>
      <c r="DU38" s="637"/>
      <c r="DV38" s="638"/>
      <c r="DW38" s="641">
        <v>5.0999999999999996</v>
      </c>
      <c r="DX38" s="667"/>
      <c r="DY38" s="667"/>
      <c r="DZ38" s="667"/>
      <c r="EA38" s="667"/>
      <c r="EB38" s="667"/>
      <c r="EC38" s="668"/>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415</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404781</v>
      </c>
      <c r="CS39" s="669"/>
      <c r="CT39" s="669"/>
      <c r="CU39" s="669"/>
      <c r="CV39" s="669"/>
      <c r="CW39" s="669"/>
      <c r="CX39" s="669"/>
      <c r="CY39" s="670"/>
      <c r="CZ39" s="641">
        <v>9.4</v>
      </c>
      <c r="DA39" s="667"/>
      <c r="DB39" s="667"/>
      <c r="DC39" s="671"/>
      <c r="DD39" s="645">
        <v>121885</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2"/>
      <c r="BM40" s="634" t="s">
        <v>333</v>
      </c>
      <c r="BN40" s="634"/>
      <c r="BO40" s="634"/>
      <c r="BP40" s="634"/>
      <c r="BQ40" s="634"/>
      <c r="BR40" s="634"/>
      <c r="BS40" s="634"/>
      <c r="BT40" s="634"/>
      <c r="BU40" s="635"/>
      <c r="BV40" s="636">
        <v>98</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2050</v>
      </c>
      <c r="CS40" s="637"/>
      <c r="CT40" s="637"/>
      <c r="CU40" s="637"/>
      <c r="CV40" s="637"/>
      <c r="CW40" s="637"/>
      <c r="CX40" s="637"/>
      <c r="CY40" s="638"/>
      <c r="CZ40" s="641">
        <v>0</v>
      </c>
      <c r="DA40" s="667"/>
      <c r="DB40" s="667"/>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x14ac:dyDescent="0.2">
      <c r="B41" s="657" t="s">
        <v>335</v>
      </c>
      <c r="C41" s="658"/>
      <c r="D41" s="658"/>
      <c r="E41" s="658"/>
      <c r="F41" s="658"/>
      <c r="G41" s="658"/>
      <c r="H41" s="658"/>
      <c r="I41" s="658"/>
      <c r="J41" s="658"/>
      <c r="K41" s="658"/>
      <c r="L41" s="658"/>
      <c r="M41" s="658"/>
      <c r="N41" s="658"/>
      <c r="O41" s="658"/>
      <c r="P41" s="658"/>
      <c r="Q41" s="659"/>
      <c r="R41" s="708">
        <v>4936085</v>
      </c>
      <c r="S41" s="709"/>
      <c r="T41" s="709"/>
      <c r="U41" s="709"/>
      <c r="V41" s="709"/>
      <c r="W41" s="709"/>
      <c r="X41" s="709"/>
      <c r="Y41" s="713"/>
      <c r="Z41" s="714">
        <v>100</v>
      </c>
      <c r="AA41" s="714"/>
      <c r="AB41" s="714"/>
      <c r="AC41" s="714"/>
      <c r="AD41" s="715">
        <v>2360382</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43398</v>
      </c>
      <c r="BA41" s="637"/>
      <c r="BB41" s="637"/>
      <c r="BC41" s="637"/>
      <c r="BD41" s="669"/>
      <c r="BE41" s="669"/>
      <c r="BF41" s="691"/>
      <c r="BG41" s="684"/>
      <c r="BH41" s="685"/>
      <c r="BI41" s="685"/>
      <c r="BJ41" s="685"/>
      <c r="BK41" s="685"/>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126378</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482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890691</v>
      </c>
      <c r="CS42" s="669"/>
      <c r="CT42" s="669"/>
      <c r="CU42" s="669"/>
      <c r="CV42" s="669"/>
      <c r="CW42" s="669"/>
      <c r="CX42" s="669"/>
      <c r="CY42" s="670"/>
      <c r="CZ42" s="641">
        <v>20.6</v>
      </c>
      <c r="DA42" s="667"/>
      <c r="DB42" s="667"/>
      <c r="DC42" s="671"/>
      <c r="DD42" s="645">
        <v>148450</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13932</v>
      </c>
      <c r="CS43" s="669"/>
      <c r="CT43" s="669"/>
      <c r="CU43" s="669"/>
      <c r="CV43" s="669"/>
      <c r="CW43" s="669"/>
      <c r="CX43" s="669"/>
      <c r="CY43" s="670"/>
      <c r="CZ43" s="641">
        <v>0.3</v>
      </c>
      <c r="DA43" s="667"/>
      <c r="DB43" s="667"/>
      <c r="DC43" s="671"/>
      <c r="DD43" s="645">
        <v>13932</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890691</v>
      </c>
      <c r="CS44" s="637"/>
      <c r="CT44" s="637"/>
      <c r="CU44" s="637"/>
      <c r="CV44" s="637"/>
      <c r="CW44" s="637"/>
      <c r="CX44" s="637"/>
      <c r="CY44" s="638"/>
      <c r="CZ44" s="641">
        <v>20.6</v>
      </c>
      <c r="DA44" s="642"/>
      <c r="DB44" s="642"/>
      <c r="DC44" s="648"/>
      <c r="DD44" s="645">
        <v>148450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257820</v>
      </c>
      <c r="CS45" s="669"/>
      <c r="CT45" s="669"/>
      <c r="CU45" s="669"/>
      <c r="CV45" s="669"/>
      <c r="CW45" s="669"/>
      <c r="CX45" s="669"/>
      <c r="CY45" s="670"/>
      <c r="CZ45" s="641">
        <v>6</v>
      </c>
      <c r="DA45" s="667"/>
      <c r="DB45" s="667"/>
      <c r="DC45" s="671"/>
      <c r="DD45" s="645">
        <v>18904</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608131</v>
      </c>
      <c r="CS46" s="637"/>
      <c r="CT46" s="637"/>
      <c r="CU46" s="637"/>
      <c r="CV46" s="637"/>
      <c r="CW46" s="637"/>
      <c r="CX46" s="637"/>
      <c r="CY46" s="638"/>
      <c r="CZ46" s="641">
        <v>14.1</v>
      </c>
      <c r="DA46" s="642"/>
      <c r="DB46" s="642"/>
      <c r="DC46" s="648"/>
      <c r="DD46" s="645">
        <v>125506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9"/>
      <c r="CT47" s="669"/>
      <c r="CU47" s="669"/>
      <c r="CV47" s="669"/>
      <c r="CW47" s="669"/>
      <c r="CX47" s="669"/>
      <c r="CY47" s="670"/>
      <c r="CZ47" s="641" t="s">
        <v>122</v>
      </c>
      <c r="DA47" s="667"/>
      <c r="DB47" s="667"/>
      <c r="DC47" s="671"/>
      <c r="DD47" s="645" t="s">
        <v>122</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4325201</v>
      </c>
      <c r="CS49" s="695"/>
      <c r="CT49" s="695"/>
      <c r="CU49" s="695"/>
      <c r="CV49" s="695"/>
      <c r="CW49" s="695"/>
      <c r="CX49" s="695"/>
      <c r="CY49" s="724"/>
      <c r="CZ49" s="716">
        <v>100</v>
      </c>
      <c r="DA49" s="725"/>
      <c r="DB49" s="725"/>
      <c r="DC49" s="726"/>
      <c r="DD49" s="727">
        <v>2810980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BIhE/iDTPaP9sAB9HuMd3Ho/dFul3rv9axk6FABNrO56/yiaNx8od6lkm9oNWnAwhXMU+ZdRodRRJHNGrPO+xA==" saltValue="1tafe7vLBwMSc2CD0/Wcz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4938</v>
      </c>
      <c r="R7" s="766"/>
      <c r="S7" s="766"/>
      <c r="T7" s="766"/>
      <c r="U7" s="766"/>
      <c r="V7" s="766">
        <v>4327</v>
      </c>
      <c r="W7" s="766"/>
      <c r="X7" s="766"/>
      <c r="Y7" s="766"/>
      <c r="Z7" s="766"/>
      <c r="AA7" s="766">
        <v>611</v>
      </c>
      <c r="AB7" s="766"/>
      <c r="AC7" s="766"/>
      <c r="AD7" s="766"/>
      <c r="AE7" s="767"/>
      <c r="AF7" s="768">
        <v>504</v>
      </c>
      <c r="AG7" s="769"/>
      <c r="AH7" s="769"/>
      <c r="AI7" s="769"/>
      <c r="AJ7" s="770"/>
      <c r="AK7" s="771">
        <v>364</v>
      </c>
      <c r="AL7" s="772"/>
      <c r="AM7" s="772"/>
      <c r="AN7" s="772"/>
      <c r="AO7" s="772"/>
      <c r="AP7" s="772">
        <v>4020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552</v>
      </c>
      <c r="BT7" s="760"/>
      <c r="BU7" s="760"/>
      <c r="BV7" s="760"/>
      <c r="BW7" s="760"/>
      <c r="BX7" s="760"/>
      <c r="BY7" s="760"/>
      <c r="BZ7" s="760"/>
      <c r="CA7" s="760"/>
      <c r="CB7" s="760"/>
      <c r="CC7" s="760"/>
      <c r="CD7" s="760"/>
      <c r="CE7" s="760"/>
      <c r="CF7" s="760"/>
      <c r="CG7" s="775"/>
      <c r="CH7" s="756">
        <v>7</v>
      </c>
      <c r="CI7" s="757"/>
      <c r="CJ7" s="757"/>
      <c r="CK7" s="757"/>
      <c r="CL7" s="758"/>
      <c r="CM7" s="756">
        <v>66</v>
      </c>
      <c r="CN7" s="757"/>
      <c r="CO7" s="757"/>
      <c r="CP7" s="757"/>
      <c r="CQ7" s="758"/>
      <c r="CR7" s="756">
        <v>41</v>
      </c>
      <c r="CS7" s="757"/>
      <c r="CT7" s="757"/>
      <c r="CU7" s="757"/>
      <c r="CV7" s="758"/>
      <c r="CW7" s="756">
        <v>28</v>
      </c>
      <c r="CX7" s="757"/>
      <c r="CY7" s="757"/>
      <c r="CZ7" s="757"/>
      <c r="DA7" s="758"/>
      <c r="DB7" s="756">
        <v>0</v>
      </c>
      <c r="DC7" s="757"/>
      <c r="DD7" s="757"/>
      <c r="DE7" s="757"/>
      <c r="DF7" s="758"/>
      <c r="DG7" s="756">
        <v>0</v>
      </c>
      <c r="DH7" s="757"/>
      <c r="DI7" s="757"/>
      <c r="DJ7" s="757"/>
      <c r="DK7" s="758"/>
      <c r="DL7" s="756">
        <v>0</v>
      </c>
      <c r="DM7" s="757"/>
      <c r="DN7" s="757"/>
      <c r="DO7" s="757"/>
      <c r="DP7" s="758"/>
      <c r="DQ7" s="756">
        <v>0</v>
      </c>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549</v>
      </c>
      <c r="BT8" s="787"/>
      <c r="BU8" s="787"/>
      <c r="BV8" s="787"/>
      <c r="BW8" s="787"/>
      <c r="BX8" s="787"/>
      <c r="BY8" s="787"/>
      <c r="BZ8" s="787"/>
      <c r="CA8" s="787"/>
      <c r="CB8" s="787"/>
      <c r="CC8" s="787"/>
      <c r="CD8" s="787"/>
      <c r="CE8" s="787"/>
      <c r="CF8" s="787"/>
      <c r="CG8" s="788"/>
      <c r="CH8" s="789">
        <v>-2</v>
      </c>
      <c r="CI8" s="790"/>
      <c r="CJ8" s="790"/>
      <c r="CK8" s="790"/>
      <c r="CL8" s="791"/>
      <c r="CM8" s="789">
        <v>157</v>
      </c>
      <c r="CN8" s="790"/>
      <c r="CO8" s="790"/>
      <c r="CP8" s="790"/>
      <c r="CQ8" s="791"/>
      <c r="CR8" s="789">
        <v>50</v>
      </c>
      <c r="CS8" s="790"/>
      <c r="CT8" s="790"/>
      <c r="CU8" s="790"/>
      <c r="CV8" s="791"/>
      <c r="CW8" s="789">
        <v>55</v>
      </c>
      <c r="CX8" s="790"/>
      <c r="CY8" s="790"/>
      <c r="CZ8" s="790"/>
      <c r="DA8" s="791"/>
      <c r="DB8" s="789">
        <v>0</v>
      </c>
      <c r="DC8" s="790"/>
      <c r="DD8" s="790"/>
      <c r="DE8" s="790"/>
      <c r="DF8" s="791"/>
      <c r="DG8" s="789">
        <v>0</v>
      </c>
      <c r="DH8" s="790"/>
      <c r="DI8" s="790"/>
      <c r="DJ8" s="790"/>
      <c r="DK8" s="791"/>
      <c r="DL8" s="789">
        <v>0</v>
      </c>
      <c r="DM8" s="790"/>
      <c r="DN8" s="790"/>
      <c r="DO8" s="790"/>
      <c r="DP8" s="791"/>
      <c r="DQ8" s="789">
        <v>0</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550</v>
      </c>
      <c r="BT9" s="787"/>
      <c r="BU9" s="787"/>
      <c r="BV9" s="787"/>
      <c r="BW9" s="787"/>
      <c r="BX9" s="787"/>
      <c r="BY9" s="787"/>
      <c r="BZ9" s="787"/>
      <c r="CA9" s="787"/>
      <c r="CB9" s="787"/>
      <c r="CC9" s="787"/>
      <c r="CD9" s="787"/>
      <c r="CE9" s="787"/>
      <c r="CF9" s="787"/>
      <c r="CG9" s="788"/>
      <c r="CH9" s="789">
        <v>-21</v>
      </c>
      <c r="CI9" s="790"/>
      <c r="CJ9" s="790"/>
      <c r="CK9" s="790"/>
      <c r="CL9" s="791"/>
      <c r="CM9" s="789">
        <v>42</v>
      </c>
      <c r="CN9" s="790"/>
      <c r="CO9" s="790"/>
      <c r="CP9" s="790"/>
      <c r="CQ9" s="791"/>
      <c r="CR9" s="789">
        <v>99</v>
      </c>
      <c r="CS9" s="790"/>
      <c r="CT9" s="790"/>
      <c r="CU9" s="790"/>
      <c r="CV9" s="791"/>
      <c r="CW9" s="789">
        <v>3</v>
      </c>
      <c r="CX9" s="790"/>
      <c r="CY9" s="790"/>
      <c r="CZ9" s="790"/>
      <c r="DA9" s="791"/>
      <c r="DB9" s="789">
        <v>0</v>
      </c>
      <c r="DC9" s="790"/>
      <c r="DD9" s="790"/>
      <c r="DE9" s="790"/>
      <c r="DF9" s="791"/>
      <c r="DG9" s="789">
        <v>0</v>
      </c>
      <c r="DH9" s="790"/>
      <c r="DI9" s="790"/>
      <c r="DJ9" s="790"/>
      <c r="DK9" s="791"/>
      <c r="DL9" s="789">
        <v>0</v>
      </c>
      <c r="DM9" s="790"/>
      <c r="DN9" s="790"/>
      <c r="DO9" s="790"/>
      <c r="DP9" s="791"/>
      <c r="DQ9" s="789">
        <v>0</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v>4936</v>
      </c>
      <c r="R23" s="806"/>
      <c r="S23" s="806"/>
      <c r="T23" s="806"/>
      <c r="U23" s="806"/>
      <c r="V23" s="806">
        <v>4325</v>
      </c>
      <c r="W23" s="806"/>
      <c r="X23" s="806"/>
      <c r="Y23" s="806"/>
      <c r="Z23" s="806"/>
      <c r="AA23" s="806">
        <v>611</v>
      </c>
      <c r="AB23" s="806"/>
      <c r="AC23" s="806"/>
      <c r="AD23" s="806"/>
      <c r="AE23" s="807"/>
      <c r="AF23" s="808">
        <v>504</v>
      </c>
      <c r="AG23" s="806"/>
      <c r="AH23" s="806"/>
      <c r="AI23" s="806"/>
      <c r="AJ23" s="809"/>
      <c r="AK23" s="810"/>
      <c r="AL23" s="811"/>
      <c r="AM23" s="811"/>
      <c r="AN23" s="811"/>
      <c r="AO23" s="811"/>
      <c r="AP23" s="806">
        <v>4020</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v>345</v>
      </c>
      <c r="R28" s="836"/>
      <c r="S28" s="836"/>
      <c r="T28" s="836"/>
      <c r="U28" s="836"/>
      <c r="V28" s="836">
        <v>340</v>
      </c>
      <c r="W28" s="836"/>
      <c r="X28" s="836"/>
      <c r="Y28" s="836"/>
      <c r="Z28" s="836"/>
      <c r="AA28" s="836">
        <v>5</v>
      </c>
      <c r="AB28" s="836"/>
      <c r="AC28" s="836"/>
      <c r="AD28" s="836"/>
      <c r="AE28" s="837"/>
      <c r="AF28" s="838">
        <v>1</v>
      </c>
      <c r="AG28" s="836"/>
      <c r="AH28" s="836"/>
      <c r="AI28" s="836"/>
      <c r="AJ28" s="839"/>
      <c r="AK28" s="840">
        <v>51</v>
      </c>
      <c r="AL28" s="841"/>
      <c r="AM28" s="841"/>
      <c r="AN28" s="841"/>
      <c r="AO28" s="841"/>
      <c r="AP28" s="841">
        <v>23</v>
      </c>
      <c r="AQ28" s="841"/>
      <c r="AR28" s="841"/>
      <c r="AS28" s="841"/>
      <c r="AT28" s="841"/>
      <c r="AU28" s="841">
        <v>0</v>
      </c>
      <c r="AV28" s="841"/>
      <c r="AW28" s="841"/>
      <c r="AX28" s="841"/>
      <c r="AY28" s="841"/>
      <c r="AZ28" s="842" t="s">
        <v>551</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165</v>
      </c>
      <c r="R29" s="797"/>
      <c r="S29" s="797"/>
      <c r="T29" s="797"/>
      <c r="U29" s="797"/>
      <c r="V29" s="797">
        <v>163</v>
      </c>
      <c r="W29" s="797"/>
      <c r="X29" s="797"/>
      <c r="Y29" s="797"/>
      <c r="Z29" s="797"/>
      <c r="AA29" s="797">
        <v>2</v>
      </c>
      <c r="AB29" s="797"/>
      <c r="AC29" s="797"/>
      <c r="AD29" s="797"/>
      <c r="AE29" s="798"/>
      <c r="AF29" s="799">
        <v>2</v>
      </c>
      <c r="AG29" s="800"/>
      <c r="AH29" s="800"/>
      <c r="AI29" s="800"/>
      <c r="AJ29" s="801"/>
      <c r="AK29" s="847">
        <v>5</v>
      </c>
      <c r="AL29" s="843"/>
      <c r="AM29" s="843"/>
      <c r="AN29" s="843"/>
      <c r="AO29" s="843"/>
      <c r="AP29" s="843">
        <v>7</v>
      </c>
      <c r="AQ29" s="843"/>
      <c r="AR29" s="843"/>
      <c r="AS29" s="843"/>
      <c r="AT29" s="843"/>
      <c r="AU29" s="843">
        <v>0</v>
      </c>
      <c r="AV29" s="843"/>
      <c r="AW29" s="843"/>
      <c r="AX29" s="843"/>
      <c r="AY29" s="843"/>
      <c r="AZ29" s="844" t="s">
        <v>551</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495</v>
      </c>
      <c r="R30" s="797"/>
      <c r="S30" s="797"/>
      <c r="T30" s="797"/>
      <c r="U30" s="797"/>
      <c r="V30" s="797">
        <v>419</v>
      </c>
      <c r="W30" s="797"/>
      <c r="X30" s="797"/>
      <c r="Y30" s="797"/>
      <c r="Z30" s="797"/>
      <c r="AA30" s="797">
        <v>76</v>
      </c>
      <c r="AB30" s="797"/>
      <c r="AC30" s="797"/>
      <c r="AD30" s="797"/>
      <c r="AE30" s="798"/>
      <c r="AF30" s="799">
        <v>76</v>
      </c>
      <c r="AG30" s="800"/>
      <c r="AH30" s="800"/>
      <c r="AI30" s="800"/>
      <c r="AJ30" s="801"/>
      <c r="AK30" s="847">
        <v>63</v>
      </c>
      <c r="AL30" s="843"/>
      <c r="AM30" s="843"/>
      <c r="AN30" s="843"/>
      <c r="AO30" s="843"/>
      <c r="AP30" s="843">
        <v>0</v>
      </c>
      <c r="AQ30" s="843"/>
      <c r="AR30" s="843"/>
      <c r="AS30" s="843"/>
      <c r="AT30" s="843"/>
      <c r="AU30" s="843">
        <v>0</v>
      </c>
      <c r="AV30" s="843"/>
      <c r="AW30" s="843"/>
      <c r="AX30" s="843"/>
      <c r="AY30" s="843"/>
      <c r="AZ30" s="844" t="s">
        <v>551</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4</v>
      </c>
      <c r="R31" s="797"/>
      <c r="S31" s="797"/>
      <c r="T31" s="797"/>
      <c r="U31" s="797"/>
      <c r="V31" s="797">
        <v>4</v>
      </c>
      <c r="W31" s="797"/>
      <c r="X31" s="797"/>
      <c r="Y31" s="797"/>
      <c r="Z31" s="797"/>
      <c r="AA31" s="797">
        <v>0</v>
      </c>
      <c r="AB31" s="797"/>
      <c r="AC31" s="797"/>
      <c r="AD31" s="797"/>
      <c r="AE31" s="798"/>
      <c r="AF31" s="799" t="s">
        <v>122</v>
      </c>
      <c r="AG31" s="800"/>
      <c r="AH31" s="800"/>
      <c r="AI31" s="800"/>
      <c r="AJ31" s="801"/>
      <c r="AK31" s="847">
        <v>2</v>
      </c>
      <c r="AL31" s="843"/>
      <c r="AM31" s="843"/>
      <c r="AN31" s="843"/>
      <c r="AO31" s="843"/>
      <c r="AP31" s="843">
        <v>0</v>
      </c>
      <c r="AQ31" s="843"/>
      <c r="AR31" s="843"/>
      <c r="AS31" s="843"/>
      <c r="AT31" s="843"/>
      <c r="AU31" s="843">
        <v>0</v>
      </c>
      <c r="AV31" s="843"/>
      <c r="AW31" s="843"/>
      <c r="AX31" s="843"/>
      <c r="AY31" s="843"/>
      <c r="AZ31" s="844" t="s">
        <v>551</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392</v>
      </c>
      <c r="C32" s="794"/>
      <c r="D32" s="794"/>
      <c r="E32" s="794"/>
      <c r="F32" s="794"/>
      <c r="G32" s="794"/>
      <c r="H32" s="794"/>
      <c r="I32" s="794"/>
      <c r="J32" s="794"/>
      <c r="K32" s="794"/>
      <c r="L32" s="794"/>
      <c r="M32" s="794"/>
      <c r="N32" s="794"/>
      <c r="O32" s="794"/>
      <c r="P32" s="795"/>
      <c r="Q32" s="796">
        <v>54</v>
      </c>
      <c r="R32" s="797"/>
      <c r="S32" s="797"/>
      <c r="T32" s="797"/>
      <c r="U32" s="797"/>
      <c r="V32" s="797">
        <v>54</v>
      </c>
      <c r="W32" s="797"/>
      <c r="X32" s="797"/>
      <c r="Y32" s="797"/>
      <c r="Z32" s="797"/>
      <c r="AA32" s="797">
        <v>0</v>
      </c>
      <c r="AB32" s="797"/>
      <c r="AC32" s="797"/>
      <c r="AD32" s="797"/>
      <c r="AE32" s="798"/>
      <c r="AF32" s="799">
        <v>0</v>
      </c>
      <c r="AG32" s="800"/>
      <c r="AH32" s="800"/>
      <c r="AI32" s="800"/>
      <c r="AJ32" s="801"/>
      <c r="AK32" s="847">
        <v>12</v>
      </c>
      <c r="AL32" s="843"/>
      <c r="AM32" s="843"/>
      <c r="AN32" s="843"/>
      <c r="AO32" s="843"/>
      <c r="AP32" s="843">
        <v>0</v>
      </c>
      <c r="AQ32" s="843"/>
      <c r="AR32" s="843"/>
      <c r="AS32" s="843"/>
      <c r="AT32" s="843"/>
      <c r="AU32" s="843">
        <v>0</v>
      </c>
      <c r="AV32" s="843"/>
      <c r="AW32" s="843"/>
      <c r="AX32" s="843"/>
      <c r="AY32" s="843"/>
      <c r="AZ32" s="844" t="s">
        <v>551</v>
      </c>
      <c r="BA32" s="844"/>
      <c r="BB32" s="844"/>
      <c r="BC32" s="844"/>
      <c r="BD32" s="844"/>
      <c r="BE32" s="845"/>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393</v>
      </c>
      <c r="C33" s="794"/>
      <c r="D33" s="794"/>
      <c r="E33" s="794"/>
      <c r="F33" s="794"/>
      <c r="G33" s="794"/>
      <c r="H33" s="794"/>
      <c r="I33" s="794"/>
      <c r="J33" s="794"/>
      <c r="K33" s="794"/>
      <c r="L33" s="794"/>
      <c r="M33" s="794"/>
      <c r="N33" s="794"/>
      <c r="O33" s="794"/>
      <c r="P33" s="795"/>
      <c r="Q33" s="796">
        <v>110</v>
      </c>
      <c r="R33" s="797"/>
      <c r="S33" s="797"/>
      <c r="T33" s="797"/>
      <c r="U33" s="797"/>
      <c r="V33" s="797">
        <v>120</v>
      </c>
      <c r="W33" s="797"/>
      <c r="X33" s="797"/>
      <c r="Y33" s="797"/>
      <c r="Z33" s="797"/>
      <c r="AA33" s="797">
        <v>-10</v>
      </c>
      <c r="AB33" s="797"/>
      <c r="AC33" s="797"/>
      <c r="AD33" s="797"/>
      <c r="AE33" s="798"/>
      <c r="AF33" s="799">
        <v>64</v>
      </c>
      <c r="AG33" s="800"/>
      <c r="AH33" s="800"/>
      <c r="AI33" s="800"/>
      <c r="AJ33" s="801"/>
      <c r="AK33" s="847">
        <v>91</v>
      </c>
      <c r="AL33" s="843"/>
      <c r="AM33" s="843"/>
      <c r="AN33" s="843"/>
      <c r="AO33" s="843"/>
      <c r="AP33" s="843">
        <v>786</v>
      </c>
      <c r="AQ33" s="843"/>
      <c r="AR33" s="843"/>
      <c r="AS33" s="843"/>
      <c r="AT33" s="843"/>
      <c r="AU33" s="843">
        <v>718</v>
      </c>
      <c r="AV33" s="843"/>
      <c r="AW33" s="843"/>
      <c r="AX33" s="843"/>
      <c r="AY33" s="843"/>
      <c r="AZ33" s="844" t="s">
        <v>551</v>
      </c>
      <c r="BA33" s="844"/>
      <c r="BB33" s="844"/>
      <c r="BC33" s="844"/>
      <c r="BD33" s="844"/>
      <c r="BE33" s="845" t="s">
        <v>394</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395</v>
      </c>
      <c r="C34" s="794"/>
      <c r="D34" s="794"/>
      <c r="E34" s="794"/>
      <c r="F34" s="794"/>
      <c r="G34" s="794"/>
      <c r="H34" s="794"/>
      <c r="I34" s="794"/>
      <c r="J34" s="794"/>
      <c r="K34" s="794"/>
      <c r="L34" s="794"/>
      <c r="M34" s="794"/>
      <c r="N34" s="794"/>
      <c r="O34" s="794"/>
      <c r="P34" s="795"/>
      <c r="Q34" s="796">
        <v>253</v>
      </c>
      <c r="R34" s="797"/>
      <c r="S34" s="797"/>
      <c r="T34" s="797"/>
      <c r="U34" s="797"/>
      <c r="V34" s="797">
        <v>229</v>
      </c>
      <c r="W34" s="797"/>
      <c r="X34" s="797"/>
      <c r="Y34" s="797"/>
      <c r="Z34" s="797"/>
      <c r="AA34" s="797">
        <v>24</v>
      </c>
      <c r="AB34" s="797"/>
      <c r="AC34" s="797"/>
      <c r="AD34" s="797"/>
      <c r="AE34" s="798"/>
      <c r="AF34" s="799">
        <v>271</v>
      </c>
      <c r="AG34" s="800"/>
      <c r="AH34" s="800"/>
      <c r="AI34" s="800"/>
      <c r="AJ34" s="801"/>
      <c r="AK34" s="847">
        <v>186</v>
      </c>
      <c r="AL34" s="843"/>
      <c r="AM34" s="843"/>
      <c r="AN34" s="843"/>
      <c r="AO34" s="843"/>
      <c r="AP34" s="843">
        <v>548</v>
      </c>
      <c r="AQ34" s="843"/>
      <c r="AR34" s="843"/>
      <c r="AS34" s="843"/>
      <c r="AT34" s="843"/>
      <c r="AU34" s="843">
        <v>529</v>
      </c>
      <c r="AV34" s="843"/>
      <c r="AW34" s="843"/>
      <c r="AX34" s="843"/>
      <c r="AY34" s="843"/>
      <c r="AZ34" s="844" t="s">
        <v>551</v>
      </c>
      <c r="BA34" s="844"/>
      <c r="BB34" s="844"/>
      <c r="BC34" s="844"/>
      <c r="BD34" s="844"/>
      <c r="BE34" s="845" t="s">
        <v>394</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413</v>
      </c>
      <c r="AG63" s="857"/>
      <c r="AH63" s="857"/>
      <c r="AI63" s="857"/>
      <c r="AJ63" s="858"/>
      <c r="AK63" s="859"/>
      <c r="AL63" s="854"/>
      <c r="AM63" s="854"/>
      <c r="AN63" s="854"/>
      <c r="AO63" s="854"/>
      <c r="AP63" s="857">
        <v>1364</v>
      </c>
      <c r="AQ63" s="857"/>
      <c r="AR63" s="857"/>
      <c r="AS63" s="857"/>
      <c r="AT63" s="857"/>
      <c r="AU63" s="857">
        <v>1247</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400</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553</v>
      </c>
      <c r="C68" s="883"/>
      <c r="D68" s="883"/>
      <c r="E68" s="883"/>
      <c r="F68" s="883"/>
      <c r="G68" s="883"/>
      <c r="H68" s="883"/>
      <c r="I68" s="883"/>
      <c r="J68" s="883"/>
      <c r="K68" s="883"/>
      <c r="L68" s="883"/>
      <c r="M68" s="883"/>
      <c r="N68" s="883"/>
      <c r="O68" s="883"/>
      <c r="P68" s="884"/>
      <c r="Q68" s="885">
        <v>4388</v>
      </c>
      <c r="R68" s="879"/>
      <c r="S68" s="879"/>
      <c r="T68" s="879"/>
      <c r="U68" s="879"/>
      <c r="V68" s="879">
        <v>3798</v>
      </c>
      <c r="W68" s="879"/>
      <c r="X68" s="879"/>
      <c r="Y68" s="879"/>
      <c r="Z68" s="879"/>
      <c r="AA68" s="879">
        <v>590</v>
      </c>
      <c r="AB68" s="879"/>
      <c r="AC68" s="879"/>
      <c r="AD68" s="879"/>
      <c r="AE68" s="879"/>
      <c r="AF68" s="879">
        <v>590</v>
      </c>
      <c r="AG68" s="879"/>
      <c r="AH68" s="879"/>
      <c r="AI68" s="879"/>
      <c r="AJ68" s="879"/>
      <c r="AK68" s="879">
        <v>0</v>
      </c>
      <c r="AL68" s="879"/>
      <c r="AM68" s="879"/>
      <c r="AN68" s="879"/>
      <c r="AO68" s="879"/>
      <c r="AP68" s="879">
        <v>0</v>
      </c>
      <c r="AQ68" s="879"/>
      <c r="AR68" s="879"/>
      <c r="AS68" s="879"/>
      <c r="AT68" s="879"/>
      <c r="AU68" s="879">
        <v>0</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554</v>
      </c>
      <c r="C69" s="887"/>
      <c r="D69" s="887"/>
      <c r="E69" s="887"/>
      <c r="F69" s="887"/>
      <c r="G69" s="887"/>
      <c r="H69" s="887"/>
      <c r="I69" s="887"/>
      <c r="J69" s="887"/>
      <c r="K69" s="887"/>
      <c r="L69" s="887"/>
      <c r="M69" s="887"/>
      <c r="N69" s="887"/>
      <c r="O69" s="887"/>
      <c r="P69" s="888"/>
      <c r="Q69" s="889">
        <v>81</v>
      </c>
      <c r="R69" s="843"/>
      <c r="S69" s="843"/>
      <c r="T69" s="843"/>
      <c r="U69" s="843"/>
      <c r="V69" s="843">
        <v>77</v>
      </c>
      <c r="W69" s="843"/>
      <c r="X69" s="843"/>
      <c r="Y69" s="843"/>
      <c r="Z69" s="843"/>
      <c r="AA69" s="843">
        <v>4</v>
      </c>
      <c r="AB69" s="843"/>
      <c r="AC69" s="843"/>
      <c r="AD69" s="843"/>
      <c r="AE69" s="843"/>
      <c r="AF69" s="843">
        <v>4</v>
      </c>
      <c r="AG69" s="843"/>
      <c r="AH69" s="843"/>
      <c r="AI69" s="843"/>
      <c r="AJ69" s="843"/>
      <c r="AK69" s="843">
        <v>18</v>
      </c>
      <c r="AL69" s="843"/>
      <c r="AM69" s="843"/>
      <c r="AN69" s="843"/>
      <c r="AO69" s="843"/>
      <c r="AP69" s="843">
        <v>0</v>
      </c>
      <c r="AQ69" s="843"/>
      <c r="AR69" s="843"/>
      <c r="AS69" s="843"/>
      <c r="AT69" s="843"/>
      <c r="AU69" s="843">
        <v>0</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555</v>
      </c>
      <c r="C70" s="887"/>
      <c r="D70" s="887"/>
      <c r="E70" s="887"/>
      <c r="F70" s="887"/>
      <c r="G70" s="887"/>
      <c r="H70" s="887"/>
      <c r="I70" s="887"/>
      <c r="J70" s="887"/>
      <c r="K70" s="887"/>
      <c r="L70" s="887"/>
      <c r="M70" s="887"/>
      <c r="N70" s="887"/>
      <c r="O70" s="887"/>
      <c r="P70" s="888"/>
      <c r="Q70" s="889">
        <v>2107</v>
      </c>
      <c r="R70" s="843"/>
      <c r="S70" s="843"/>
      <c r="T70" s="843"/>
      <c r="U70" s="843"/>
      <c r="V70" s="843">
        <v>2047</v>
      </c>
      <c r="W70" s="843"/>
      <c r="X70" s="843"/>
      <c r="Y70" s="843"/>
      <c r="Z70" s="843"/>
      <c r="AA70" s="843">
        <v>60</v>
      </c>
      <c r="AB70" s="843"/>
      <c r="AC70" s="843"/>
      <c r="AD70" s="843"/>
      <c r="AE70" s="843"/>
      <c r="AF70" s="843">
        <v>60</v>
      </c>
      <c r="AG70" s="843"/>
      <c r="AH70" s="843"/>
      <c r="AI70" s="843"/>
      <c r="AJ70" s="843"/>
      <c r="AK70" s="843">
        <v>0</v>
      </c>
      <c r="AL70" s="843"/>
      <c r="AM70" s="843"/>
      <c r="AN70" s="843"/>
      <c r="AO70" s="843"/>
      <c r="AP70" s="843">
        <v>1149</v>
      </c>
      <c r="AQ70" s="843"/>
      <c r="AR70" s="843"/>
      <c r="AS70" s="843"/>
      <c r="AT70" s="843"/>
      <c r="AU70" s="843">
        <v>84</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556</v>
      </c>
      <c r="C71" s="887"/>
      <c r="D71" s="887"/>
      <c r="E71" s="887"/>
      <c r="F71" s="887"/>
      <c r="G71" s="887"/>
      <c r="H71" s="887"/>
      <c r="I71" s="887"/>
      <c r="J71" s="887"/>
      <c r="K71" s="887"/>
      <c r="L71" s="887"/>
      <c r="M71" s="887"/>
      <c r="N71" s="887"/>
      <c r="O71" s="887"/>
      <c r="P71" s="888"/>
      <c r="Q71" s="889">
        <v>2126</v>
      </c>
      <c r="R71" s="843"/>
      <c r="S71" s="843"/>
      <c r="T71" s="843"/>
      <c r="U71" s="843"/>
      <c r="V71" s="843">
        <v>2071</v>
      </c>
      <c r="W71" s="843"/>
      <c r="X71" s="843"/>
      <c r="Y71" s="843"/>
      <c r="Z71" s="843"/>
      <c r="AA71" s="843">
        <v>55</v>
      </c>
      <c r="AB71" s="843"/>
      <c r="AC71" s="843"/>
      <c r="AD71" s="843"/>
      <c r="AE71" s="843"/>
      <c r="AF71" s="843">
        <v>55</v>
      </c>
      <c r="AG71" s="843"/>
      <c r="AH71" s="843"/>
      <c r="AI71" s="843"/>
      <c r="AJ71" s="843"/>
      <c r="AK71" s="843">
        <v>3</v>
      </c>
      <c r="AL71" s="843"/>
      <c r="AM71" s="843"/>
      <c r="AN71" s="843"/>
      <c r="AO71" s="843"/>
      <c r="AP71" s="843">
        <v>5988</v>
      </c>
      <c r="AQ71" s="843"/>
      <c r="AR71" s="843"/>
      <c r="AS71" s="843"/>
      <c r="AT71" s="843"/>
      <c r="AU71" s="843">
        <v>152</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557</v>
      </c>
      <c r="C72" s="887"/>
      <c r="D72" s="887"/>
      <c r="E72" s="887"/>
      <c r="F72" s="887"/>
      <c r="G72" s="887"/>
      <c r="H72" s="887"/>
      <c r="I72" s="887"/>
      <c r="J72" s="887"/>
      <c r="K72" s="887"/>
      <c r="L72" s="887"/>
      <c r="M72" s="887"/>
      <c r="N72" s="887"/>
      <c r="O72" s="887"/>
      <c r="P72" s="888"/>
      <c r="Q72" s="889">
        <v>6443</v>
      </c>
      <c r="R72" s="843"/>
      <c r="S72" s="843"/>
      <c r="T72" s="843"/>
      <c r="U72" s="843"/>
      <c r="V72" s="843">
        <v>6379</v>
      </c>
      <c r="W72" s="843"/>
      <c r="X72" s="843"/>
      <c r="Y72" s="843"/>
      <c r="Z72" s="843"/>
      <c r="AA72" s="843">
        <v>64</v>
      </c>
      <c r="AB72" s="843"/>
      <c r="AC72" s="843"/>
      <c r="AD72" s="843"/>
      <c r="AE72" s="843"/>
      <c r="AF72" s="843">
        <v>64</v>
      </c>
      <c r="AG72" s="843"/>
      <c r="AH72" s="843"/>
      <c r="AI72" s="843"/>
      <c r="AJ72" s="843"/>
      <c r="AK72" s="843">
        <v>350</v>
      </c>
      <c r="AL72" s="843"/>
      <c r="AM72" s="843"/>
      <c r="AN72" s="843"/>
      <c r="AO72" s="843"/>
      <c r="AP72" s="843">
        <v>3436</v>
      </c>
      <c r="AQ72" s="843"/>
      <c r="AR72" s="843"/>
      <c r="AS72" s="843"/>
      <c r="AT72" s="843"/>
      <c r="AU72" s="843">
        <v>1</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558</v>
      </c>
      <c r="C73" s="887"/>
      <c r="D73" s="887"/>
      <c r="E73" s="887"/>
      <c r="F73" s="887"/>
      <c r="G73" s="887"/>
      <c r="H73" s="887"/>
      <c r="I73" s="887"/>
      <c r="J73" s="887"/>
      <c r="K73" s="887"/>
      <c r="L73" s="887"/>
      <c r="M73" s="887"/>
      <c r="N73" s="887"/>
      <c r="O73" s="887"/>
      <c r="P73" s="888"/>
      <c r="Q73" s="889">
        <v>1244</v>
      </c>
      <c r="R73" s="843"/>
      <c r="S73" s="843"/>
      <c r="T73" s="843"/>
      <c r="U73" s="843"/>
      <c r="V73" s="843">
        <v>1162</v>
      </c>
      <c r="W73" s="843"/>
      <c r="X73" s="843"/>
      <c r="Y73" s="843"/>
      <c r="Z73" s="843"/>
      <c r="AA73" s="843">
        <v>82</v>
      </c>
      <c r="AB73" s="843"/>
      <c r="AC73" s="843"/>
      <c r="AD73" s="843"/>
      <c r="AE73" s="843"/>
      <c r="AF73" s="843">
        <v>73</v>
      </c>
      <c r="AG73" s="843"/>
      <c r="AH73" s="843"/>
      <c r="AI73" s="843"/>
      <c r="AJ73" s="843"/>
      <c r="AK73" s="843">
        <v>0</v>
      </c>
      <c r="AL73" s="843"/>
      <c r="AM73" s="843"/>
      <c r="AN73" s="843"/>
      <c r="AO73" s="843"/>
      <c r="AP73" s="843">
        <v>0</v>
      </c>
      <c r="AQ73" s="843"/>
      <c r="AR73" s="843"/>
      <c r="AS73" s="843"/>
      <c r="AT73" s="843"/>
      <c r="AU73" s="843">
        <v>0</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559</v>
      </c>
      <c r="C74" s="887"/>
      <c r="D74" s="887"/>
      <c r="E74" s="887"/>
      <c r="F74" s="887"/>
      <c r="G74" s="887"/>
      <c r="H74" s="887"/>
      <c r="I74" s="887"/>
      <c r="J74" s="887"/>
      <c r="K74" s="887"/>
      <c r="L74" s="887"/>
      <c r="M74" s="887"/>
      <c r="N74" s="887"/>
      <c r="O74" s="887"/>
      <c r="P74" s="888"/>
      <c r="Q74" s="889">
        <v>182</v>
      </c>
      <c r="R74" s="843"/>
      <c r="S74" s="843"/>
      <c r="T74" s="843"/>
      <c r="U74" s="843"/>
      <c r="V74" s="843">
        <v>175</v>
      </c>
      <c r="W74" s="843"/>
      <c r="X74" s="843"/>
      <c r="Y74" s="843"/>
      <c r="Z74" s="843"/>
      <c r="AA74" s="843">
        <v>7</v>
      </c>
      <c r="AB74" s="843"/>
      <c r="AC74" s="843"/>
      <c r="AD74" s="843"/>
      <c r="AE74" s="843"/>
      <c r="AF74" s="843">
        <v>7</v>
      </c>
      <c r="AG74" s="843"/>
      <c r="AH74" s="843"/>
      <c r="AI74" s="843"/>
      <c r="AJ74" s="843"/>
      <c r="AK74" s="843">
        <v>25</v>
      </c>
      <c r="AL74" s="843"/>
      <c r="AM74" s="843"/>
      <c r="AN74" s="843"/>
      <c r="AO74" s="843"/>
      <c r="AP74" s="843">
        <v>0</v>
      </c>
      <c r="AQ74" s="843"/>
      <c r="AR74" s="843"/>
      <c r="AS74" s="843"/>
      <c r="AT74" s="843"/>
      <c r="AU74" s="843">
        <v>0</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560</v>
      </c>
      <c r="C75" s="887"/>
      <c r="D75" s="887"/>
      <c r="E75" s="887"/>
      <c r="F75" s="887"/>
      <c r="G75" s="887"/>
      <c r="H75" s="887"/>
      <c r="I75" s="887"/>
      <c r="J75" s="887"/>
      <c r="K75" s="887"/>
      <c r="L75" s="887"/>
      <c r="M75" s="887"/>
      <c r="N75" s="887"/>
      <c r="O75" s="887"/>
      <c r="P75" s="888"/>
      <c r="Q75" s="890">
        <v>675</v>
      </c>
      <c r="R75" s="891"/>
      <c r="S75" s="891"/>
      <c r="T75" s="891"/>
      <c r="U75" s="847"/>
      <c r="V75" s="892">
        <v>592</v>
      </c>
      <c r="W75" s="891"/>
      <c r="X75" s="891"/>
      <c r="Y75" s="891"/>
      <c r="Z75" s="847"/>
      <c r="AA75" s="892">
        <v>83</v>
      </c>
      <c r="AB75" s="891"/>
      <c r="AC75" s="891"/>
      <c r="AD75" s="891"/>
      <c r="AE75" s="847"/>
      <c r="AF75" s="892">
        <v>83</v>
      </c>
      <c r="AG75" s="891"/>
      <c r="AH75" s="891"/>
      <c r="AI75" s="891"/>
      <c r="AJ75" s="847"/>
      <c r="AK75" s="892">
        <v>0</v>
      </c>
      <c r="AL75" s="891"/>
      <c r="AM75" s="891"/>
      <c r="AN75" s="891"/>
      <c r="AO75" s="847"/>
      <c r="AP75" s="892">
        <v>0</v>
      </c>
      <c r="AQ75" s="891"/>
      <c r="AR75" s="891"/>
      <c r="AS75" s="891"/>
      <c r="AT75" s="847"/>
      <c r="AU75" s="892">
        <v>0</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561</v>
      </c>
      <c r="C76" s="887"/>
      <c r="D76" s="887"/>
      <c r="E76" s="887"/>
      <c r="F76" s="887"/>
      <c r="G76" s="887"/>
      <c r="H76" s="887"/>
      <c r="I76" s="887"/>
      <c r="J76" s="887"/>
      <c r="K76" s="887"/>
      <c r="L76" s="887"/>
      <c r="M76" s="887"/>
      <c r="N76" s="887"/>
      <c r="O76" s="887"/>
      <c r="P76" s="888"/>
      <c r="Q76" s="890">
        <v>116727</v>
      </c>
      <c r="R76" s="891"/>
      <c r="S76" s="891"/>
      <c r="T76" s="891"/>
      <c r="U76" s="847"/>
      <c r="V76" s="892">
        <v>115370</v>
      </c>
      <c r="W76" s="891"/>
      <c r="X76" s="891"/>
      <c r="Y76" s="891"/>
      <c r="Z76" s="847"/>
      <c r="AA76" s="892">
        <v>1357</v>
      </c>
      <c r="AB76" s="891"/>
      <c r="AC76" s="891"/>
      <c r="AD76" s="891"/>
      <c r="AE76" s="847"/>
      <c r="AF76" s="892">
        <v>1357</v>
      </c>
      <c r="AG76" s="891"/>
      <c r="AH76" s="891"/>
      <c r="AI76" s="891"/>
      <c r="AJ76" s="847"/>
      <c r="AK76" s="892">
        <v>801</v>
      </c>
      <c r="AL76" s="891"/>
      <c r="AM76" s="891"/>
      <c r="AN76" s="891"/>
      <c r="AO76" s="847"/>
      <c r="AP76" s="892">
        <v>0</v>
      </c>
      <c r="AQ76" s="891"/>
      <c r="AR76" s="891"/>
      <c r="AS76" s="891"/>
      <c r="AT76" s="847"/>
      <c r="AU76" s="892">
        <v>0</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t="s">
        <v>562</v>
      </c>
      <c r="C77" s="887"/>
      <c r="D77" s="887"/>
      <c r="E77" s="887"/>
      <c r="F77" s="887"/>
      <c r="G77" s="887"/>
      <c r="H77" s="887"/>
      <c r="I77" s="887"/>
      <c r="J77" s="887"/>
      <c r="K77" s="887"/>
      <c r="L77" s="887"/>
      <c r="M77" s="887"/>
      <c r="N77" s="887"/>
      <c r="O77" s="887"/>
      <c r="P77" s="888"/>
      <c r="Q77" s="890">
        <v>406</v>
      </c>
      <c r="R77" s="891"/>
      <c r="S77" s="891"/>
      <c r="T77" s="891"/>
      <c r="U77" s="847"/>
      <c r="V77" s="892">
        <v>470</v>
      </c>
      <c r="W77" s="891"/>
      <c r="X77" s="891"/>
      <c r="Y77" s="891"/>
      <c r="Z77" s="847"/>
      <c r="AA77" s="892">
        <v>-64</v>
      </c>
      <c r="AB77" s="891"/>
      <c r="AC77" s="891"/>
      <c r="AD77" s="891"/>
      <c r="AE77" s="847"/>
      <c r="AF77" s="892">
        <v>-64</v>
      </c>
      <c r="AG77" s="891"/>
      <c r="AH77" s="891"/>
      <c r="AI77" s="891"/>
      <c r="AJ77" s="847"/>
      <c r="AK77" s="892">
        <v>201</v>
      </c>
      <c r="AL77" s="891"/>
      <c r="AM77" s="891"/>
      <c r="AN77" s="891"/>
      <c r="AO77" s="847"/>
      <c r="AP77" s="892">
        <v>1355</v>
      </c>
      <c r="AQ77" s="891"/>
      <c r="AR77" s="891"/>
      <c r="AS77" s="891"/>
      <c r="AT77" s="847"/>
      <c r="AU77" s="892">
        <v>0</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2229</v>
      </c>
      <c r="AG88" s="857"/>
      <c r="AH88" s="857"/>
      <c r="AI88" s="857"/>
      <c r="AJ88" s="857"/>
      <c r="AK88" s="854"/>
      <c r="AL88" s="854"/>
      <c r="AM88" s="854"/>
      <c r="AN88" s="854"/>
      <c r="AO88" s="854"/>
      <c r="AP88" s="857">
        <v>11928</v>
      </c>
      <c r="AQ88" s="857"/>
      <c r="AR88" s="857"/>
      <c r="AS88" s="857"/>
      <c r="AT88" s="857"/>
      <c r="AU88" s="857">
        <v>237</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190</v>
      </c>
      <c r="CS102" s="865"/>
      <c r="CT102" s="865"/>
      <c r="CU102" s="865"/>
      <c r="CV102" s="904"/>
      <c r="CW102" s="903">
        <v>86</v>
      </c>
      <c r="CX102" s="865"/>
      <c r="CY102" s="865"/>
      <c r="CZ102" s="865"/>
      <c r="DA102" s="904"/>
      <c r="DB102" s="903">
        <v>0</v>
      </c>
      <c r="DC102" s="865"/>
      <c r="DD102" s="865"/>
      <c r="DE102" s="865"/>
      <c r="DF102" s="904"/>
      <c r="DG102" s="903">
        <v>0</v>
      </c>
      <c r="DH102" s="865"/>
      <c r="DI102" s="865"/>
      <c r="DJ102" s="865"/>
      <c r="DK102" s="904"/>
      <c r="DL102" s="903">
        <v>0</v>
      </c>
      <c r="DM102" s="865"/>
      <c r="DN102" s="865"/>
      <c r="DO102" s="865"/>
      <c r="DP102" s="904"/>
      <c r="DQ102" s="903">
        <v>0</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476441</v>
      </c>
      <c r="AB110" s="913"/>
      <c r="AC110" s="913"/>
      <c r="AD110" s="913"/>
      <c r="AE110" s="914"/>
      <c r="AF110" s="915">
        <v>471359</v>
      </c>
      <c r="AG110" s="913"/>
      <c r="AH110" s="913"/>
      <c r="AI110" s="913"/>
      <c r="AJ110" s="914"/>
      <c r="AK110" s="915">
        <v>518722</v>
      </c>
      <c r="AL110" s="913"/>
      <c r="AM110" s="913"/>
      <c r="AN110" s="913"/>
      <c r="AO110" s="914"/>
      <c r="AP110" s="916">
        <v>28.5</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3583626</v>
      </c>
      <c r="BR110" s="944"/>
      <c r="BS110" s="944"/>
      <c r="BT110" s="944"/>
      <c r="BU110" s="944"/>
      <c r="BV110" s="944">
        <v>4063724</v>
      </c>
      <c r="BW110" s="944"/>
      <c r="BX110" s="944"/>
      <c r="BY110" s="944"/>
      <c r="BZ110" s="944"/>
      <c r="CA110" s="944">
        <v>4020258</v>
      </c>
      <c r="CB110" s="944"/>
      <c r="CC110" s="944"/>
      <c r="CD110" s="944"/>
      <c r="CE110" s="944"/>
      <c r="CF110" s="957">
        <v>221</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1185029</v>
      </c>
      <c r="BR112" s="939"/>
      <c r="BS112" s="939"/>
      <c r="BT112" s="939"/>
      <c r="BU112" s="939"/>
      <c r="BV112" s="939">
        <v>1141846</v>
      </c>
      <c r="BW112" s="939"/>
      <c r="BX112" s="939"/>
      <c r="BY112" s="939"/>
      <c r="BZ112" s="939"/>
      <c r="CA112" s="939">
        <v>1257700</v>
      </c>
      <c r="CB112" s="939"/>
      <c r="CC112" s="939"/>
      <c r="CD112" s="939"/>
      <c r="CE112" s="939"/>
      <c r="CF112" s="933">
        <v>69.099999999999994</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165091</v>
      </c>
      <c r="AB113" s="951"/>
      <c r="AC113" s="951"/>
      <c r="AD113" s="951"/>
      <c r="AE113" s="952"/>
      <c r="AF113" s="953">
        <v>158588</v>
      </c>
      <c r="AG113" s="951"/>
      <c r="AH113" s="951"/>
      <c r="AI113" s="951"/>
      <c r="AJ113" s="952"/>
      <c r="AK113" s="953">
        <v>200648</v>
      </c>
      <c r="AL113" s="951"/>
      <c r="AM113" s="951"/>
      <c r="AN113" s="951"/>
      <c r="AO113" s="952"/>
      <c r="AP113" s="954">
        <v>11</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253602</v>
      </c>
      <c r="BR113" s="939"/>
      <c r="BS113" s="939"/>
      <c r="BT113" s="939"/>
      <c r="BU113" s="939"/>
      <c r="BV113" s="939">
        <v>253567</v>
      </c>
      <c r="BW113" s="939"/>
      <c r="BX113" s="939"/>
      <c r="BY113" s="939"/>
      <c r="BZ113" s="939"/>
      <c r="CA113" s="939">
        <v>236880</v>
      </c>
      <c r="CB113" s="939"/>
      <c r="CC113" s="939"/>
      <c r="CD113" s="939"/>
      <c r="CE113" s="939"/>
      <c r="CF113" s="933">
        <v>13</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16415</v>
      </c>
      <c r="AB114" s="972"/>
      <c r="AC114" s="972"/>
      <c r="AD114" s="972"/>
      <c r="AE114" s="973"/>
      <c r="AF114" s="974">
        <v>20731</v>
      </c>
      <c r="AG114" s="972"/>
      <c r="AH114" s="972"/>
      <c r="AI114" s="972"/>
      <c r="AJ114" s="973"/>
      <c r="AK114" s="974">
        <v>29830</v>
      </c>
      <c r="AL114" s="972"/>
      <c r="AM114" s="972"/>
      <c r="AN114" s="972"/>
      <c r="AO114" s="973"/>
      <c r="AP114" s="975">
        <v>1.6</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562719</v>
      </c>
      <c r="BR114" s="939"/>
      <c r="BS114" s="939"/>
      <c r="BT114" s="939"/>
      <c r="BU114" s="939"/>
      <c r="BV114" s="939">
        <v>551315</v>
      </c>
      <c r="BW114" s="939"/>
      <c r="BX114" s="939"/>
      <c r="BY114" s="939"/>
      <c r="BZ114" s="939"/>
      <c r="CA114" s="939">
        <v>566819</v>
      </c>
      <c r="CB114" s="939"/>
      <c r="CC114" s="939"/>
      <c r="CD114" s="939"/>
      <c r="CE114" s="939"/>
      <c r="CF114" s="933">
        <v>31.2</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657947</v>
      </c>
      <c r="AB117" s="992"/>
      <c r="AC117" s="992"/>
      <c r="AD117" s="992"/>
      <c r="AE117" s="993"/>
      <c r="AF117" s="994">
        <v>650678</v>
      </c>
      <c r="AG117" s="992"/>
      <c r="AH117" s="992"/>
      <c r="AI117" s="992"/>
      <c r="AJ117" s="993"/>
      <c r="AK117" s="994">
        <v>749200</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442</v>
      </c>
      <c r="BP119" s="1018"/>
      <c r="BQ119" s="1012">
        <v>5584976</v>
      </c>
      <c r="BR119" s="1013"/>
      <c r="BS119" s="1013"/>
      <c r="BT119" s="1013"/>
      <c r="BU119" s="1013"/>
      <c r="BV119" s="1013">
        <v>6010452</v>
      </c>
      <c r="BW119" s="1013"/>
      <c r="BX119" s="1013"/>
      <c r="BY119" s="1013"/>
      <c r="BZ119" s="1013"/>
      <c r="CA119" s="1013">
        <v>6081657</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3576575</v>
      </c>
      <c r="BR120" s="944"/>
      <c r="BS120" s="944"/>
      <c r="BT120" s="944"/>
      <c r="BU120" s="944"/>
      <c r="BV120" s="944">
        <v>3733662</v>
      </c>
      <c r="BW120" s="944"/>
      <c r="BX120" s="944"/>
      <c r="BY120" s="944"/>
      <c r="BZ120" s="944"/>
      <c r="CA120" s="944">
        <v>3811064</v>
      </c>
      <c r="CB120" s="944"/>
      <c r="CC120" s="944"/>
      <c r="CD120" s="944"/>
      <c r="CE120" s="944"/>
      <c r="CF120" s="957">
        <v>209.5</v>
      </c>
      <c r="CG120" s="958"/>
      <c r="CH120" s="958"/>
      <c r="CI120" s="958"/>
      <c r="CJ120" s="958"/>
      <c r="CK120" s="1019" t="s">
        <v>446</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718361</v>
      </c>
      <c r="DR120" s="944"/>
      <c r="DS120" s="944"/>
      <c r="DT120" s="944"/>
      <c r="DU120" s="944"/>
      <c r="DV120" s="945">
        <v>39.5</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215294</v>
      </c>
      <c r="BR121" s="939"/>
      <c r="BS121" s="939"/>
      <c r="BT121" s="939"/>
      <c r="BU121" s="939"/>
      <c r="BV121" s="939">
        <v>187463</v>
      </c>
      <c r="BW121" s="939"/>
      <c r="BX121" s="939"/>
      <c r="BY121" s="939"/>
      <c r="BZ121" s="939"/>
      <c r="CA121" s="939">
        <v>176213</v>
      </c>
      <c r="CB121" s="939"/>
      <c r="CC121" s="939"/>
      <c r="CD121" s="939"/>
      <c r="CE121" s="939"/>
      <c r="CF121" s="933">
        <v>9.6999999999999993</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529299</v>
      </c>
      <c r="DR121" s="939"/>
      <c r="DS121" s="939"/>
      <c r="DT121" s="939"/>
      <c r="DU121" s="939"/>
      <c r="DV121" s="940">
        <v>29.1</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4148265</v>
      </c>
      <c r="BR122" s="1013"/>
      <c r="BS122" s="1013"/>
      <c r="BT122" s="1013"/>
      <c r="BU122" s="1013"/>
      <c r="BV122" s="1013">
        <v>4480700</v>
      </c>
      <c r="BW122" s="1013"/>
      <c r="BX122" s="1013"/>
      <c r="BY122" s="1013"/>
      <c r="BZ122" s="1013"/>
      <c r="CA122" s="1013">
        <v>4354645</v>
      </c>
      <c r="CB122" s="1013"/>
      <c r="CC122" s="1013"/>
      <c r="CD122" s="1013"/>
      <c r="CE122" s="1013"/>
      <c r="CF122" s="1030">
        <v>239.4</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v>20488</v>
      </c>
      <c r="DH122" s="939"/>
      <c r="DI122" s="939"/>
      <c r="DJ122" s="939"/>
      <c r="DK122" s="939"/>
      <c r="DL122" s="939">
        <v>14901</v>
      </c>
      <c r="DM122" s="939"/>
      <c r="DN122" s="939"/>
      <c r="DO122" s="939"/>
      <c r="DP122" s="939"/>
      <c r="DQ122" s="939">
        <v>9973</v>
      </c>
      <c r="DR122" s="939"/>
      <c r="DS122" s="939"/>
      <c r="DT122" s="939"/>
      <c r="DU122" s="939"/>
      <c r="DV122" s="940">
        <v>0.5</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450</v>
      </c>
      <c r="BP123" s="1018"/>
      <c r="BQ123" s="1076">
        <v>7940134</v>
      </c>
      <c r="BR123" s="1077"/>
      <c r="BS123" s="1077"/>
      <c r="BT123" s="1077"/>
      <c r="BU123" s="1077"/>
      <c r="BV123" s="1077">
        <v>8401825</v>
      </c>
      <c r="BW123" s="1077"/>
      <c r="BX123" s="1077"/>
      <c r="BY123" s="1077"/>
      <c r="BZ123" s="1077"/>
      <c r="CA123" s="1077">
        <v>8341922</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v>56</v>
      </c>
      <c r="DH123" s="972"/>
      <c r="DI123" s="972"/>
      <c r="DJ123" s="972"/>
      <c r="DK123" s="973"/>
      <c r="DL123" s="974">
        <v>75</v>
      </c>
      <c r="DM123" s="972"/>
      <c r="DN123" s="972"/>
      <c r="DO123" s="972"/>
      <c r="DP123" s="973"/>
      <c r="DQ123" s="974">
        <v>67</v>
      </c>
      <c r="DR123" s="972"/>
      <c r="DS123" s="972"/>
      <c r="DT123" s="972"/>
      <c r="DU123" s="973"/>
      <c r="DV123" s="975">
        <v>0</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v>1164485</v>
      </c>
      <c r="DH124" s="999"/>
      <c r="DI124" s="999"/>
      <c r="DJ124" s="999"/>
      <c r="DK124" s="1000"/>
      <c r="DL124" s="998">
        <v>1126870</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27106</v>
      </c>
      <c r="AB128" s="1059"/>
      <c r="AC128" s="1059"/>
      <c r="AD128" s="1059"/>
      <c r="AE128" s="1060"/>
      <c r="AF128" s="1061">
        <v>17456</v>
      </c>
      <c r="AG128" s="1059"/>
      <c r="AH128" s="1059"/>
      <c r="AI128" s="1059"/>
      <c r="AJ128" s="1060"/>
      <c r="AK128" s="1061">
        <v>16568</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2265268</v>
      </c>
      <c r="AB129" s="972"/>
      <c r="AC129" s="972"/>
      <c r="AD129" s="972"/>
      <c r="AE129" s="973"/>
      <c r="AF129" s="974">
        <v>2260432</v>
      </c>
      <c r="AG129" s="972"/>
      <c r="AH129" s="972"/>
      <c r="AI129" s="972"/>
      <c r="AJ129" s="973"/>
      <c r="AK129" s="974">
        <v>2346446</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472766</v>
      </c>
      <c r="AB130" s="972"/>
      <c r="AC130" s="972"/>
      <c r="AD130" s="972"/>
      <c r="AE130" s="973"/>
      <c r="AF130" s="974">
        <v>473543</v>
      </c>
      <c r="AG130" s="972"/>
      <c r="AH130" s="972"/>
      <c r="AI130" s="972"/>
      <c r="AJ130" s="973"/>
      <c r="AK130" s="974">
        <v>527251</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9.6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1792502</v>
      </c>
      <c r="AB131" s="999"/>
      <c r="AC131" s="999"/>
      <c r="AD131" s="999"/>
      <c r="AE131" s="1000"/>
      <c r="AF131" s="998">
        <v>1786889</v>
      </c>
      <c r="AG131" s="999"/>
      <c r="AH131" s="999"/>
      <c r="AI131" s="999"/>
      <c r="AJ131" s="1000"/>
      <c r="AK131" s="998">
        <v>1819195</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8.8186791420000006</v>
      </c>
      <c r="AB132" s="1110"/>
      <c r="AC132" s="1110"/>
      <c r="AD132" s="1110"/>
      <c r="AE132" s="1111"/>
      <c r="AF132" s="1112">
        <v>8.9361454459999994</v>
      </c>
      <c r="AG132" s="1110"/>
      <c r="AH132" s="1110"/>
      <c r="AI132" s="1110"/>
      <c r="AJ132" s="1111"/>
      <c r="AK132" s="1112">
        <v>11.28966383</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7</v>
      </c>
      <c r="AB133" s="1093"/>
      <c r="AC133" s="1093"/>
      <c r="AD133" s="1093"/>
      <c r="AE133" s="1094"/>
      <c r="AF133" s="1092">
        <v>8</v>
      </c>
      <c r="AG133" s="1093"/>
      <c r="AH133" s="1093"/>
      <c r="AI133" s="1093"/>
      <c r="AJ133" s="1094"/>
      <c r="AK133" s="1092">
        <v>9.6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xKgM6HTlppU1FgJb960/o3fSBrllUawK8R/khMrdUJxqy02rXybOQFCAlwivJx+DbwE/j9QSDMs86JXVJJRuA==" saltValue="KVdU+0UNQV89JfH2e/QRL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UkXG55Hg1X/TfHN1NHPB7ofbQuxohhHWWw3PZ8gAvnxD3ryf2OzE0vP2448lQg7uFqJdQ1qC2WL1nkP5IWD81g==" saltValue="UApt2udjJOb5AVZWYGktu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lh11gvtZ4dTMV85LFBrnQ43BH9vGFcOJQgnvPf9sgNaPbYCF5UNbAkhCoU+rw/prW0y+PMGlfCK8UnsYVI3yXg==" saltValue="J98NP6Zg36Q4fTOczYhYG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2" x14ac:dyDescent="0.2">
      <c r="A8" s="247"/>
      <c r="AK8" s="256"/>
      <c r="AL8" s="257"/>
      <c r="AM8" s="257"/>
      <c r="AN8" s="258"/>
      <c r="AO8" s="1128"/>
      <c r="AP8" s="259" t="s">
        <v>481</v>
      </c>
      <c r="AQ8" s="260" t="s">
        <v>482</v>
      </c>
      <c r="AR8" s="261" t="s">
        <v>483</v>
      </c>
    </row>
    <row r="9" spans="1:46" ht="13.2" x14ac:dyDescent="0.2">
      <c r="A9" s="247"/>
      <c r="AK9" s="1129" t="s">
        <v>484</v>
      </c>
      <c r="AL9" s="1130"/>
      <c r="AM9" s="1130"/>
      <c r="AN9" s="1131"/>
      <c r="AO9" s="262">
        <v>673782</v>
      </c>
      <c r="AP9" s="262">
        <v>308226</v>
      </c>
      <c r="AQ9" s="263">
        <v>239935</v>
      </c>
      <c r="AR9" s="264">
        <v>28.5</v>
      </c>
    </row>
    <row r="10" spans="1:46" ht="13.5" customHeight="1" x14ac:dyDescent="0.2">
      <c r="A10" s="247"/>
      <c r="AK10" s="1129" t="s">
        <v>485</v>
      </c>
      <c r="AL10" s="1130"/>
      <c r="AM10" s="1130"/>
      <c r="AN10" s="1131"/>
      <c r="AO10" s="265">
        <v>81569</v>
      </c>
      <c r="AP10" s="265">
        <v>37314</v>
      </c>
      <c r="AQ10" s="266">
        <v>33021</v>
      </c>
      <c r="AR10" s="267">
        <v>13</v>
      </c>
    </row>
    <row r="11" spans="1:46" ht="13.5" customHeight="1" x14ac:dyDescent="0.2">
      <c r="A11" s="247"/>
      <c r="AK11" s="1129" t="s">
        <v>486</v>
      </c>
      <c r="AL11" s="1130"/>
      <c r="AM11" s="1130"/>
      <c r="AN11" s="1131"/>
      <c r="AO11" s="265" t="s">
        <v>487</v>
      </c>
      <c r="AP11" s="265" t="s">
        <v>487</v>
      </c>
      <c r="AQ11" s="266">
        <v>2306</v>
      </c>
      <c r="AR11" s="267" t="s">
        <v>487</v>
      </c>
    </row>
    <row r="12" spans="1:46" ht="13.5" customHeight="1" x14ac:dyDescent="0.2">
      <c r="A12" s="247"/>
      <c r="AK12" s="1129" t="s">
        <v>488</v>
      </c>
      <c r="AL12" s="1130"/>
      <c r="AM12" s="1130"/>
      <c r="AN12" s="1131"/>
      <c r="AO12" s="265" t="s">
        <v>487</v>
      </c>
      <c r="AP12" s="265" t="s">
        <v>487</v>
      </c>
      <c r="AQ12" s="266" t="s">
        <v>487</v>
      </c>
      <c r="AR12" s="267" t="s">
        <v>487</v>
      </c>
    </row>
    <row r="13" spans="1:46" ht="13.5" customHeight="1" x14ac:dyDescent="0.2">
      <c r="A13" s="247"/>
      <c r="AK13" s="1129" t="s">
        <v>489</v>
      </c>
      <c r="AL13" s="1130"/>
      <c r="AM13" s="1130"/>
      <c r="AN13" s="1131"/>
      <c r="AO13" s="265">
        <v>8142</v>
      </c>
      <c r="AP13" s="265">
        <v>3725</v>
      </c>
      <c r="AQ13" s="266">
        <v>7428</v>
      </c>
      <c r="AR13" s="267">
        <v>-49.9</v>
      </c>
    </row>
    <row r="14" spans="1:46" ht="13.5" customHeight="1" x14ac:dyDescent="0.2">
      <c r="A14" s="247"/>
      <c r="AK14" s="1129" t="s">
        <v>490</v>
      </c>
      <c r="AL14" s="1130"/>
      <c r="AM14" s="1130"/>
      <c r="AN14" s="1131"/>
      <c r="AO14" s="265">
        <v>13932</v>
      </c>
      <c r="AP14" s="265">
        <v>6373</v>
      </c>
      <c r="AQ14" s="266">
        <v>4299</v>
      </c>
      <c r="AR14" s="267">
        <v>48.2</v>
      </c>
    </row>
    <row r="15" spans="1:46" ht="13.5" customHeight="1" x14ac:dyDescent="0.2">
      <c r="A15" s="247"/>
      <c r="AK15" s="1132" t="s">
        <v>491</v>
      </c>
      <c r="AL15" s="1133"/>
      <c r="AM15" s="1133"/>
      <c r="AN15" s="1134"/>
      <c r="AO15" s="265">
        <v>-49879</v>
      </c>
      <c r="AP15" s="265">
        <v>-22817</v>
      </c>
      <c r="AQ15" s="266">
        <v>-13612</v>
      </c>
      <c r="AR15" s="267">
        <v>67.599999999999994</v>
      </c>
    </row>
    <row r="16" spans="1:46" ht="13.2" x14ac:dyDescent="0.2">
      <c r="A16" s="247"/>
      <c r="AK16" s="1132" t="s">
        <v>177</v>
      </c>
      <c r="AL16" s="1133"/>
      <c r="AM16" s="1133"/>
      <c r="AN16" s="1134"/>
      <c r="AO16" s="265">
        <v>727546</v>
      </c>
      <c r="AP16" s="265">
        <v>332821</v>
      </c>
      <c r="AQ16" s="266">
        <v>273378</v>
      </c>
      <c r="AR16" s="267">
        <v>21.7</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5" t="s">
        <v>496</v>
      </c>
      <c r="AL21" s="1136"/>
      <c r="AM21" s="1136"/>
      <c r="AN21" s="1137"/>
      <c r="AO21" s="277">
        <v>26.08</v>
      </c>
      <c r="AP21" s="278">
        <v>21.68</v>
      </c>
      <c r="AQ21" s="279">
        <v>4.4000000000000004</v>
      </c>
      <c r="AS21" s="280"/>
      <c r="AT21" s="276"/>
    </row>
    <row r="22" spans="1:46" s="248" customFormat="1" ht="13.2" x14ac:dyDescent="0.2">
      <c r="A22" s="276"/>
      <c r="AK22" s="1135" t="s">
        <v>497</v>
      </c>
      <c r="AL22" s="1136"/>
      <c r="AM22" s="1136"/>
      <c r="AN22" s="1137"/>
      <c r="AO22" s="281">
        <v>92.8</v>
      </c>
      <c r="AP22" s="282">
        <v>95.1</v>
      </c>
      <c r="AQ22" s="283">
        <v>-2.2999999999999998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2"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518722</v>
      </c>
      <c r="AP32" s="291">
        <v>237293</v>
      </c>
      <c r="AQ32" s="292">
        <v>143519</v>
      </c>
      <c r="AR32" s="293">
        <v>65.3</v>
      </c>
    </row>
    <row r="33" spans="1:46" ht="13.5" customHeight="1" x14ac:dyDescent="0.2">
      <c r="A33" s="247"/>
      <c r="AK33" s="1143" t="s">
        <v>502</v>
      </c>
      <c r="AL33" s="1144"/>
      <c r="AM33" s="1144"/>
      <c r="AN33" s="1145"/>
      <c r="AO33" s="291" t="s">
        <v>487</v>
      </c>
      <c r="AP33" s="291" t="s">
        <v>487</v>
      </c>
      <c r="AQ33" s="292" t="s">
        <v>487</v>
      </c>
      <c r="AR33" s="293" t="s">
        <v>487</v>
      </c>
    </row>
    <row r="34" spans="1:46" ht="27" customHeight="1" x14ac:dyDescent="0.2">
      <c r="A34" s="247"/>
      <c r="AK34" s="1143" t="s">
        <v>503</v>
      </c>
      <c r="AL34" s="1144"/>
      <c r="AM34" s="1144"/>
      <c r="AN34" s="1145"/>
      <c r="AO34" s="291" t="s">
        <v>487</v>
      </c>
      <c r="AP34" s="291" t="s">
        <v>487</v>
      </c>
      <c r="AQ34" s="292" t="s">
        <v>487</v>
      </c>
      <c r="AR34" s="293" t="s">
        <v>487</v>
      </c>
    </row>
    <row r="35" spans="1:46" ht="27" customHeight="1" x14ac:dyDescent="0.2">
      <c r="A35" s="247"/>
      <c r="AK35" s="1143" t="s">
        <v>504</v>
      </c>
      <c r="AL35" s="1144"/>
      <c r="AM35" s="1144"/>
      <c r="AN35" s="1145"/>
      <c r="AO35" s="291">
        <v>200648</v>
      </c>
      <c r="AP35" s="291">
        <v>91788</v>
      </c>
      <c r="AQ35" s="292">
        <v>32537</v>
      </c>
      <c r="AR35" s="293">
        <v>182.1</v>
      </c>
    </row>
    <row r="36" spans="1:46" ht="27" customHeight="1" x14ac:dyDescent="0.2">
      <c r="A36" s="247"/>
      <c r="AK36" s="1143" t="s">
        <v>505</v>
      </c>
      <c r="AL36" s="1144"/>
      <c r="AM36" s="1144"/>
      <c r="AN36" s="1145"/>
      <c r="AO36" s="291">
        <v>29830</v>
      </c>
      <c r="AP36" s="291">
        <v>13646</v>
      </c>
      <c r="AQ36" s="292">
        <v>3256</v>
      </c>
      <c r="AR36" s="293">
        <v>319.10000000000002</v>
      </c>
    </row>
    <row r="37" spans="1:46" ht="13.5" customHeight="1" x14ac:dyDescent="0.2">
      <c r="A37" s="247"/>
      <c r="AK37" s="1143" t="s">
        <v>506</v>
      </c>
      <c r="AL37" s="1144"/>
      <c r="AM37" s="1144"/>
      <c r="AN37" s="1145"/>
      <c r="AO37" s="291" t="s">
        <v>487</v>
      </c>
      <c r="AP37" s="291" t="s">
        <v>487</v>
      </c>
      <c r="AQ37" s="292">
        <v>244</v>
      </c>
      <c r="AR37" s="293" t="s">
        <v>487</v>
      </c>
    </row>
    <row r="38" spans="1:46" ht="27" customHeight="1" x14ac:dyDescent="0.2">
      <c r="A38" s="247"/>
      <c r="AK38" s="1146" t="s">
        <v>507</v>
      </c>
      <c r="AL38" s="1147"/>
      <c r="AM38" s="1147"/>
      <c r="AN38" s="1148"/>
      <c r="AO38" s="294" t="s">
        <v>487</v>
      </c>
      <c r="AP38" s="294" t="s">
        <v>487</v>
      </c>
      <c r="AQ38" s="295">
        <v>45</v>
      </c>
      <c r="AR38" s="283" t="s">
        <v>487</v>
      </c>
      <c r="AS38" s="290"/>
    </row>
    <row r="39" spans="1:46" ht="13.2" x14ac:dyDescent="0.2">
      <c r="A39" s="247"/>
      <c r="AK39" s="1146" t="s">
        <v>508</v>
      </c>
      <c r="AL39" s="1147"/>
      <c r="AM39" s="1147"/>
      <c r="AN39" s="1148"/>
      <c r="AO39" s="291">
        <v>-16568</v>
      </c>
      <c r="AP39" s="291">
        <v>-7579</v>
      </c>
      <c r="AQ39" s="292">
        <v>-3310</v>
      </c>
      <c r="AR39" s="293">
        <v>129</v>
      </c>
      <c r="AS39" s="290"/>
    </row>
    <row r="40" spans="1:46" ht="27" customHeight="1" x14ac:dyDescent="0.2">
      <c r="A40" s="247"/>
      <c r="AK40" s="1143" t="s">
        <v>509</v>
      </c>
      <c r="AL40" s="1144"/>
      <c r="AM40" s="1144"/>
      <c r="AN40" s="1145"/>
      <c r="AO40" s="291">
        <v>-527251</v>
      </c>
      <c r="AP40" s="291">
        <v>-241194</v>
      </c>
      <c r="AQ40" s="292">
        <v>-131495</v>
      </c>
      <c r="AR40" s="293">
        <v>83.4</v>
      </c>
      <c r="AS40" s="290"/>
    </row>
    <row r="41" spans="1:46" ht="13.2" x14ac:dyDescent="0.2">
      <c r="A41" s="247"/>
      <c r="AK41" s="1149" t="s">
        <v>287</v>
      </c>
      <c r="AL41" s="1150"/>
      <c r="AM41" s="1150"/>
      <c r="AN41" s="1151"/>
      <c r="AO41" s="291">
        <v>205381</v>
      </c>
      <c r="AP41" s="291">
        <v>93953</v>
      </c>
      <c r="AQ41" s="292">
        <v>44796</v>
      </c>
      <c r="AR41" s="293">
        <v>109.7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2" x14ac:dyDescent="0.2">
      <c r="A50" s="247"/>
      <c r="AK50" s="305"/>
      <c r="AL50" s="306"/>
      <c r="AM50" s="1139"/>
      <c r="AN50" s="307" t="s">
        <v>513</v>
      </c>
      <c r="AO50" s="308" t="s">
        <v>514</v>
      </c>
      <c r="AP50" s="309" t="s">
        <v>515</v>
      </c>
      <c r="AQ50" s="310" t="s">
        <v>516</v>
      </c>
      <c r="AR50" s="311" t="s">
        <v>517</v>
      </c>
    </row>
    <row r="51" spans="1:44" ht="13.2" x14ac:dyDescent="0.2">
      <c r="A51" s="247"/>
      <c r="AK51" s="303" t="s">
        <v>518</v>
      </c>
      <c r="AL51" s="304"/>
      <c r="AM51" s="312">
        <v>814508</v>
      </c>
      <c r="AN51" s="313">
        <v>331505</v>
      </c>
      <c r="AO51" s="314">
        <v>19.8</v>
      </c>
      <c r="AP51" s="315">
        <v>263613</v>
      </c>
      <c r="AQ51" s="316">
        <v>-0.2</v>
      </c>
      <c r="AR51" s="317">
        <v>20</v>
      </c>
    </row>
    <row r="52" spans="1:44" ht="13.2" x14ac:dyDescent="0.2">
      <c r="A52" s="247"/>
      <c r="AK52" s="318"/>
      <c r="AL52" s="319" t="s">
        <v>519</v>
      </c>
      <c r="AM52" s="320">
        <v>517837</v>
      </c>
      <c r="AN52" s="321">
        <v>210760</v>
      </c>
      <c r="AO52" s="322">
        <v>10.8</v>
      </c>
      <c r="AP52" s="323">
        <v>128823</v>
      </c>
      <c r="AQ52" s="324">
        <v>-3.8</v>
      </c>
      <c r="AR52" s="325">
        <v>14.6</v>
      </c>
    </row>
    <row r="53" spans="1:44" ht="13.2" x14ac:dyDescent="0.2">
      <c r="A53" s="247"/>
      <c r="AK53" s="303" t="s">
        <v>520</v>
      </c>
      <c r="AL53" s="304"/>
      <c r="AM53" s="312">
        <v>492764</v>
      </c>
      <c r="AN53" s="313">
        <v>205575</v>
      </c>
      <c r="AO53" s="314">
        <v>-38</v>
      </c>
      <c r="AP53" s="315">
        <v>330026</v>
      </c>
      <c r="AQ53" s="316">
        <v>25.2</v>
      </c>
      <c r="AR53" s="317">
        <v>-63.2</v>
      </c>
    </row>
    <row r="54" spans="1:44" ht="13.2" x14ac:dyDescent="0.2">
      <c r="A54" s="247"/>
      <c r="AK54" s="318"/>
      <c r="AL54" s="319" t="s">
        <v>519</v>
      </c>
      <c r="AM54" s="320">
        <v>212501</v>
      </c>
      <c r="AN54" s="321">
        <v>88653</v>
      </c>
      <c r="AO54" s="322">
        <v>-57.9</v>
      </c>
      <c r="AP54" s="323">
        <v>141075</v>
      </c>
      <c r="AQ54" s="324">
        <v>9.5</v>
      </c>
      <c r="AR54" s="325">
        <v>-67.400000000000006</v>
      </c>
    </row>
    <row r="55" spans="1:44" ht="13.2" x14ac:dyDescent="0.2">
      <c r="A55" s="247"/>
      <c r="AK55" s="303" t="s">
        <v>521</v>
      </c>
      <c r="AL55" s="304"/>
      <c r="AM55" s="312">
        <v>1369672</v>
      </c>
      <c r="AN55" s="313">
        <v>588600</v>
      </c>
      <c r="AO55" s="314">
        <v>186.3</v>
      </c>
      <c r="AP55" s="315">
        <v>278179</v>
      </c>
      <c r="AQ55" s="316">
        <v>-15.7</v>
      </c>
      <c r="AR55" s="317">
        <v>202</v>
      </c>
    </row>
    <row r="56" spans="1:44" ht="13.2" x14ac:dyDescent="0.2">
      <c r="A56" s="247"/>
      <c r="AK56" s="318"/>
      <c r="AL56" s="319" t="s">
        <v>519</v>
      </c>
      <c r="AM56" s="320">
        <v>1118737</v>
      </c>
      <c r="AN56" s="321">
        <v>480764</v>
      </c>
      <c r="AO56" s="322">
        <v>442.3</v>
      </c>
      <c r="AP56" s="323">
        <v>122182</v>
      </c>
      <c r="AQ56" s="324">
        <v>-13.4</v>
      </c>
      <c r="AR56" s="325">
        <v>455.7</v>
      </c>
    </row>
    <row r="57" spans="1:44" ht="13.2" x14ac:dyDescent="0.2">
      <c r="A57" s="247"/>
      <c r="AK57" s="303" t="s">
        <v>522</v>
      </c>
      <c r="AL57" s="304"/>
      <c r="AM57" s="312">
        <v>1485478</v>
      </c>
      <c r="AN57" s="313">
        <v>663752</v>
      </c>
      <c r="AO57" s="314">
        <v>12.8</v>
      </c>
      <c r="AP57" s="315">
        <v>283153</v>
      </c>
      <c r="AQ57" s="316">
        <v>1.8</v>
      </c>
      <c r="AR57" s="317">
        <v>11</v>
      </c>
    </row>
    <row r="58" spans="1:44" ht="13.2" x14ac:dyDescent="0.2">
      <c r="A58" s="247"/>
      <c r="AK58" s="318"/>
      <c r="AL58" s="319" t="s">
        <v>519</v>
      </c>
      <c r="AM58" s="320">
        <v>1234134</v>
      </c>
      <c r="AN58" s="321">
        <v>551445</v>
      </c>
      <c r="AO58" s="322">
        <v>14.7</v>
      </c>
      <c r="AP58" s="323">
        <v>127593</v>
      </c>
      <c r="AQ58" s="324">
        <v>4.4000000000000004</v>
      </c>
      <c r="AR58" s="325">
        <v>10.3</v>
      </c>
    </row>
    <row r="59" spans="1:44" ht="13.2" x14ac:dyDescent="0.2">
      <c r="A59" s="247"/>
      <c r="AK59" s="303" t="s">
        <v>523</v>
      </c>
      <c r="AL59" s="304"/>
      <c r="AM59" s="312">
        <v>890691</v>
      </c>
      <c r="AN59" s="313">
        <v>407452</v>
      </c>
      <c r="AO59" s="314">
        <v>-38.6</v>
      </c>
      <c r="AP59" s="315">
        <v>262169</v>
      </c>
      <c r="AQ59" s="316">
        <v>-7.4</v>
      </c>
      <c r="AR59" s="317">
        <v>-31.2</v>
      </c>
    </row>
    <row r="60" spans="1:44" ht="13.2" x14ac:dyDescent="0.2">
      <c r="A60" s="247"/>
      <c r="AK60" s="318"/>
      <c r="AL60" s="319" t="s">
        <v>519</v>
      </c>
      <c r="AM60" s="320">
        <v>608131</v>
      </c>
      <c r="AN60" s="321">
        <v>278194</v>
      </c>
      <c r="AO60" s="322">
        <v>-49.6</v>
      </c>
      <c r="AP60" s="323">
        <v>152658</v>
      </c>
      <c r="AQ60" s="324">
        <v>19.600000000000001</v>
      </c>
      <c r="AR60" s="325">
        <v>-69.2</v>
      </c>
    </row>
    <row r="61" spans="1:44" ht="13.2" x14ac:dyDescent="0.2">
      <c r="A61" s="247"/>
      <c r="AK61" s="303" t="s">
        <v>524</v>
      </c>
      <c r="AL61" s="326"/>
      <c r="AM61" s="312">
        <v>1010623</v>
      </c>
      <c r="AN61" s="313">
        <v>439377</v>
      </c>
      <c r="AO61" s="314">
        <v>28.5</v>
      </c>
      <c r="AP61" s="315">
        <v>283428</v>
      </c>
      <c r="AQ61" s="327">
        <v>0.7</v>
      </c>
      <c r="AR61" s="317">
        <v>27.8</v>
      </c>
    </row>
    <row r="62" spans="1:44" ht="13.2" x14ac:dyDescent="0.2">
      <c r="A62" s="247"/>
      <c r="AK62" s="318"/>
      <c r="AL62" s="319" t="s">
        <v>519</v>
      </c>
      <c r="AM62" s="320">
        <v>738268</v>
      </c>
      <c r="AN62" s="321">
        <v>321963</v>
      </c>
      <c r="AO62" s="322">
        <v>72.099999999999994</v>
      </c>
      <c r="AP62" s="323">
        <v>134466</v>
      </c>
      <c r="AQ62" s="324">
        <v>3.3</v>
      </c>
      <c r="AR62" s="325">
        <v>68.8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3hfsYzK7Mixr1JCM77a0579aGMwCSJadXVWqvxGjN5t3xGj52e3xxiOi8h3DpyynKBhmK69XgrUjq0doDXgVMw==" saltValue="hekF+srmNVMwCeaY4uHiT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jNFH1a7GgSDMBda4oFTisQDE7/19zWdPo6O3jonjw7tQBWI/ZtUjG4kLCNvZqGL8TGxJnvRYLHnKHQMXMZX8zA==" saltValue="RuMYP0NJPMSubk06+dn/w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Ccgl6nGIeOC2jlDeN91iU9NwEYdmOoqlFO6dokjcqCG19yQAp2Fi1Fk8OZXr9Q5a+ycPXRKvRRPxJlZu9F8Kvg==" saltValue="vaH4kSts3cRZrCh8IU+HM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65.02</v>
      </c>
      <c r="G47" s="12">
        <v>59.19</v>
      </c>
      <c r="H47" s="12">
        <v>60.38</v>
      </c>
      <c r="I47" s="12">
        <v>61.01</v>
      </c>
      <c r="J47" s="13">
        <v>61.71</v>
      </c>
    </row>
    <row r="48" spans="2:10" ht="57.75" customHeight="1" x14ac:dyDescent="0.2">
      <c r="B48" s="14"/>
      <c r="C48" s="1154" t="s">
        <v>4</v>
      </c>
      <c r="D48" s="1154"/>
      <c r="E48" s="1155"/>
      <c r="F48" s="15">
        <v>18.97</v>
      </c>
      <c r="G48" s="16">
        <v>25.24</v>
      </c>
      <c r="H48" s="16">
        <v>24.4</v>
      </c>
      <c r="I48" s="16">
        <v>21.76</v>
      </c>
      <c r="J48" s="17">
        <v>21.48</v>
      </c>
    </row>
    <row r="49" spans="2:10" ht="57.75" customHeight="1" thickBot="1" x14ac:dyDescent="0.25">
      <c r="B49" s="18"/>
      <c r="C49" s="1156" t="s">
        <v>5</v>
      </c>
      <c r="D49" s="1156"/>
      <c r="E49" s="1157"/>
      <c r="F49" s="19">
        <v>2.82</v>
      </c>
      <c r="G49" s="20">
        <v>8.61</v>
      </c>
      <c r="H49" s="20" t="s">
        <v>531</v>
      </c>
      <c r="I49" s="20" t="s">
        <v>532</v>
      </c>
      <c r="J49" s="21">
        <v>3.46</v>
      </c>
    </row>
    <row r="50" spans="2:10" ht="13.2" x14ac:dyDescent="0.2"/>
  </sheetData>
  <sheetProtection algorithmName="SHA-512" hashValue="AzZ2Ql6aWf9ph3yAZ2t+G3WMBQxQLI468D9BGg5p83m1dnvGeZXNidPdi/4reot5+nO9wBEd3SzkPfcpHJ7P4g==" saltValue="3jeS9umt9QVFxsZJBWKCi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533</v>
      </c>
      <c r="D34" s="1162"/>
      <c r="E34" s="1163"/>
      <c r="F34" s="32">
        <v>18.97</v>
      </c>
      <c r="G34" s="33">
        <v>25.23</v>
      </c>
      <c r="H34" s="33">
        <v>24.4</v>
      </c>
      <c r="I34" s="33">
        <v>21.75</v>
      </c>
      <c r="J34" s="34">
        <v>21.47</v>
      </c>
      <c r="K34" s="22"/>
      <c r="L34" s="22"/>
      <c r="M34" s="22"/>
      <c r="N34" s="22"/>
      <c r="O34" s="22"/>
      <c r="P34" s="22"/>
    </row>
    <row r="35" spans="1:16" ht="39" customHeight="1" x14ac:dyDescent="0.2">
      <c r="A35" s="22"/>
      <c r="B35" s="35"/>
      <c r="C35" s="1158" t="s">
        <v>534</v>
      </c>
      <c r="D35" s="1158"/>
      <c r="E35" s="1159"/>
      <c r="F35" s="36" t="s">
        <v>487</v>
      </c>
      <c r="G35" s="37" t="s">
        <v>487</v>
      </c>
      <c r="H35" s="37" t="s">
        <v>487</v>
      </c>
      <c r="I35" s="37" t="s">
        <v>487</v>
      </c>
      <c r="J35" s="38">
        <v>11.54</v>
      </c>
      <c r="K35" s="22"/>
      <c r="L35" s="22"/>
      <c r="M35" s="22"/>
      <c r="N35" s="22"/>
      <c r="O35" s="22"/>
      <c r="P35" s="22"/>
    </row>
    <row r="36" spans="1:16" ht="39" customHeight="1" x14ac:dyDescent="0.2">
      <c r="A36" s="22"/>
      <c r="B36" s="35"/>
      <c r="C36" s="1158" t="s">
        <v>535</v>
      </c>
      <c r="D36" s="1158"/>
      <c r="E36" s="1159"/>
      <c r="F36" s="36">
        <v>1.64</v>
      </c>
      <c r="G36" s="37">
        <v>1.94</v>
      </c>
      <c r="H36" s="37">
        <v>2.84</v>
      </c>
      <c r="I36" s="37">
        <v>3.36</v>
      </c>
      <c r="J36" s="38">
        <v>3.23</v>
      </c>
      <c r="K36" s="22"/>
      <c r="L36" s="22"/>
      <c r="M36" s="22"/>
      <c r="N36" s="22"/>
      <c r="O36" s="22"/>
      <c r="P36" s="22"/>
    </row>
    <row r="37" spans="1:16" ht="39" customHeight="1" x14ac:dyDescent="0.2">
      <c r="A37" s="22"/>
      <c r="B37" s="35"/>
      <c r="C37" s="1158" t="s">
        <v>536</v>
      </c>
      <c r="D37" s="1158"/>
      <c r="E37" s="1159"/>
      <c r="F37" s="36" t="s">
        <v>487</v>
      </c>
      <c r="G37" s="37" t="s">
        <v>487</v>
      </c>
      <c r="H37" s="37" t="s">
        <v>487</v>
      </c>
      <c r="I37" s="37" t="s">
        <v>487</v>
      </c>
      <c r="J37" s="38">
        <v>2.71</v>
      </c>
      <c r="K37" s="22"/>
      <c r="L37" s="22"/>
      <c r="M37" s="22"/>
      <c r="N37" s="22"/>
      <c r="O37" s="22"/>
      <c r="P37" s="22"/>
    </row>
    <row r="38" spans="1:16" ht="39" customHeight="1" x14ac:dyDescent="0.2">
      <c r="A38" s="22"/>
      <c r="B38" s="35"/>
      <c r="C38" s="1158" t="s">
        <v>537</v>
      </c>
      <c r="D38" s="1158"/>
      <c r="E38" s="1159"/>
      <c r="F38" s="36">
        <v>0.4</v>
      </c>
      <c r="G38" s="37">
        <v>0.68</v>
      </c>
      <c r="H38" s="37">
        <v>1.0900000000000001</v>
      </c>
      <c r="I38" s="37">
        <v>0.67</v>
      </c>
      <c r="J38" s="38">
        <v>7.0000000000000007E-2</v>
      </c>
      <c r="K38" s="22"/>
      <c r="L38" s="22"/>
      <c r="M38" s="22"/>
      <c r="N38" s="22"/>
      <c r="O38" s="22"/>
      <c r="P38" s="22"/>
    </row>
    <row r="39" spans="1:16" ht="39" customHeight="1" x14ac:dyDescent="0.2">
      <c r="A39" s="22"/>
      <c r="B39" s="35"/>
      <c r="C39" s="1158" t="s">
        <v>538</v>
      </c>
      <c r="D39" s="1158"/>
      <c r="E39" s="1159"/>
      <c r="F39" s="36">
        <v>7.0000000000000007E-2</v>
      </c>
      <c r="G39" s="37">
        <v>0.56000000000000005</v>
      </c>
      <c r="H39" s="37">
        <v>0.22</v>
      </c>
      <c r="I39" s="37">
        <v>0.01</v>
      </c>
      <c r="J39" s="38">
        <v>0.02</v>
      </c>
      <c r="K39" s="22"/>
      <c r="L39" s="22"/>
      <c r="M39" s="22"/>
      <c r="N39" s="22"/>
      <c r="O39" s="22"/>
      <c r="P39" s="22"/>
    </row>
    <row r="40" spans="1:16" ht="39" customHeight="1" x14ac:dyDescent="0.2">
      <c r="A40" s="22"/>
      <c r="B40" s="35"/>
      <c r="C40" s="1158" t="s">
        <v>539</v>
      </c>
      <c r="D40" s="1158"/>
      <c r="E40" s="1159"/>
      <c r="F40" s="36">
        <v>0.01</v>
      </c>
      <c r="G40" s="37">
        <v>0.02</v>
      </c>
      <c r="H40" s="37">
        <v>0.02</v>
      </c>
      <c r="I40" s="37">
        <v>0.01</v>
      </c>
      <c r="J40" s="38">
        <v>0.02</v>
      </c>
      <c r="K40" s="22"/>
      <c r="L40" s="22"/>
      <c r="M40" s="22"/>
      <c r="N40" s="22"/>
      <c r="O40" s="22"/>
      <c r="P40" s="22"/>
    </row>
    <row r="41" spans="1:16" ht="39" customHeight="1" x14ac:dyDescent="0.2">
      <c r="A41" s="22"/>
      <c r="B41" s="35"/>
      <c r="C41" s="1158" t="s">
        <v>540</v>
      </c>
      <c r="D41" s="1158"/>
      <c r="E41" s="1159"/>
      <c r="F41" s="36">
        <v>0</v>
      </c>
      <c r="G41" s="37">
        <v>0</v>
      </c>
      <c r="H41" s="37">
        <v>0</v>
      </c>
      <c r="I41" s="37">
        <v>0</v>
      </c>
      <c r="J41" s="38">
        <v>0</v>
      </c>
      <c r="K41" s="22"/>
      <c r="L41" s="22"/>
      <c r="M41" s="22"/>
      <c r="N41" s="22"/>
      <c r="O41" s="22"/>
      <c r="P41" s="22"/>
    </row>
    <row r="42" spans="1:16" ht="39" customHeight="1" x14ac:dyDescent="0.2">
      <c r="A42" s="22"/>
      <c r="B42" s="39"/>
      <c r="C42" s="1158" t="s">
        <v>541</v>
      </c>
      <c r="D42" s="1158"/>
      <c r="E42" s="1159"/>
      <c r="F42" s="36" t="s">
        <v>487</v>
      </c>
      <c r="G42" s="37" t="s">
        <v>487</v>
      </c>
      <c r="H42" s="37" t="s">
        <v>487</v>
      </c>
      <c r="I42" s="37" t="s">
        <v>542</v>
      </c>
      <c r="J42" s="38" t="s">
        <v>487</v>
      </c>
      <c r="K42" s="22"/>
      <c r="L42" s="22"/>
      <c r="M42" s="22"/>
      <c r="N42" s="22"/>
      <c r="O42" s="22"/>
      <c r="P42" s="22"/>
    </row>
    <row r="43" spans="1:16" ht="39" customHeight="1" thickBot="1" x14ac:dyDescent="0.25">
      <c r="A43" s="22"/>
      <c r="B43" s="40"/>
      <c r="C43" s="1160" t="s">
        <v>543</v>
      </c>
      <c r="D43" s="1160"/>
      <c r="E43" s="1161"/>
      <c r="F43" s="41">
        <v>0.06</v>
      </c>
      <c r="G43" s="42">
        <v>0.01</v>
      </c>
      <c r="H43" s="42">
        <v>0.03</v>
      </c>
      <c r="I43" s="42">
        <v>0.73</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cl5EHlq2tXMFgHBf2h+wL2JoENA15Hf2ikBPOftRcXE4f8edMLMkbw1nLvhmyemeIudqz6hluhLlc5TApypug==" saltValue="EjTxhGn3KsItA2N0pVyTR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406</v>
      </c>
      <c r="L45" s="58">
        <v>433</v>
      </c>
      <c r="M45" s="58">
        <v>476</v>
      </c>
      <c r="N45" s="58">
        <v>471</v>
      </c>
      <c r="O45" s="59">
        <v>519</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136</v>
      </c>
      <c r="L48" s="62">
        <v>144</v>
      </c>
      <c r="M48" s="62">
        <v>165</v>
      </c>
      <c r="N48" s="62">
        <v>159</v>
      </c>
      <c r="O48" s="63">
        <v>201</v>
      </c>
      <c r="P48" s="46"/>
      <c r="Q48" s="46"/>
      <c r="R48" s="46"/>
      <c r="S48" s="46"/>
      <c r="T48" s="46"/>
      <c r="U48" s="46"/>
    </row>
    <row r="49" spans="1:21" ht="30.75" customHeight="1" x14ac:dyDescent="0.2">
      <c r="A49" s="46"/>
      <c r="B49" s="1166"/>
      <c r="C49" s="1167"/>
      <c r="D49" s="60"/>
      <c r="E49" s="1172" t="s">
        <v>14</v>
      </c>
      <c r="F49" s="1172"/>
      <c r="G49" s="1172"/>
      <c r="H49" s="1172"/>
      <c r="I49" s="1172"/>
      <c r="J49" s="1173"/>
      <c r="K49" s="61">
        <v>12</v>
      </c>
      <c r="L49" s="62">
        <v>13</v>
      </c>
      <c r="M49" s="62">
        <v>16</v>
      </c>
      <c r="N49" s="62">
        <v>21</v>
      </c>
      <c r="O49" s="63">
        <v>30</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487</v>
      </c>
      <c r="L50" s="62" t="s">
        <v>487</v>
      </c>
      <c r="M50" s="62" t="s">
        <v>487</v>
      </c>
      <c r="N50" s="62" t="s">
        <v>487</v>
      </c>
      <c r="O50" s="63" t="s">
        <v>487</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455</v>
      </c>
      <c r="L52" s="62">
        <v>474</v>
      </c>
      <c r="M52" s="62">
        <v>500</v>
      </c>
      <c r="N52" s="62">
        <v>491</v>
      </c>
      <c r="O52" s="63">
        <v>544</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99</v>
      </c>
      <c r="L53" s="67">
        <v>116</v>
      </c>
      <c r="M53" s="67">
        <v>157</v>
      </c>
      <c r="N53" s="67">
        <v>160</v>
      </c>
      <c r="O53" s="68">
        <v>206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g/cg0JeCEZvkLy3kmf2lYZVC1l77nPQz7yKt/9DBUxDzQC9P2y7m7CY/CGytde7QJLzsbZ3bSU6wc1p3pjYdg==" saltValue="AYK93dDw8l3YCEQ4bS1mQ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3385</v>
      </c>
      <c r="J41" s="331">
        <v>3089</v>
      </c>
      <c r="K41" s="331">
        <v>3584</v>
      </c>
      <c r="L41" s="331">
        <v>4064</v>
      </c>
      <c r="M41" s="332">
        <v>4020</v>
      </c>
    </row>
    <row r="42" spans="2:13" ht="27.75" customHeight="1" x14ac:dyDescent="0.2">
      <c r="B42" s="1197"/>
      <c r="C42" s="1198"/>
      <c r="D42" s="104"/>
      <c r="E42" s="1203" t="s">
        <v>32</v>
      </c>
      <c r="F42" s="1203"/>
      <c r="G42" s="1203"/>
      <c r="H42" s="1204"/>
      <c r="I42" s="333" t="s">
        <v>487</v>
      </c>
      <c r="J42" s="334" t="s">
        <v>487</v>
      </c>
      <c r="K42" s="334" t="s">
        <v>487</v>
      </c>
      <c r="L42" s="334" t="s">
        <v>487</v>
      </c>
      <c r="M42" s="335" t="s">
        <v>487</v>
      </c>
    </row>
    <row r="43" spans="2:13" ht="27.75" customHeight="1" x14ac:dyDescent="0.2">
      <c r="B43" s="1197"/>
      <c r="C43" s="1198"/>
      <c r="D43" s="104"/>
      <c r="E43" s="1203" t="s">
        <v>33</v>
      </c>
      <c r="F43" s="1203"/>
      <c r="G43" s="1203"/>
      <c r="H43" s="1204"/>
      <c r="I43" s="333">
        <v>1087</v>
      </c>
      <c r="J43" s="334">
        <v>1116</v>
      </c>
      <c r="K43" s="334">
        <v>1185</v>
      </c>
      <c r="L43" s="334">
        <v>1142</v>
      </c>
      <c r="M43" s="335">
        <v>1258</v>
      </c>
    </row>
    <row r="44" spans="2:13" ht="27.75" customHeight="1" x14ac:dyDescent="0.2">
      <c r="B44" s="1197"/>
      <c r="C44" s="1198"/>
      <c r="D44" s="104"/>
      <c r="E44" s="1203" t="s">
        <v>34</v>
      </c>
      <c r="F44" s="1203"/>
      <c r="G44" s="1203"/>
      <c r="H44" s="1204"/>
      <c r="I44" s="333">
        <v>254</v>
      </c>
      <c r="J44" s="334">
        <v>246</v>
      </c>
      <c r="K44" s="334">
        <v>254</v>
      </c>
      <c r="L44" s="334">
        <v>254</v>
      </c>
      <c r="M44" s="335">
        <v>237</v>
      </c>
    </row>
    <row r="45" spans="2:13" ht="27.75" customHeight="1" x14ac:dyDescent="0.2">
      <c r="B45" s="1197"/>
      <c r="C45" s="1198"/>
      <c r="D45" s="104"/>
      <c r="E45" s="1203" t="s">
        <v>35</v>
      </c>
      <c r="F45" s="1203"/>
      <c r="G45" s="1203"/>
      <c r="H45" s="1204"/>
      <c r="I45" s="333">
        <v>615</v>
      </c>
      <c r="J45" s="334">
        <v>589</v>
      </c>
      <c r="K45" s="334">
        <v>563</v>
      </c>
      <c r="L45" s="334">
        <v>551</v>
      </c>
      <c r="M45" s="335">
        <v>567</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3367</v>
      </c>
      <c r="J50" s="334">
        <v>3498</v>
      </c>
      <c r="K50" s="334">
        <v>3577</v>
      </c>
      <c r="L50" s="334">
        <v>3734</v>
      </c>
      <c r="M50" s="335">
        <v>3811</v>
      </c>
    </row>
    <row r="51" spans="2:13" ht="27.75" customHeight="1" x14ac:dyDescent="0.2">
      <c r="B51" s="1197"/>
      <c r="C51" s="1198"/>
      <c r="D51" s="104"/>
      <c r="E51" s="1203" t="s">
        <v>42</v>
      </c>
      <c r="F51" s="1203"/>
      <c r="G51" s="1203"/>
      <c r="H51" s="1204"/>
      <c r="I51" s="333">
        <v>85</v>
      </c>
      <c r="J51" s="334">
        <v>71</v>
      </c>
      <c r="K51" s="334">
        <v>215</v>
      </c>
      <c r="L51" s="334">
        <v>187</v>
      </c>
      <c r="M51" s="335">
        <v>176</v>
      </c>
    </row>
    <row r="52" spans="2:13" ht="27.75" customHeight="1" x14ac:dyDescent="0.2">
      <c r="B52" s="1199"/>
      <c r="C52" s="1200"/>
      <c r="D52" s="104"/>
      <c r="E52" s="1203" t="s">
        <v>43</v>
      </c>
      <c r="F52" s="1203"/>
      <c r="G52" s="1203"/>
      <c r="H52" s="1204"/>
      <c r="I52" s="333">
        <v>3960</v>
      </c>
      <c r="J52" s="334">
        <v>3754</v>
      </c>
      <c r="K52" s="334">
        <v>4148</v>
      </c>
      <c r="L52" s="334">
        <v>4481</v>
      </c>
      <c r="M52" s="335">
        <v>4355</v>
      </c>
    </row>
    <row r="53" spans="2:13" ht="27.75" customHeight="1" thickBot="1" x14ac:dyDescent="0.25">
      <c r="B53" s="1210" t="s">
        <v>19</v>
      </c>
      <c r="C53" s="1211"/>
      <c r="D53" s="108"/>
      <c r="E53" s="1212" t="s">
        <v>44</v>
      </c>
      <c r="F53" s="1212"/>
      <c r="G53" s="1212"/>
      <c r="H53" s="1213"/>
      <c r="I53" s="336">
        <v>-2072</v>
      </c>
      <c r="J53" s="337">
        <v>-2282</v>
      </c>
      <c r="K53" s="337">
        <v>-2355</v>
      </c>
      <c r="L53" s="337">
        <v>-2391</v>
      </c>
      <c r="M53" s="338">
        <v>-2260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H9Zhdhe8XAQ/zegoJpm0hRL5Y2WEYTLzoKTIeTcCPQ6NLcF3lE2GCRmj55t6sF0k/dZYO/XgVzf4+iHuEl5tQ==" saltValue="Ni3wcC4WqD0UEs0jmK1CA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1368</v>
      </c>
      <c r="G55" s="339">
        <v>1379</v>
      </c>
      <c r="H55" s="340">
        <v>1448</v>
      </c>
    </row>
    <row r="56" spans="2:8" ht="52.5" customHeight="1" x14ac:dyDescent="0.2">
      <c r="B56" s="120"/>
      <c r="C56" s="1224" t="s">
        <v>47</v>
      </c>
      <c r="D56" s="1224"/>
      <c r="E56" s="1225"/>
      <c r="F56" s="341">
        <v>280</v>
      </c>
      <c r="G56" s="341">
        <v>412</v>
      </c>
      <c r="H56" s="342">
        <v>597</v>
      </c>
    </row>
    <row r="57" spans="2:8" ht="53.25" customHeight="1" x14ac:dyDescent="0.2">
      <c r="B57" s="120"/>
      <c r="C57" s="1226" t="s">
        <v>48</v>
      </c>
      <c r="D57" s="1226"/>
      <c r="E57" s="1227"/>
      <c r="F57" s="343">
        <v>1787</v>
      </c>
      <c r="G57" s="343">
        <v>1802</v>
      </c>
      <c r="H57" s="344">
        <v>1641</v>
      </c>
    </row>
    <row r="58" spans="2:8" ht="45.75" customHeight="1" x14ac:dyDescent="0.2">
      <c r="B58" s="121"/>
      <c r="C58" s="1214" t="s">
        <v>563</v>
      </c>
      <c r="D58" s="1215"/>
      <c r="E58" s="1216"/>
      <c r="F58" s="345">
        <v>678</v>
      </c>
      <c r="G58" s="345">
        <v>724</v>
      </c>
      <c r="H58" s="346">
        <v>791</v>
      </c>
    </row>
    <row r="59" spans="2:8" ht="45.75" customHeight="1" x14ac:dyDescent="0.2">
      <c r="B59" s="121"/>
      <c r="C59" s="1214" t="s">
        <v>564</v>
      </c>
      <c r="D59" s="1215"/>
      <c r="E59" s="1216"/>
      <c r="F59" s="345">
        <v>325</v>
      </c>
      <c r="G59" s="345">
        <v>414</v>
      </c>
      <c r="H59" s="346">
        <v>385</v>
      </c>
    </row>
    <row r="60" spans="2:8" ht="45.75" customHeight="1" x14ac:dyDescent="0.2">
      <c r="B60" s="121"/>
      <c r="C60" s="1214" t="s">
        <v>565</v>
      </c>
      <c r="D60" s="1215"/>
      <c r="E60" s="1216"/>
      <c r="F60" s="345">
        <v>500</v>
      </c>
      <c r="G60" s="345">
        <v>379</v>
      </c>
      <c r="H60" s="346">
        <v>196</v>
      </c>
    </row>
    <row r="61" spans="2:8" ht="45.75" customHeight="1" x14ac:dyDescent="0.2">
      <c r="B61" s="121"/>
      <c r="C61" s="1214" t="s">
        <v>566</v>
      </c>
      <c r="D61" s="1215"/>
      <c r="E61" s="1216"/>
      <c r="F61" s="345">
        <v>198</v>
      </c>
      <c r="G61" s="345">
        <v>198</v>
      </c>
      <c r="H61" s="346">
        <v>187</v>
      </c>
    </row>
    <row r="62" spans="2:8" ht="45.75" customHeight="1" thickBot="1" x14ac:dyDescent="0.25">
      <c r="B62" s="122"/>
      <c r="C62" s="1217" t="s">
        <v>567</v>
      </c>
      <c r="D62" s="1218"/>
      <c r="E62" s="1219"/>
      <c r="F62" s="347">
        <v>36</v>
      </c>
      <c r="G62" s="347">
        <v>36</v>
      </c>
      <c r="H62" s="348">
        <v>36</v>
      </c>
    </row>
    <row r="63" spans="2:8" ht="52.5" customHeight="1" thickBot="1" x14ac:dyDescent="0.25">
      <c r="B63" s="123"/>
      <c r="C63" s="1220" t="s">
        <v>49</v>
      </c>
      <c r="D63" s="1220"/>
      <c r="E63" s="1221"/>
      <c r="F63" s="349">
        <v>3435</v>
      </c>
      <c r="G63" s="349">
        <v>3593</v>
      </c>
      <c r="H63" s="350">
        <v>3686</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sheetData>
  <sheetProtection algorithmName="SHA-512" hashValue="UFAZLvJtkeIHTdME3bYM4lYC2O+WkNfRAtuSf+sAqgdwEheOdMNkCQAKQ/QJ3PBsGvuWrpheuvEGUruCl7OTnA==" saltValue="scfAcksvG3daWeYtvpi+L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D12A1-31C0-48B9-9995-FB05AD9A0AF0}">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577</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570</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571</v>
      </c>
      <c r="AO51" s="1231"/>
      <c r="AP51" s="1231"/>
      <c r="AQ51" s="1231"/>
      <c r="AR51" s="1231"/>
      <c r="AS51" s="1231"/>
      <c r="AT51" s="1231"/>
      <c r="AU51" s="1231"/>
      <c r="AV51" s="1231"/>
      <c r="AW51" s="1231"/>
      <c r="AX51" s="1231"/>
      <c r="AY51" s="1231"/>
      <c r="AZ51" s="1231"/>
      <c r="BA51" s="1231"/>
      <c r="BB51" s="1231" t="s">
        <v>572</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573</v>
      </c>
      <c r="BC53" s="1231"/>
      <c r="BD53" s="1231"/>
      <c r="BE53" s="1231"/>
      <c r="BF53" s="1231"/>
      <c r="BG53" s="1231"/>
      <c r="BH53" s="1231"/>
      <c r="BI53" s="1231"/>
      <c r="BJ53" s="1231"/>
      <c r="BK53" s="1231"/>
      <c r="BL53" s="1231"/>
      <c r="BM53" s="1231"/>
      <c r="BN53" s="1231"/>
      <c r="BO53" s="1231"/>
      <c r="BP53" s="1228">
        <v>70.5</v>
      </c>
      <c r="BQ53" s="1228"/>
      <c r="BR53" s="1228"/>
      <c r="BS53" s="1228"/>
      <c r="BT53" s="1228"/>
      <c r="BU53" s="1228"/>
      <c r="BV53" s="1228"/>
      <c r="BW53" s="1228"/>
      <c r="BX53" s="1228">
        <v>71.7</v>
      </c>
      <c r="BY53" s="1228"/>
      <c r="BZ53" s="1228"/>
      <c r="CA53" s="1228"/>
      <c r="CB53" s="1228"/>
      <c r="CC53" s="1228"/>
      <c r="CD53" s="1228"/>
      <c r="CE53" s="1228"/>
      <c r="CF53" s="1228">
        <v>71.7</v>
      </c>
      <c r="CG53" s="1228"/>
      <c r="CH53" s="1228"/>
      <c r="CI53" s="1228"/>
      <c r="CJ53" s="1228"/>
      <c r="CK53" s="1228"/>
      <c r="CL53" s="1228"/>
      <c r="CM53" s="1228"/>
      <c r="CN53" s="1228">
        <v>72.400000000000006</v>
      </c>
      <c r="CO53" s="1228"/>
      <c r="CP53" s="1228"/>
      <c r="CQ53" s="1228"/>
      <c r="CR53" s="1228"/>
      <c r="CS53" s="1228"/>
      <c r="CT53" s="1228"/>
      <c r="CU53" s="1228"/>
      <c r="CV53" s="1228">
        <v>72.400000000000006</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574</v>
      </c>
      <c r="AO55" s="1233"/>
      <c r="AP55" s="1233"/>
      <c r="AQ55" s="1233"/>
      <c r="AR55" s="1233"/>
      <c r="AS55" s="1233"/>
      <c r="AT55" s="1233"/>
      <c r="AU55" s="1233"/>
      <c r="AV55" s="1233"/>
      <c r="AW55" s="1233"/>
      <c r="AX55" s="1233"/>
      <c r="AY55" s="1233"/>
      <c r="AZ55" s="1233"/>
      <c r="BA55" s="1233"/>
      <c r="BB55" s="1231" t="s">
        <v>572</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573</v>
      </c>
      <c r="BC57" s="1231"/>
      <c r="BD57" s="1231"/>
      <c r="BE57" s="1231"/>
      <c r="BF57" s="1231"/>
      <c r="BG57" s="1231"/>
      <c r="BH57" s="1231"/>
      <c r="BI57" s="1231"/>
      <c r="BJ57" s="1231"/>
      <c r="BK57" s="1231"/>
      <c r="BL57" s="1231"/>
      <c r="BM57" s="1231"/>
      <c r="BN57" s="1231"/>
      <c r="BO57" s="1231"/>
      <c r="BP57" s="1228">
        <v>62.2</v>
      </c>
      <c r="BQ57" s="1228"/>
      <c r="BR57" s="1228"/>
      <c r="BS57" s="1228"/>
      <c r="BT57" s="1228"/>
      <c r="BU57" s="1228"/>
      <c r="BV57" s="1228"/>
      <c r="BW57" s="1228"/>
      <c r="BX57" s="1228">
        <v>62.9</v>
      </c>
      <c r="BY57" s="1228"/>
      <c r="BZ57" s="1228"/>
      <c r="CA57" s="1228"/>
      <c r="CB57" s="1228"/>
      <c r="CC57" s="1228"/>
      <c r="CD57" s="1228"/>
      <c r="CE57" s="1228"/>
      <c r="CF57" s="1228">
        <v>62.9</v>
      </c>
      <c r="CG57" s="1228"/>
      <c r="CH57" s="1228"/>
      <c r="CI57" s="1228"/>
      <c r="CJ57" s="1228"/>
      <c r="CK57" s="1228"/>
      <c r="CL57" s="1228"/>
      <c r="CM57" s="1228"/>
      <c r="CN57" s="1228">
        <v>64.3</v>
      </c>
      <c r="CO57" s="1228"/>
      <c r="CP57" s="1228"/>
      <c r="CQ57" s="1228"/>
      <c r="CR57" s="1228"/>
      <c r="CS57" s="1228"/>
      <c r="CT57" s="1228"/>
      <c r="CU57" s="1228"/>
      <c r="CV57" s="1228">
        <v>65.8</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575</v>
      </c>
    </row>
    <row r="64" spans="1:109" ht="13.2"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570</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571</v>
      </c>
      <c r="AO73" s="1231"/>
      <c r="AP73" s="1231"/>
      <c r="AQ73" s="1231"/>
      <c r="AR73" s="1231"/>
      <c r="AS73" s="1231"/>
      <c r="AT73" s="1231"/>
      <c r="AU73" s="1231"/>
      <c r="AV73" s="1231"/>
      <c r="AW73" s="1231"/>
      <c r="AX73" s="1231"/>
      <c r="AY73" s="1231"/>
      <c r="AZ73" s="1231"/>
      <c r="BA73" s="1231"/>
      <c r="BB73" s="1231" t="s">
        <v>572</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576</v>
      </c>
      <c r="BC75" s="1231"/>
      <c r="BD75" s="1231"/>
      <c r="BE75" s="1231"/>
      <c r="BF75" s="1231"/>
      <c r="BG75" s="1231"/>
      <c r="BH75" s="1231"/>
      <c r="BI75" s="1231"/>
      <c r="BJ75" s="1231"/>
      <c r="BK75" s="1231"/>
      <c r="BL75" s="1231"/>
      <c r="BM75" s="1231"/>
      <c r="BN75" s="1231"/>
      <c r="BO75" s="1231"/>
      <c r="BP75" s="1228">
        <v>5.9</v>
      </c>
      <c r="BQ75" s="1228"/>
      <c r="BR75" s="1228"/>
      <c r="BS75" s="1228"/>
      <c r="BT75" s="1228"/>
      <c r="BU75" s="1228"/>
      <c r="BV75" s="1228"/>
      <c r="BW75" s="1228"/>
      <c r="BX75" s="1228">
        <v>6.2</v>
      </c>
      <c r="BY75" s="1228"/>
      <c r="BZ75" s="1228"/>
      <c r="CA75" s="1228"/>
      <c r="CB75" s="1228"/>
      <c r="CC75" s="1228"/>
      <c r="CD75" s="1228"/>
      <c r="CE75" s="1228"/>
      <c r="CF75" s="1228">
        <v>7</v>
      </c>
      <c r="CG75" s="1228"/>
      <c r="CH75" s="1228"/>
      <c r="CI75" s="1228"/>
      <c r="CJ75" s="1228"/>
      <c r="CK75" s="1228"/>
      <c r="CL75" s="1228"/>
      <c r="CM75" s="1228"/>
      <c r="CN75" s="1228">
        <v>8</v>
      </c>
      <c r="CO75" s="1228"/>
      <c r="CP75" s="1228"/>
      <c r="CQ75" s="1228"/>
      <c r="CR75" s="1228"/>
      <c r="CS75" s="1228"/>
      <c r="CT75" s="1228"/>
      <c r="CU75" s="1228"/>
      <c r="CV75" s="1228">
        <v>9.6</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574</v>
      </c>
      <c r="AO77" s="1233"/>
      <c r="AP77" s="1233"/>
      <c r="AQ77" s="1233"/>
      <c r="AR77" s="1233"/>
      <c r="AS77" s="1233"/>
      <c r="AT77" s="1233"/>
      <c r="AU77" s="1233"/>
      <c r="AV77" s="1233"/>
      <c r="AW77" s="1233"/>
      <c r="AX77" s="1233"/>
      <c r="AY77" s="1233"/>
      <c r="AZ77" s="1233"/>
      <c r="BA77" s="1233"/>
      <c r="BB77" s="1231" t="s">
        <v>572</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576</v>
      </c>
      <c r="BC79" s="1231"/>
      <c r="BD79" s="1231"/>
      <c r="BE79" s="1231"/>
      <c r="BF79" s="1231"/>
      <c r="BG79" s="1231"/>
      <c r="BH79" s="1231"/>
      <c r="BI79" s="1231"/>
      <c r="BJ79" s="1231"/>
      <c r="BK79" s="1231"/>
      <c r="BL79" s="1231"/>
      <c r="BM79" s="1231"/>
      <c r="BN79" s="1231"/>
      <c r="BO79" s="1231"/>
      <c r="BP79" s="1228">
        <v>5.8</v>
      </c>
      <c r="BQ79" s="1228"/>
      <c r="BR79" s="1228"/>
      <c r="BS79" s="1228"/>
      <c r="BT79" s="1228"/>
      <c r="BU79" s="1228"/>
      <c r="BV79" s="1228"/>
      <c r="BW79" s="1228"/>
      <c r="BX79" s="1228">
        <v>6.1</v>
      </c>
      <c r="BY79" s="1228"/>
      <c r="BZ79" s="1228"/>
      <c r="CA79" s="1228"/>
      <c r="CB79" s="1228"/>
      <c r="CC79" s="1228"/>
      <c r="CD79" s="1228"/>
      <c r="CE79" s="1228"/>
      <c r="CF79" s="1228">
        <v>6.3</v>
      </c>
      <c r="CG79" s="1228"/>
      <c r="CH79" s="1228"/>
      <c r="CI79" s="1228"/>
      <c r="CJ79" s="1228"/>
      <c r="CK79" s="1228"/>
      <c r="CL79" s="1228"/>
      <c r="CM79" s="1228"/>
      <c r="CN79" s="1228">
        <v>6.7</v>
      </c>
      <c r="CO79" s="1228"/>
      <c r="CP79" s="1228"/>
      <c r="CQ79" s="1228"/>
      <c r="CR79" s="1228"/>
      <c r="CS79" s="1228"/>
      <c r="CT79" s="1228"/>
      <c r="CU79" s="1228"/>
      <c r="CV79" s="1228">
        <v>6.6</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XtTcD5p4np4jXwvkfCkzHM8Q71T9i2Zq7MPr+2XGXD8kpVQuecg5FSIC6HkwyqqL4WSosgoCjTIO2BXP8wrOCg==" saltValue="Gup/6C9FH6K8rrFtdwWeA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83D8B-AFAE-4E4E-9AAC-D6FBAC9CDC2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Y3DtJe7N9Hiw2spzWY4Vrnwmbew1KJy9n0lvbWY3rBFK0PCeJl1nhaOACNy5leP+uDsIeow8mP0UG4DGqHHDxw==" saltValue="padH6d0AhRNy4JuGCNUDH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8FD89-F1EF-458C-B466-CB6635FF4FF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tc9xZD0E7v/A/mMGm9DyBNZmrLPhLaph+/JfJwKdJzVW5mCb282hRwwPl2+wZrbVFyp/LUq5/K1YVZSI3y18Cg==" saltValue="kXlSIgTiUGUfPOV7rW8gs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331505</v>
      </c>
      <c r="E3" s="142"/>
      <c r="F3" s="143">
        <v>263613</v>
      </c>
      <c r="G3" s="144"/>
      <c r="H3" s="145"/>
    </row>
    <row r="4" spans="1:8" x14ac:dyDescent="0.2">
      <c r="A4" s="146"/>
      <c r="B4" s="147"/>
      <c r="C4" s="148"/>
      <c r="D4" s="149">
        <v>210760</v>
      </c>
      <c r="E4" s="150"/>
      <c r="F4" s="151">
        <v>128823</v>
      </c>
      <c r="G4" s="152"/>
      <c r="H4" s="153"/>
    </row>
    <row r="5" spans="1:8" x14ac:dyDescent="0.2">
      <c r="A5" s="134" t="s">
        <v>520</v>
      </c>
      <c r="B5" s="139"/>
      <c r="C5" s="140"/>
      <c r="D5" s="141">
        <v>205575</v>
      </c>
      <c r="E5" s="142"/>
      <c r="F5" s="143">
        <v>330026</v>
      </c>
      <c r="G5" s="144"/>
      <c r="H5" s="145"/>
    </row>
    <row r="6" spans="1:8" x14ac:dyDescent="0.2">
      <c r="A6" s="146"/>
      <c r="B6" s="147"/>
      <c r="C6" s="148"/>
      <c r="D6" s="149">
        <v>88653</v>
      </c>
      <c r="E6" s="150"/>
      <c r="F6" s="151">
        <v>141075</v>
      </c>
      <c r="G6" s="152"/>
      <c r="H6" s="153"/>
    </row>
    <row r="7" spans="1:8" x14ac:dyDescent="0.2">
      <c r="A7" s="134" t="s">
        <v>521</v>
      </c>
      <c r="B7" s="139"/>
      <c r="C7" s="140"/>
      <c r="D7" s="141">
        <v>588600</v>
      </c>
      <c r="E7" s="142"/>
      <c r="F7" s="143">
        <v>278179</v>
      </c>
      <c r="G7" s="144"/>
      <c r="H7" s="145"/>
    </row>
    <row r="8" spans="1:8" x14ac:dyDescent="0.2">
      <c r="A8" s="146"/>
      <c r="B8" s="147"/>
      <c r="C8" s="148"/>
      <c r="D8" s="149">
        <v>480764</v>
      </c>
      <c r="E8" s="150"/>
      <c r="F8" s="151">
        <v>122182</v>
      </c>
      <c r="G8" s="152"/>
      <c r="H8" s="153"/>
    </row>
    <row r="9" spans="1:8" x14ac:dyDescent="0.2">
      <c r="A9" s="134" t="s">
        <v>522</v>
      </c>
      <c r="B9" s="139"/>
      <c r="C9" s="140"/>
      <c r="D9" s="141">
        <v>663752</v>
      </c>
      <c r="E9" s="142"/>
      <c r="F9" s="143">
        <v>283153</v>
      </c>
      <c r="G9" s="144"/>
      <c r="H9" s="145"/>
    </row>
    <row r="10" spans="1:8" x14ac:dyDescent="0.2">
      <c r="A10" s="146"/>
      <c r="B10" s="147"/>
      <c r="C10" s="148"/>
      <c r="D10" s="149">
        <v>551445</v>
      </c>
      <c r="E10" s="150"/>
      <c r="F10" s="151">
        <v>127593</v>
      </c>
      <c r="G10" s="152"/>
      <c r="H10" s="153"/>
    </row>
    <row r="11" spans="1:8" x14ac:dyDescent="0.2">
      <c r="A11" s="134" t="s">
        <v>523</v>
      </c>
      <c r="B11" s="139"/>
      <c r="C11" s="140"/>
      <c r="D11" s="141">
        <v>407452</v>
      </c>
      <c r="E11" s="142"/>
      <c r="F11" s="143">
        <v>262169</v>
      </c>
      <c r="G11" s="144"/>
      <c r="H11" s="145"/>
    </row>
    <row r="12" spans="1:8" x14ac:dyDescent="0.2">
      <c r="A12" s="146"/>
      <c r="B12" s="147"/>
      <c r="C12" s="154"/>
      <c r="D12" s="149">
        <v>278194</v>
      </c>
      <c r="E12" s="150"/>
      <c r="F12" s="151">
        <v>152658</v>
      </c>
      <c r="G12" s="152"/>
      <c r="H12" s="153"/>
    </row>
    <row r="13" spans="1:8" x14ac:dyDescent="0.2">
      <c r="A13" s="134"/>
      <c r="B13" s="139"/>
      <c r="C13" s="140"/>
      <c r="D13" s="141">
        <v>439377</v>
      </c>
      <c r="E13" s="142"/>
      <c r="F13" s="143">
        <v>283428</v>
      </c>
      <c r="G13" s="155"/>
      <c r="H13" s="145"/>
    </row>
    <row r="14" spans="1:8" x14ac:dyDescent="0.2">
      <c r="A14" s="146"/>
      <c r="B14" s="147"/>
      <c r="C14" s="148"/>
      <c r="D14" s="149">
        <v>321963</v>
      </c>
      <c r="E14" s="150"/>
      <c r="F14" s="151">
        <v>134466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18.97</v>
      </c>
      <c r="C19" s="156">
        <f>ROUND(VALUE(SUBSTITUTE(実質収支比率等に係る経年分析!G$48,"▲","-")),2)</f>
        <v>25.24</v>
      </c>
      <c r="D19" s="156">
        <f>ROUND(VALUE(SUBSTITUTE(実質収支比率等に係る経年分析!H$48,"▲","-")),2)</f>
        <v>24.4</v>
      </c>
      <c r="E19" s="156">
        <f>ROUND(VALUE(SUBSTITUTE(実質収支比率等に係る経年分析!I$48,"▲","-")),2)</f>
        <v>21.76</v>
      </c>
      <c r="F19" s="156">
        <f>ROUND(VALUE(SUBSTITUTE(実質収支比率等に係る経年分析!J$48,"▲","-")),2)</f>
        <v>21.48</v>
      </c>
    </row>
    <row r="20" spans="1:11" x14ac:dyDescent="0.2">
      <c r="A20" s="156" t="s">
        <v>53</v>
      </c>
      <c r="B20" s="156">
        <f>ROUND(VALUE(SUBSTITUTE(実質収支比率等に係る経年分析!F$47,"▲","-")),2)</f>
        <v>65.02</v>
      </c>
      <c r="C20" s="156">
        <f>ROUND(VALUE(SUBSTITUTE(実質収支比率等に係る経年分析!G$47,"▲","-")),2)</f>
        <v>59.19</v>
      </c>
      <c r="D20" s="156">
        <f>ROUND(VALUE(SUBSTITUTE(実質収支比率等に係る経年分析!H$47,"▲","-")),2)</f>
        <v>60.38</v>
      </c>
      <c r="E20" s="156">
        <f>ROUND(VALUE(SUBSTITUTE(実質収支比率等に係る経年分析!I$47,"▲","-")),2)</f>
        <v>61.01</v>
      </c>
      <c r="F20" s="156">
        <f>ROUND(VALUE(SUBSTITUTE(実質収支比率等に係る経年分析!J$47,"▲","-")),2)</f>
        <v>61.71</v>
      </c>
    </row>
    <row r="21" spans="1:11" x14ac:dyDescent="0.2">
      <c r="A21" s="156" t="s">
        <v>54</v>
      </c>
      <c r="B21" s="156">
        <f>IF(ISNUMBER(VALUE(SUBSTITUTE(実質収支比率等に係る経年分析!F$49,"▲","-"))),ROUND(VALUE(SUBSTITUTE(実質収支比率等に係る経年分析!F$49,"▲","-")),2),NA())</f>
        <v>2.82</v>
      </c>
      <c r="C21" s="156">
        <f>IF(ISNUMBER(VALUE(SUBSTITUTE(実質収支比率等に係る経年分析!G$49,"▲","-"))),ROUND(VALUE(SUBSTITUTE(実質収支比率等に係る経年分析!G$49,"▲","-")),2),NA())</f>
        <v>8.61</v>
      </c>
      <c r="D21" s="156">
        <f>IF(ISNUMBER(VALUE(SUBSTITUTE(実質収支比率等に係る経年分析!H$49,"▲","-"))),ROUND(VALUE(SUBSTITUTE(実質収支比率等に係る経年分析!H$49,"▲","-")),2),NA())</f>
        <v>-0.63</v>
      </c>
      <c r="E21" s="156">
        <f>IF(ISNUMBER(VALUE(SUBSTITUTE(実質収支比率等に係る経年分析!I$49,"▲","-"))),ROUND(VALUE(SUBSTITUTE(実質収支比率等に係る経年分析!I$49,"▲","-")),2),NA())</f>
        <v>-2.2000000000000002</v>
      </c>
      <c r="F21" s="156">
        <f>IF(ISNUMBER(VALUE(SUBSTITUTE(実質収支比率等に係る経年分析!J$49,"▲","-"))),ROUND(VALUE(SUBSTITUTE(実質収支比率等に係る経年分析!J$49,"▲","-")),2),NA())</f>
        <v>3.46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0.73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f>IF(ROUND(VALUE(SUBSTITUTE(連結実質赤字比率に係る赤字・黒字の構成分析!I$42,"▲", "-")), 2) &lt; 0, ABS(ROUND(VALUE(SUBSTITUTE(連結実質赤字比率に係る赤字・黒字の構成分析!I$42,"▲", "-")), 2)), NA())</f>
        <v>0.14000000000000001</v>
      </c>
      <c r="I28" s="157" t="e">
        <f>IF(ROUND(VALUE(SUBSTITUTE(連結実質赤字比率に係る赤字・黒字の構成分析!I$42,"▲", "-")), 2) &gt;= 0, ABS(ROUND(VALUE(SUBSTITUTE(連結実質赤字比率に係る赤字・黒字の構成分析!I$42,"▲", "-")), 2)), NA())</f>
        <v>#N/A</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池田町介護保険特別会計（介護サービス事業勘定）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池田町後期高齢者医療特別会計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池田町国民健康保険特別会計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7.0000000000000007E-2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0.56000000000000005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池田町国民健康保険診療施設特別会計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1.0900000000000001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7.0000000000000007E-2</v>
      </c>
    </row>
    <row r="33" spans="1:16" x14ac:dyDescent="0.2">
      <c r="A33" s="157" t="str">
        <f>IF(連結実質赤字比率に係る赤字・黒字の構成分析!C$37="",NA(),連結実質赤字比率に係る赤字・黒字の構成分析!C$37)</f>
        <v>池田町簡易水道事業会計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2.71</v>
      </c>
    </row>
    <row r="34" spans="1:16" x14ac:dyDescent="0.2">
      <c r="A34" s="157" t="str">
        <f>IF(連結実質赤字比率に係る赤字・黒字の構成分析!C$36="",NA(),連結実質赤字比率に係る赤字・黒字の構成分析!C$36)</f>
        <v>池田町介護保険特別会計（保険事業勘定）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1.94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2.84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3.36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3.23</v>
      </c>
    </row>
    <row r="35" spans="1:16" x14ac:dyDescent="0.2">
      <c r="A35" s="157" t="str">
        <f>IF(連結実質赤字比率に係る赤字・黒字の構成分析!C$35="",NA(),連結実質赤字比率に係る赤字・黒字の構成分析!C$35)</f>
        <v>池田町下水道事業会計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11.54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18.97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25.23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24.4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21.75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21.47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455</v>
      </c>
      <c r="E42" s="158"/>
      <c r="F42" s="158"/>
      <c r="G42" s="158">
        <f>'実質公債費比率（分子）の構造'!L$52</f>
        <v>474</v>
      </c>
      <c r="H42" s="158"/>
      <c r="I42" s="158"/>
      <c r="J42" s="158">
        <f>'実質公債費比率（分子）の構造'!M$52</f>
        <v>500</v>
      </c>
      <c r="K42" s="158"/>
      <c r="L42" s="158"/>
      <c r="M42" s="158">
        <f>'実質公債費比率（分子）の構造'!N$52</f>
        <v>491</v>
      </c>
      <c r="N42" s="158"/>
      <c r="O42" s="158"/>
      <c r="P42" s="158">
        <f>'実質公債費比率（分子）の構造'!O$52</f>
        <v>544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12</v>
      </c>
      <c r="C45" s="158"/>
      <c r="D45" s="158"/>
      <c r="E45" s="158">
        <f>'実質公債費比率（分子）の構造'!L$49</f>
        <v>13</v>
      </c>
      <c r="F45" s="158"/>
      <c r="G45" s="158"/>
      <c r="H45" s="158">
        <f>'実質公債費比率（分子）の構造'!M$49</f>
        <v>16</v>
      </c>
      <c r="I45" s="158"/>
      <c r="J45" s="158"/>
      <c r="K45" s="158">
        <f>'実質公債費比率（分子）の構造'!N$49</f>
        <v>21</v>
      </c>
      <c r="L45" s="158"/>
      <c r="M45" s="158"/>
      <c r="N45" s="158">
        <f>'実質公債費比率（分子）の構造'!O$49</f>
        <v>30</v>
      </c>
      <c r="O45" s="158"/>
      <c r="P45" s="158"/>
    </row>
    <row r="46" spans="1:16" x14ac:dyDescent="0.2">
      <c r="A46" s="158" t="s">
        <v>64</v>
      </c>
      <c r="B46" s="158">
        <f>'実質公債費比率（分子）の構造'!K$48</f>
        <v>136</v>
      </c>
      <c r="C46" s="158"/>
      <c r="D46" s="158"/>
      <c r="E46" s="158">
        <f>'実質公債費比率（分子）の構造'!L$48</f>
        <v>144</v>
      </c>
      <c r="F46" s="158"/>
      <c r="G46" s="158"/>
      <c r="H46" s="158">
        <f>'実質公債費比率（分子）の構造'!M$48</f>
        <v>165</v>
      </c>
      <c r="I46" s="158"/>
      <c r="J46" s="158"/>
      <c r="K46" s="158">
        <f>'実質公債費比率（分子）の構造'!N$48</f>
        <v>159</v>
      </c>
      <c r="L46" s="158"/>
      <c r="M46" s="158"/>
      <c r="N46" s="158">
        <f>'実質公債費比率（分子）の構造'!O$48</f>
        <v>201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406</v>
      </c>
      <c r="C49" s="158"/>
      <c r="D49" s="158"/>
      <c r="E49" s="158">
        <f>'実質公債費比率（分子）の構造'!L$45</f>
        <v>433</v>
      </c>
      <c r="F49" s="158"/>
      <c r="G49" s="158"/>
      <c r="H49" s="158">
        <f>'実質公債費比率（分子）の構造'!M$45</f>
        <v>476</v>
      </c>
      <c r="I49" s="158"/>
      <c r="J49" s="158"/>
      <c r="K49" s="158">
        <f>'実質公債費比率（分子）の構造'!N$45</f>
        <v>471</v>
      </c>
      <c r="L49" s="158"/>
      <c r="M49" s="158"/>
      <c r="N49" s="158">
        <f>'実質公債費比率（分子）の構造'!O$45</f>
        <v>519</v>
      </c>
      <c r="O49" s="158"/>
      <c r="P49" s="158"/>
    </row>
    <row r="50" spans="1:16" x14ac:dyDescent="0.2">
      <c r="A50" s="158" t="s">
        <v>67</v>
      </c>
      <c r="B50" s="158" t="e">
        <f>NA()</f>
        <v>#N/A</v>
      </c>
      <c r="C50" s="158">
        <f>IF(ISNUMBER('実質公債費比率（分子）の構造'!K$53),'実質公債費比率（分子）の構造'!K$53,NA())</f>
        <v>99</v>
      </c>
      <c r="D50" s="158" t="e">
        <f>NA()</f>
        <v>#N/A</v>
      </c>
      <c r="E50" s="158" t="e">
        <f>NA()</f>
        <v>#N/A</v>
      </c>
      <c r="F50" s="158">
        <f>IF(ISNUMBER('実質公債費比率（分子）の構造'!L$53),'実質公債費比率（分子）の構造'!L$53,NA())</f>
        <v>116</v>
      </c>
      <c r="G50" s="158" t="e">
        <f>NA()</f>
        <v>#N/A</v>
      </c>
      <c r="H50" s="158" t="e">
        <f>NA()</f>
        <v>#N/A</v>
      </c>
      <c r="I50" s="158">
        <f>IF(ISNUMBER('実質公債費比率（分子）の構造'!M$53),'実質公債費比率（分子）の構造'!M$53,NA())</f>
        <v>157</v>
      </c>
      <c r="J50" s="158" t="e">
        <f>NA()</f>
        <v>#N/A</v>
      </c>
      <c r="K50" s="158" t="e">
        <f>NA()</f>
        <v>#N/A</v>
      </c>
      <c r="L50" s="158">
        <f>IF(ISNUMBER('実質公債費比率（分子）の構造'!N$53),'実質公債費比率（分子）の構造'!N$53,NA())</f>
        <v>160</v>
      </c>
      <c r="M50" s="158" t="e">
        <f>NA()</f>
        <v>#N/A</v>
      </c>
      <c r="N50" s="158" t="e">
        <f>NA()</f>
        <v>#N/A</v>
      </c>
      <c r="O50" s="158">
        <f>IF(ISNUMBER('実質公債費比率（分子）の構造'!O$53),'実質公債費比率（分子）の構造'!O$53,NA())</f>
        <v>206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3960</v>
      </c>
      <c r="E56" s="157"/>
      <c r="F56" s="157"/>
      <c r="G56" s="157">
        <f>'将来負担比率（分子）の構造'!J$52</f>
        <v>3754</v>
      </c>
      <c r="H56" s="157"/>
      <c r="I56" s="157"/>
      <c r="J56" s="157">
        <f>'将来負担比率（分子）の構造'!K$52</f>
        <v>4148</v>
      </c>
      <c r="K56" s="157"/>
      <c r="L56" s="157"/>
      <c r="M56" s="157">
        <f>'将来負担比率（分子）の構造'!L$52</f>
        <v>4481</v>
      </c>
      <c r="N56" s="157"/>
      <c r="O56" s="157"/>
      <c r="P56" s="157">
        <f>'将来負担比率（分子）の構造'!M$52</f>
        <v>4355</v>
      </c>
    </row>
    <row r="57" spans="1:16" x14ac:dyDescent="0.2">
      <c r="A57" s="157" t="s">
        <v>42</v>
      </c>
      <c r="B57" s="157"/>
      <c r="C57" s="157"/>
      <c r="D57" s="157">
        <f>'将来負担比率（分子）の構造'!I$51</f>
        <v>85</v>
      </c>
      <c r="E57" s="157"/>
      <c r="F57" s="157"/>
      <c r="G57" s="157">
        <f>'将来負担比率（分子）の構造'!J$51</f>
        <v>71</v>
      </c>
      <c r="H57" s="157"/>
      <c r="I57" s="157"/>
      <c r="J57" s="157">
        <f>'将来負担比率（分子）の構造'!K$51</f>
        <v>215</v>
      </c>
      <c r="K57" s="157"/>
      <c r="L57" s="157"/>
      <c r="M57" s="157">
        <f>'将来負担比率（分子）の構造'!L$51</f>
        <v>187</v>
      </c>
      <c r="N57" s="157"/>
      <c r="O57" s="157"/>
      <c r="P57" s="157">
        <f>'将来負担比率（分子）の構造'!M$51</f>
        <v>176</v>
      </c>
    </row>
    <row r="58" spans="1:16" x14ac:dyDescent="0.2">
      <c r="A58" s="157" t="s">
        <v>41</v>
      </c>
      <c r="B58" s="157"/>
      <c r="C58" s="157"/>
      <c r="D58" s="157">
        <f>'将来負担比率（分子）の構造'!I$50</f>
        <v>3367</v>
      </c>
      <c r="E58" s="157"/>
      <c r="F58" s="157"/>
      <c r="G58" s="157">
        <f>'将来負担比率（分子）の構造'!J$50</f>
        <v>3498</v>
      </c>
      <c r="H58" s="157"/>
      <c r="I58" s="157"/>
      <c r="J58" s="157">
        <f>'将来負担比率（分子）の構造'!K$50</f>
        <v>3577</v>
      </c>
      <c r="K58" s="157"/>
      <c r="L58" s="157"/>
      <c r="M58" s="157">
        <f>'将来負担比率（分子）の構造'!L$50</f>
        <v>3734</v>
      </c>
      <c r="N58" s="157"/>
      <c r="O58" s="157"/>
      <c r="P58" s="157">
        <f>'将来負担比率（分子）の構造'!M$50</f>
        <v>3811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615</v>
      </c>
      <c r="C62" s="157"/>
      <c r="D62" s="157"/>
      <c r="E62" s="157">
        <f>'将来負担比率（分子）の構造'!J$45</f>
        <v>589</v>
      </c>
      <c r="F62" s="157"/>
      <c r="G62" s="157"/>
      <c r="H62" s="157">
        <f>'将来負担比率（分子）の構造'!K$45</f>
        <v>563</v>
      </c>
      <c r="I62" s="157"/>
      <c r="J62" s="157"/>
      <c r="K62" s="157">
        <f>'将来負担比率（分子）の構造'!L$45</f>
        <v>551</v>
      </c>
      <c r="L62" s="157"/>
      <c r="M62" s="157"/>
      <c r="N62" s="157">
        <f>'将来負担比率（分子）の構造'!M$45</f>
        <v>567</v>
      </c>
      <c r="O62" s="157"/>
      <c r="P62" s="157"/>
    </row>
    <row r="63" spans="1:16" x14ac:dyDescent="0.2">
      <c r="A63" s="157" t="s">
        <v>34</v>
      </c>
      <c r="B63" s="157">
        <f>'将来負担比率（分子）の構造'!I$44</f>
        <v>254</v>
      </c>
      <c r="C63" s="157"/>
      <c r="D63" s="157"/>
      <c r="E63" s="157">
        <f>'将来負担比率（分子）の構造'!J$44</f>
        <v>246</v>
      </c>
      <c r="F63" s="157"/>
      <c r="G63" s="157"/>
      <c r="H63" s="157">
        <f>'将来負担比率（分子）の構造'!K$44</f>
        <v>254</v>
      </c>
      <c r="I63" s="157"/>
      <c r="J63" s="157"/>
      <c r="K63" s="157">
        <f>'将来負担比率（分子）の構造'!L$44</f>
        <v>254</v>
      </c>
      <c r="L63" s="157"/>
      <c r="M63" s="157"/>
      <c r="N63" s="157">
        <f>'将来負担比率（分子）の構造'!M$44</f>
        <v>237</v>
      </c>
      <c r="O63" s="157"/>
      <c r="P63" s="157"/>
    </row>
    <row r="64" spans="1:16" x14ac:dyDescent="0.2">
      <c r="A64" s="157" t="s">
        <v>33</v>
      </c>
      <c r="B64" s="157">
        <f>'将来負担比率（分子）の構造'!I$43</f>
        <v>1087</v>
      </c>
      <c r="C64" s="157"/>
      <c r="D64" s="157"/>
      <c r="E64" s="157">
        <f>'将来負担比率（分子）の構造'!J$43</f>
        <v>1116</v>
      </c>
      <c r="F64" s="157"/>
      <c r="G64" s="157"/>
      <c r="H64" s="157">
        <f>'将来負担比率（分子）の構造'!K$43</f>
        <v>1185</v>
      </c>
      <c r="I64" s="157"/>
      <c r="J64" s="157"/>
      <c r="K64" s="157">
        <f>'将来負担比率（分子）の構造'!L$43</f>
        <v>1142</v>
      </c>
      <c r="L64" s="157"/>
      <c r="M64" s="157"/>
      <c r="N64" s="157">
        <f>'将来負担比率（分子）の構造'!M$43</f>
        <v>1258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3385</v>
      </c>
      <c r="C66" s="157"/>
      <c r="D66" s="157"/>
      <c r="E66" s="157">
        <f>'将来負担比率（分子）の構造'!J$41</f>
        <v>3089</v>
      </c>
      <c r="F66" s="157"/>
      <c r="G66" s="157"/>
      <c r="H66" s="157">
        <f>'将来負担比率（分子）の構造'!K$41</f>
        <v>3584</v>
      </c>
      <c r="I66" s="157"/>
      <c r="J66" s="157"/>
      <c r="K66" s="157">
        <f>'将来負担比率（分子）の構造'!L$41</f>
        <v>4064</v>
      </c>
      <c r="L66" s="157"/>
      <c r="M66" s="157"/>
      <c r="N66" s="157">
        <f>'将来負担比率（分子）の構造'!M$41</f>
        <v>4020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1368</v>
      </c>
      <c r="C72" s="161">
        <f>基金残高に係る経年分析!G55</f>
        <v>1379</v>
      </c>
      <c r="D72" s="161">
        <f>基金残高に係る経年分析!H55</f>
        <v>1448</v>
      </c>
    </row>
    <row r="73" spans="1:16" x14ac:dyDescent="0.2">
      <c r="A73" s="160" t="s">
        <v>74</v>
      </c>
      <c r="B73" s="161">
        <f>基金残高に係る経年分析!F56</f>
        <v>280</v>
      </c>
      <c r="C73" s="161">
        <f>基金残高に係る経年分析!G56</f>
        <v>412</v>
      </c>
      <c r="D73" s="161">
        <f>基金残高に係る経年分析!H56</f>
        <v>597</v>
      </c>
    </row>
    <row r="74" spans="1:16" x14ac:dyDescent="0.2">
      <c r="A74" s="160" t="s">
        <v>75</v>
      </c>
      <c r="B74" s="161">
        <f>基金残高に係る経年分析!F57</f>
        <v>1787</v>
      </c>
      <c r="C74" s="161">
        <f>基金残高に係る経年分析!G57</f>
        <v>1802</v>
      </c>
      <c r="D74" s="161">
        <f>基金残高に係る経年分析!H57</f>
        <v>1641</v>
      </c>
    </row>
  </sheetData>
  <sheetProtection algorithmName="SHA-512" hashValue="CRZafNNM1oRWrP/E30f6hAsd682ySZwtABHMYqYDi9S4MDp13kD/FZq/TsgVXuILWu1UTPb+Spe6N/5nMWFMug==" saltValue="ILUaXsTm8BsSMvIDIoYbd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久池 篤史</cp:lastModifiedBy>
  <cp:lastPrinted>2026-03-13T07:14:10Z</cp:lastPrinted>
  <dcterms:created xsi:type="dcterms:W3CDTF">2026-02-26T09:43:09Z</dcterms:created>
  <dcterms:modified xsi:type="dcterms:W3CDTF">2026-09-28T23:50:57Z</dcterms:modified>
  <cp:category/>
</cp:coreProperties>
</file>