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9E4F7336-E96D-4674-BD62-817F2AC3E931}" xr6:coauthVersionLast="47" xr6:coauthVersionMax="47" xr10:uidLastSave="{00000000-0000-0000-0000-000000000000}"/>
  <bookViews>
    <workbookView xWindow="28680" yWindow="-120" windowWidth="29040" windowHeight="15720" tabRatio="82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O36" i="10"/>
  <c r="BE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l="1"/>
  <c r="U34" i="10" l="1"/>
  <c r="U35" i="10" l="1"/>
  <c r="U36" i="10" s="1"/>
  <c r="AM34" i="10" s="1"/>
  <c r="AM35" i="10" s="1"/>
  <c r="AM36" i="10" s="1"/>
  <c r="BW34" i="10" l="1"/>
  <c r="BW35" i="10" s="1"/>
  <c r="BW36" i="10" s="1"/>
  <c r="BW37" i="10" s="1"/>
  <c r="BW38" i="10" s="1"/>
  <c r="BW39" i="10" s="1"/>
  <c r="BW40" i="10" s="1"/>
  <c r="BW41" i="10" s="1"/>
  <c r="BW42" i="10" s="1"/>
  <c r="CO34" i="10" l="1"/>
</calcChain>
</file>

<file path=xl/sharedStrings.xml><?xml version="1.0" encoding="utf-8"?>
<sst xmlns="http://schemas.openxmlformats.org/spreadsheetml/2006/main" count="1132" uniqueCount="578">
  <si>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</si>
  <si>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</si>
  <si>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</si>
  <si>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</si>
  <si>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</si>
  <si>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</si>
  <si>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</si>
  <si>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</si>
  <si>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</si>
  <si>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</si>
  <si>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</si>
  <si>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</si>
  <si>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</si>
  <si>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</si>
  <si>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</si>
  <si>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</si>
  <si>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</si>
  <si>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</si>
  <si>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</si>
  <si>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</si>
  <si>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</si>
  <si>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</si>
  <si>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</si>
  <si>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</si>
  <si>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</si>
  <si>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</si>
  <si>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</si>
  <si>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</si>
  <si>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</si>
  <si>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</si>
  <si>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</si>
  <si>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</si>
  <si>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</si>
  <si>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</si>
  <si>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</si>
  <si>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</si>
  <si>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</si>
  <si>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</si>
  <si>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</si>
  <si>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</si>
  <si>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</si>
  <si>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</si>
  <si>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</si>
  <si>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</si>
  <si>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</si>
  <si>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</si>
  <si>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</si>
  <si>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</si>
  <si>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</si>
  <si>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</si>
  <si>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</si>
  <si>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</si>
  <si>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</si>
  <si>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</si>
  <si>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</si>
  <si>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</si>
  <si>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</si>
  <si>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</si>
  <si>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</si>
  <si>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</si>
  <si>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</si>
  <si>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</si>
  <si>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</si>
  <si>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</si>
  <si>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</si>
  <si>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</si>
  <si>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</si>
  <si>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</si>
  <si>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</si>
  <si>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</si>
  <si>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</si>
  <si>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</si>
  <si>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</si>
  <si>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</si>
  <si>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</si>
  <si>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</si>
  <si>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</si>
  <si>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</si>
  <si>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</si>
  <si>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</si>
  <si>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</si>
  <si>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</si>
  <si>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</si>
  <si>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</si>
  <si>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</si>
  <si>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</si>
  <si>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</si>
  <si>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</si>
  <si>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</si>
  <si>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</si>
  <si>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</si>
  <si>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</si>
  <si>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</si>
  <si>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</si>
  <si>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越前町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</si>
  <si>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</si>
  <si>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</si>
  <si>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</si>
  <si>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</si>
  <si>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</si>
  <si>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</si>
  <si>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</si>
  <si>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</si>
  <si>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</si>
  <si>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</si>
  <si>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</si>
  <si>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</si>
  <si>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</si>
  <si>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</si>
  <si>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</si>
  <si>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</si>
  <si>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</si>
  <si>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</si>
  <si>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</si>
  <si>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</si>
  <si>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</si>
  <si>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</si>
  <si>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</si>
  <si>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</si>
  <si>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</si>
  <si>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</si>
  <si>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</si>
  <si>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</si>
  <si>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</si>
  <si>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</si>
  <si>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</si>
  <si>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</si>
  <si>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</si>
  <si>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</si>
  <si>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</si>
  <si>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</si>
  <si>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</si>
  <si>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</si>
  <si>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</si>
  <si>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</si>
  <si>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</si>
  <si>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</si>
  <si>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</si>
  <si>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</si>
  <si>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</si>
  <si>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</si>
  <si>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</si>
  <si>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</si>
  <si>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</si>
  <si>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</si>
  <si>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</si>
  <si>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</si>
  <si>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</si>
  <si>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</si>
  <si>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</si>
  <si>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</si>
  <si>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</si>
  <si>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</si>
  <si>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</si>
  <si>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</si>
  <si>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</si>
  <si>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</si>
  <si>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</si>
  <si>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</si>
  <si>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</si>
  <si>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</si>
  <si>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</si>
  <si>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</si>
  <si>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</si>
  <si>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</si>
  <si>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</si>
  <si>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</si>
  <si>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</si>
  <si>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</si>
  <si>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</si>
  <si>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</si>
  <si>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</si>
  <si>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</si>
  <si>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</si>
  <si>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</si>
  <si>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</si>
  <si>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</si>
  <si>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</si>
  <si>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</si>
  <si>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</si>
  <si>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</si>
  <si>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</si>
  <si>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</si>
  <si>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</si>
  <si>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</si>
  <si>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</si>
  <si>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</si>
  <si>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</si>
  <si>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</si>
  <si>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</si>
  <si>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</si>
  <si>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</si>
  <si>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</si>
  <si>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</si>
  <si>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</si>
  <si>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</si>
  <si>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</si>
  <si>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</si>
  <si>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</si>
  <si>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</si>
  <si>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</si>
  <si>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</si>
  <si>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</si>
  <si>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福井県越前町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</si>
  <si>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</si>
  <si>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</si>
  <si>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</si>
  <si>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</si>
  <si>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</si>
  <si>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</si>
  <si>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</si>
  <si>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</si>
  <si>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</si>
  <si>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</si>
  <si>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</si>
  <si>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</si>
  <si>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</si>
  <si>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</si>
  <si>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</si>
  <si>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</si>
  <si>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</si>
  <si>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</si>
  <si>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</si>
  <si>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</si>
  <si>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</si>
  <si>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</si>
  <si>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</si>
  <si>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</si>
  <si>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</si>
  <si>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</si>
  <si>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</si>
  <si>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</si>
  <si>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</si>
  <si>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</si>
  <si>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</si>
  <si>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</si>
  <si>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</si>
  <si>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</si>
  <si>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</si>
  <si>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</si>
  <si>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</si>
  <si>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</si>
  <si>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</si>
  <si>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</si>
  <si>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</si>
  <si>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</si>
  <si>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</si>
  <si>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</si>
  <si>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</si>
  <si>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</si>
  <si>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</si>
  <si>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</si>
  <si>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</si>
  <si>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</si>
  <si>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</si>
  <si>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</si>
  <si>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</si>
  <si>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</si>
  <si>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</si>
  <si>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</si>
  <si>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</si>
  <si>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</si>
  <si>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</si>
  <si>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</si>
  <si>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</si>
  <si>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</si>
  <si>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</si>
  <si>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</si>
  <si>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</si>
  <si>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</si>
  <si>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</si>
  <si>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</si>
  <si>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</si>
  <si>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</si>
  <si>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</si>
  <si>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</si>
  <si>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</si>
  <si>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</si>
  <si>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</si>
  <si>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</si>
  <si>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</si>
  <si>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</si>
  <si>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</si>
  <si>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</si>
  <si>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</si>
  <si>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</si>
  <si>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</si>
  <si>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</si>
  <si>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</si>
  <si>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</si>
  <si>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</si>
  <si>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</si>
  <si>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</si>
  <si>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</si>
  <si>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</si>
  <si>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</si>
  <si>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</si>
  <si>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</si>
  <si>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</si>
  <si>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</si>
  <si>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</si>
  <si>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</si>
  <si>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</si>
  <si>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</si>
  <si>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</si>
  <si>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</si>
  <si>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</si>
  <si>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</si>
  <si>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</si>
  <si>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</si>
  <si>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</si>
  <si>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</si>
  <si>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</si>
  <si>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</si>
  <si>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</si>
  <si>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</si>
  <si>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</si>
  <si>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</si>
  <si>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</si>
  <si>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</si>
  <si>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</si>
  <si>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</si>
  <si>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</si>
  <si>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</si>
  <si>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</si>
  <si>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</si>
  <si>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</si>
  <si>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</si>
  <si>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</si>
  <si>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</si>
  <si>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</si>
  <si>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</si>
  <si>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</si>
  <si>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</si>
  <si>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</si>
  <si>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</si>
  <si>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</si>
  <si>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</si>
  <si>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</si>
  <si>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</si>
  <si>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</si>
  <si>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</si>
  <si>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</si>
  <si>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</si>
  <si>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</si>
  <si>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</si>
  <si>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</si>
  <si>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</si>
  <si>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</si>
  <si>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</si>
  <si>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</si>
  <si>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</si>
  <si>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</si>
  <si>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</si>
  <si>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福井県越前町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</si>
  <si>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</si>
  <si>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</si>
  <si>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</si>
  <si>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</si>
  <si>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</si>
  <si>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</si>
  <si>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</si>
  <si>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</si>
  <si>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</si>
  <si>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</si>
  <si>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</si>
  <si>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</si>
  <si>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</si>
  <si>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</si>
  <si>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</si>
  <si>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</si>
  <si>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</si>
  <si>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</si>
  <si>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</si>
  <si>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</si>
  <si>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越前町温泉事業特別会計</t>
    <phoneticPr fontId="5"/>
  </si>
  <si>
    <t>越前町農林漁業体験実習館事業特別会計</t>
    <phoneticPr fontId="5"/>
  </si>
  <si>
    <t>越前町土地区画整理事業特別会計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</si>
  <si>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</si>
  <si>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</si>
  <si>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</si>
  <si>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</si>
  <si>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</si>
  <si>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</si>
  <si>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</si>
  <si>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</si>
  <si>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</si>
  <si>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</si>
  <si>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</si>
  <si>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</si>
  <si>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</si>
  <si>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越前町国民健康保険事業特別会計</t>
    <phoneticPr fontId="5"/>
  </si>
  <si>
    <t>越前町介護保険事業特別会計</t>
    <phoneticPr fontId="5"/>
  </si>
  <si>
    <t>越前町後期高齢者医療事業特別会計</t>
    <phoneticPr fontId="5"/>
  </si>
  <si>
    <t>越前町水道事業会計</t>
    <phoneticPr fontId="5"/>
  </si>
  <si>
    <t>法適用企業</t>
    <phoneticPr fontId="5"/>
  </si>
  <si>
    <t>越前町下水道事業会計</t>
    <phoneticPr fontId="5"/>
  </si>
  <si>
    <t>越前町国民健康保険病院事業会計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</si>
  <si>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</si>
  <si>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</si>
  <si>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</si>
  <si>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</si>
  <si>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</si>
  <si>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</si>
  <si>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</si>
  <si>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</si>
  <si>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</si>
  <si>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</si>
  <si>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</si>
  <si>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</si>
  <si>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</si>
  <si>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</si>
  <si>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</si>
  <si>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</si>
  <si>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</si>
  <si>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</si>
  <si>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</si>
  <si>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</si>
  <si>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</si>
  <si>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</si>
  <si>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</si>
  <si>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</si>
  <si>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</si>
  <si>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</si>
  <si>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</si>
  <si>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</si>
  <si>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</si>
  <si>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</si>
  <si>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</si>
  <si>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</si>
  <si>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</si>
  <si>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</si>
  <si>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</si>
  <si>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</si>
  <si>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</si>
  <si>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</si>
  <si>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</si>
  <si>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</si>
  <si>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</si>
  <si>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</si>
  <si>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</si>
  <si>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</si>
  <si>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</si>
  <si>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</si>
  <si>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</si>
  <si>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</si>
  <si>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</si>
  <si>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</si>
  <si>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</si>
  <si>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</si>
  <si>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</si>
  <si>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</si>
  <si>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</si>
  <si>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</si>
  <si>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</si>
  <si>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</si>
  <si>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</si>
  <si>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</si>
  <si>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</si>
  <si>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</si>
  <si>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</si>
  <si>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</si>
  <si>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</si>
  <si>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</si>
  <si>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</si>
  <si>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</si>
  <si>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</si>
  <si>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</si>
  <si>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</si>
  <si>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</si>
  <si>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</si>
  <si>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</si>
  <si>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</si>
  <si>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</si>
  <si>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</si>
  <si>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</si>
  <si>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</si>
  <si>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</si>
  <si>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</si>
  <si>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</si>
  <si>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</si>
  <si>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</si>
  <si>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</si>
  <si>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</si>
  <si>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</si>
  <si>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</si>
  <si>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</si>
  <si>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</si>
  <si>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</si>
  <si>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</si>
  <si>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</si>
  <si>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</si>
  <si>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</si>
  <si>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</si>
  <si>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</si>
  <si>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</si>
  <si>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</si>
  <si>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</si>
  <si>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</si>
  <si>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</si>
  <si>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</si>
  <si>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</si>
  <si>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</si>
  <si>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</si>
  <si>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</si>
  <si>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</si>
  <si>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</si>
  <si>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</si>
  <si>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</si>
  <si>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</si>
  <si>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</si>
  <si>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</si>
  <si>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</si>
  <si>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</si>
  <si>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</si>
  <si>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</si>
  <si>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</si>
  <si>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</si>
  <si>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</si>
  <si>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</si>
  <si>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</si>
  <si>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</si>
  <si>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</si>
  <si>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</si>
  <si>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</si>
  <si>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</si>
  <si>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</si>
  <si>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</si>
  <si>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</si>
  <si>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</si>
  <si>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</si>
  <si>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</si>
  <si>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</si>
  <si>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4.04</t>
  </si>
  <si>
    <t>▲ 0.40</t>
  </si>
  <si>
    <t>一般会計</t>
  </si>
  <si>
    <t>越前町国民健康保険病院事業会計</t>
  </si>
  <si>
    <t>越前町水道事業会計</t>
  </si>
  <si>
    <t>越前町介護保険事業特別会計</t>
  </si>
  <si>
    <t>越前町下水道事業会計</t>
  </si>
  <si>
    <t>越前町国民健康保険事業特別会計</t>
  </si>
  <si>
    <t>越前町後期高齢者医療事業特別会計</t>
  </si>
  <si>
    <t>越前町温泉事業特別会計</t>
  </si>
  <si>
    <t>その他会計（赤字）</t>
  </si>
  <si>
    <t>▲ 0.08</t>
  </si>
  <si>
    <t>その他会計（黒字）</t>
  </si>
  <si>
    <t>R02</t>
    <phoneticPr fontId="5"/>
  </si>
  <si>
    <t>R03</t>
    <phoneticPr fontId="5"/>
  </si>
  <si>
    <t>R04</t>
    <phoneticPr fontId="5"/>
  </si>
  <si>
    <t>R05</t>
    <phoneticPr fontId="5"/>
  </si>
  <si>
    <t>R06</t>
    <phoneticPr fontId="5"/>
  </si>
  <si>
    <t>（一財）越前町公共施設管理公社</t>
    <phoneticPr fontId="2"/>
  </si>
  <si>
    <t>-</t>
    <phoneticPr fontId="2"/>
  </si>
  <si>
    <t>福井県市町総合事務組合（普通会計分）</t>
    <rPh sb="0" eb="3">
      <t>フクイケン</t>
    </rPh>
    <rPh sb="3" eb="4">
      <t>シ</t>
    </rPh>
    <rPh sb="4" eb="5">
      <t>マチ</t>
    </rPh>
    <rPh sb="5" eb="7">
      <t>ソウゴウ</t>
    </rPh>
    <rPh sb="7" eb="9">
      <t>ジム</t>
    </rPh>
    <rPh sb="9" eb="11">
      <t>クミアイ</t>
    </rPh>
    <rPh sb="12" eb="14">
      <t>フツウ</t>
    </rPh>
    <rPh sb="14" eb="16">
      <t>カイケイ</t>
    </rPh>
    <rPh sb="16" eb="17">
      <t>ブン</t>
    </rPh>
    <phoneticPr fontId="2"/>
  </si>
  <si>
    <t>福井県市町総合事務組合（事業会計分）</t>
    <rPh sb="0" eb="3">
      <t>フクイケン</t>
    </rPh>
    <rPh sb="3" eb="4">
      <t>シ</t>
    </rPh>
    <rPh sb="4" eb="5">
      <t>マチ</t>
    </rPh>
    <rPh sb="5" eb="7">
      <t>ソウゴウ</t>
    </rPh>
    <rPh sb="7" eb="9">
      <t>ジム</t>
    </rPh>
    <rPh sb="9" eb="11">
      <t>クミアイ</t>
    </rPh>
    <phoneticPr fontId="2"/>
  </si>
  <si>
    <t>福井県後期高齢者医療広域連合</t>
    <rPh sb="0" eb="3">
      <t>フクイケン</t>
    </rPh>
    <rPh sb="3" eb="5">
      <t>コウキ</t>
    </rPh>
    <rPh sb="5" eb="8">
      <t>コウレイシャ</t>
    </rPh>
    <rPh sb="8" eb="10">
      <t>イリョウ</t>
    </rPh>
    <rPh sb="10" eb="12">
      <t>コウイキ</t>
    </rPh>
    <rPh sb="12" eb="14">
      <t>レンゴウ</t>
    </rPh>
    <phoneticPr fontId="2"/>
  </si>
  <si>
    <t>福井県後期高齢者医療広域連合（事業会計分）</t>
    <rPh sb="0" eb="3">
      <t>フクイケン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</si>
  <si>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福井県自治会館組合</t>
    <rPh sb="0" eb="3">
      <t>フクイケン</t>
    </rPh>
    <rPh sb="3" eb="5">
      <t>ジチ</t>
    </rPh>
    <rPh sb="5" eb="7">
      <t>カイカン</t>
    </rPh>
    <rPh sb="7" eb="9">
      <t>クミアイ</t>
    </rPh>
    <phoneticPr fontId="2"/>
  </si>
  <si>
    <t>鯖江・丹生消防組合</t>
    <rPh sb="0" eb="2">
      <t>サバエ</t>
    </rPh>
    <rPh sb="3" eb="5">
      <t>ニュウ</t>
    </rPh>
    <rPh sb="5" eb="7">
      <t>ショウボウ</t>
    </rPh>
    <rPh sb="7" eb="9">
      <t>クミアイ</t>
    </rPh>
    <phoneticPr fontId="2"/>
  </si>
  <si>
    <t>鯖江広域衛生施設組合</t>
    <rPh sb="0" eb="2">
      <t>サバエ</t>
    </rPh>
    <rPh sb="2" eb="4">
      <t>コウイキ</t>
    </rPh>
    <rPh sb="4" eb="6">
      <t>エイセイ</t>
    </rPh>
    <rPh sb="6" eb="8">
      <t>シセツ</t>
    </rPh>
    <rPh sb="8" eb="10">
      <t>クミアイ</t>
    </rPh>
    <phoneticPr fontId="2"/>
  </si>
  <si>
    <t>公立丹南病院組合</t>
    <rPh sb="0" eb="2">
      <t>コウリツ</t>
    </rPh>
    <rPh sb="2" eb="4">
      <t>タンナン</t>
    </rPh>
    <rPh sb="4" eb="6">
      <t>ビョウイン</t>
    </rPh>
    <rPh sb="6" eb="8">
      <t>クミアイ</t>
    </rPh>
    <phoneticPr fontId="2"/>
  </si>
  <si>
    <t>福井県丹南広域組合</t>
    <rPh sb="0" eb="3">
      <t>フクイケン</t>
    </rPh>
    <rPh sb="3" eb="5">
      <t>タンナン</t>
    </rPh>
    <rPh sb="5" eb="7">
      <t>コウイキ</t>
    </rPh>
    <rPh sb="7" eb="9">
      <t>クミアイ</t>
    </rPh>
    <phoneticPr fontId="2"/>
  </si>
  <si>
    <t>地域振興基金</t>
    <rPh sb="0" eb="2">
      <t>チイキ</t>
    </rPh>
    <rPh sb="2" eb="4">
      <t>シンコウ</t>
    </rPh>
    <rPh sb="4" eb="6">
      <t>キキン</t>
    </rPh>
    <phoneticPr fontId="5"/>
  </si>
  <si>
    <t>ふるさと再生基金</t>
    <rPh sb="4" eb="6">
      <t>サイセイ</t>
    </rPh>
    <rPh sb="6" eb="8">
      <t>キキン</t>
    </rPh>
    <phoneticPr fontId="5"/>
  </si>
  <si>
    <t>地域福祉基金</t>
    <rPh sb="0" eb="2">
      <t>チイキ</t>
    </rPh>
    <rPh sb="2" eb="4">
      <t>フクシ</t>
    </rPh>
    <rPh sb="4" eb="6">
      <t>キキン</t>
    </rPh>
    <phoneticPr fontId="5"/>
  </si>
  <si>
    <t>地域活性化基金</t>
    <rPh sb="0" eb="2">
      <t>チイキ</t>
    </rPh>
    <rPh sb="2" eb="5">
      <t>カッセイカ</t>
    </rPh>
    <rPh sb="5" eb="7">
      <t>キキン</t>
    </rPh>
    <phoneticPr fontId="5"/>
  </si>
  <si>
    <t>森林環境譲与税基金</t>
    <rPh sb="0" eb="2">
      <t>シンリン</t>
    </rPh>
    <rPh sb="2" eb="4">
      <t>カンキョウ</t>
    </rPh>
    <rPh sb="4" eb="6">
      <t>ジョウヨ</t>
    </rPh>
    <rPh sb="6" eb="7">
      <t>ゼイ</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</si>
  <si>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</si>
  <si>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</si>
  <si>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</si>
  <si>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</si>
  <si>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</si>
  <si>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</si>
  <si>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</si>
  <si>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</si>
  <si>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</si>
  <si>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平成30年度から令和2年度に実施した役場新庁舎建設などの大型事業に係る地方債の元金償還が開始されたものの、新規借入額や地方債現在高に加え、公営企業債等繰入見込額が減少したことにより、前年度から4.0ポイント改善し、0％となった。地方債残高は令和3年度をピークに減少しており、令和4年度以降も償還額を上回る地方債の発行を予定していないことから、今後も減少していく見込みである。一方、有形固定資産減価償却率は、公共施設等の老朽化の進行に伴い、今後も上昇することが見込まれる。
　類似団体と比較すると、将来負担比率および有形固定資産減価償却率はいずれも高い水準にあることから、計画的な地方債発行によるプライマリーバランスの黒字維持や基金残高の確保に努めるとともに、公共施設等総合管理計画に基づく適切な施設管理を進め、将来を見据えた持続可能な財政運営を図る。</t>
    <phoneticPr fontId="5"/>
  </si>
  <si>
    <r>
      <t>　</t>
    </r>
    <r>
      <rPr>
        <sz val="11"/>
        <color theme="1"/>
        <rFont val="ＭＳ Ｐゴシック"/>
        <family val="3"/>
        <charset val="128"/>
      </rPr>
      <t>将来負担比率は、役場新庁舎建設の影響で地方債残高が令和3年度にピークを迎えたが、令和4年度以降は毎年の償還額を上回る地方債の発行予定はなく、地方債残高は減少し、公営企業債等繰入見込額も減少したことから減少した。今後、役場新庁舎建設など大型事業の償還が始まると、さらに減少していくことが予想される。
　実質公債費比率は、役場新庁舎の建設に伴う合併特例債の発行による元金償還が開始されたことと、公営企業債償還に充てられた繰入金も減少したことから単年度で1.0ポイント減少したが、3か年平均では0.8ポイント上昇した。今後は、償還の進展や新たな借入抑制により、徐々に低下していくことが見込まれる。
　類似団体と比較すると、いずれの数値も若干高い状況にあるため、計画的な起債の発行によるプライマ</t>
    </r>
    <r>
      <rPr>
        <sz val="10"/>
        <color theme="1"/>
        <rFont val="ＭＳ Ｐゴシック"/>
        <family val="3"/>
        <charset val="128"/>
      </rPr>
      <t>リ</t>
    </r>
    <r>
      <rPr>
        <sz val="11"/>
        <color theme="1"/>
        <rFont val="ＭＳ Ｐゴシック"/>
        <family val="3"/>
        <charset val="128"/>
      </rPr>
      <t>ーバランスの黒字の維持や、基金残高の確保など、財政健全化計画に基づく適正な財政運営に努める。</t>
    </r>
    <rPh sb="191" eb="193">
      <t>ゲンショウ</t>
    </rPh>
    <rPh sb="201" eb="204">
      <t>タンネンド</t>
    </rPh>
    <rPh sb="212" eb="214">
      <t>ゲンショウ</t>
    </rPh>
    <rPh sb="252" eb="254">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</si>
</sst>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7A714EE-FA3D-4B9A-A17C-15C34F4DA23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1A53-4147-959E-0E24D29DB94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188311</c:v>
                </c:pt>
                <c:pt idx="1">
                  <c:v>93060</c:v>
                </c:pt>
                <c:pt idx="2">
                  <c:v>56101</c:v>
                </c:pt>
                <c:pt idx="3">
                  <c:v>35354</c:v>
                </c:pt>
                <c:pt idx="4">
                  <c:v>54701</c:v>
                </c:pt>
              </c:numCache>
            </c:numRef>
          </c:val>
          <c:smooth val="0"/>
          <c:extLst>
            <c:ext xmlns:c16="http://schemas.microsoft.com/office/drawing/2014/chart" uri="{C3380CC4-5D6E-409C-BE32-E72D297353CC}">
              <c16:uniqueId val="{00000001-1A53-4147-959E-0E24D29DB94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7.96</c:v>
                </c:pt>
                <c:pt idx="1">
                  <c:v>7.62</c:v>
                </c:pt>
                <c:pt idx="2">
                  <c:v>7.94</c:v>
                </c:pt>
                <c:pt idx="3">
                  <c:v>7.7</c:v>
                </c:pt>
                <c:pt idx="4">
                  <c:v>9.1300000000000008</c:v>
                </c:pt>
              </c:numCache>
            </c:numRef>
          </c:val>
          <c:extLst>
            <c:ext xmlns:c16="http://schemas.microsoft.com/office/drawing/2014/chart" uri="{C3380CC4-5D6E-409C-BE32-E72D297353CC}">
              <c16:uniqueId val="{00000000-F2D0-41D8-BC9A-D7C89AC716F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35.729999999999997</c:v>
                </c:pt>
                <c:pt idx="1">
                  <c:v>36.270000000000003</c:v>
                </c:pt>
                <c:pt idx="2">
                  <c:v>36.61</c:v>
                </c:pt>
                <c:pt idx="3">
                  <c:v>43</c:v>
                </c:pt>
                <c:pt idx="4">
                  <c:v>41.19</c:v>
                </c:pt>
              </c:numCache>
            </c:numRef>
          </c:val>
          <c:extLst>
            <c:ext xmlns:c16="http://schemas.microsoft.com/office/drawing/2014/chart" uri="{C3380CC4-5D6E-409C-BE32-E72D297353CC}">
              <c16:uniqueId val="{00000001-F2D0-41D8-BC9A-D7C89AC716F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-4.04</c:v>
                </c:pt>
                <c:pt idx="1">
                  <c:v>2.36</c:v>
                </c:pt>
                <c:pt idx="2">
                  <c:v>-0.4</c:v>
                </c:pt>
                <c:pt idx="3">
                  <c:v>6.96</c:v>
                </c:pt>
                <c:pt idx="4">
                  <c:v>1</c:v>
                </c:pt>
              </c:numCache>
            </c:numRef>
          </c:val>
          <c:smooth val="0"/>
          <c:extLst>
            <c:ext xmlns:c16="http://schemas.microsoft.com/office/drawing/2014/chart" uri="{C3380CC4-5D6E-409C-BE32-E72D297353CC}">
              <c16:uniqueId val="{00000002-F2D0-41D8-BC9A-D7C89AC716F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0.85</c:v>
                </c:pt>
                <c:pt idx="2">
                  <c:v>#N/A</c:v>
                </c:pt>
                <c:pt idx="3">
                  <c:v>0.87</c:v>
                </c:pt>
                <c:pt idx="4">
                  <c:v>#N/A</c:v>
                </c:pt>
                <c:pt idx="5">
                  <c:v>0.89</c:v>
                </c:pt>
                <c:pt idx="6">
                  <c:v>#N/A</c:v>
                </c:pt>
                <c:pt idx="7">
                  <c:v>1.49</c:v>
                </c:pt>
                <c:pt idx="8">
                  <c:v>#N/A</c:v>
                </c:pt>
                <c:pt idx="9">
                  <c:v>0</c:v>
                </c:pt>
              </c:numCache>
            </c:numRef>
          </c:val>
          <c:extLst>
            <c:ext xmlns:c16="http://schemas.microsoft.com/office/drawing/2014/chart" uri="{C3380CC4-5D6E-409C-BE32-E72D297353CC}">
              <c16:uniqueId val="{00000000-F4EF-49FF-BAA6-DB2DE7BD60D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0.08</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F4EF-49FF-BAA6-DB2DE7BD60D8}"/>
            </c:ext>
          </c:extLst>
        </c:ser>
        <c:ser>
          <c:idx val="2"/>
          <c:order val="2"/>
          <c:tx>
            <c:strRef>
              <c:f>データシート!$A$29</c:f>
              <c:strCache>
                <c:ptCount val="1"/>
                <c:pt idx="0">
                  <c:v>越前町温泉事業特別会計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0.04</c:v>
                </c:pt>
                <c:pt idx="4">
                  <c:v>#N/A</c:v>
                </c:pt>
                <c:pt idx="5">
                  <c:v>0.03</c:v>
                </c:pt>
                <c:pt idx="6">
                  <c:v>#N/A</c:v>
                </c:pt>
                <c:pt idx="7">
                  <c:v>0</c:v>
                </c:pt>
                <c:pt idx="8">
                  <c:v>#N/A</c:v>
                </c:pt>
                <c:pt idx="9">
                  <c:v>0</c:v>
                </c:pt>
              </c:numCache>
            </c:numRef>
          </c:val>
          <c:extLst>
            <c:ext xmlns:c16="http://schemas.microsoft.com/office/drawing/2014/chart" uri="{C3380CC4-5D6E-409C-BE32-E72D297353CC}">
              <c16:uniqueId val="{00000002-F4EF-49FF-BAA6-DB2DE7BD60D8}"/>
            </c:ext>
          </c:extLst>
        </c:ser>
        <c:ser>
          <c:idx val="3"/>
          <c:order val="3"/>
          <c:tx>
            <c:strRef>
              <c:f>データシート!$A$30</c:f>
              <c:strCache>
                <c:ptCount val="1"/>
                <c:pt idx="0">
                  <c:v>越前町後期高齢者医療事業特別会計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F4EF-49FF-BAA6-DB2DE7BD60D8}"/>
            </c:ext>
          </c:extLst>
        </c:ser>
        <c:ser>
          <c:idx val="4"/>
          <c:order val="4"/>
          <c:tx>
            <c:strRef>
              <c:f>データシート!$A$31</c:f>
              <c:strCache>
                <c:ptCount val="1"/>
                <c:pt idx="0">
                  <c:v>越前町国民健康保険事業特別会計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0.47</c:v>
                </c:pt>
                <c:pt idx="2">
                  <c:v>#N/A</c:v>
                </c:pt>
                <c:pt idx="3">
                  <c:v>0.87</c:v>
                </c:pt>
                <c:pt idx="4">
                  <c:v>#N/A</c:v>
                </c:pt>
                <c:pt idx="5">
                  <c:v>0.45</c:v>
                </c:pt>
                <c:pt idx="6">
                  <c:v>#N/A</c:v>
                </c:pt>
                <c:pt idx="7">
                  <c:v>0.89</c:v>
                </c:pt>
                <c:pt idx="8">
                  <c:v>#N/A</c:v>
                </c:pt>
                <c:pt idx="9">
                  <c:v>0.65</c:v>
                </c:pt>
              </c:numCache>
            </c:numRef>
          </c:val>
          <c:extLst>
            <c:ext xmlns:c16="http://schemas.microsoft.com/office/drawing/2014/chart" uri="{C3380CC4-5D6E-409C-BE32-E72D297353CC}">
              <c16:uniqueId val="{00000004-F4EF-49FF-BAA6-DB2DE7BD60D8}"/>
            </c:ext>
          </c:extLst>
        </c:ser>
        <c:ser>
          <c:idx val="5"/>
          <c:order val="5"/>
          <c:tx>
            <c:strRef>
              <c:f>データシート!$A$32</c:f>
              <c:strCache>
                <c:ptCount val="1"/>
                <c:pt idx="0">
                  <c:v>越前町下水道事業会計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0.78</c:v>
                </c:pt>
              </c:numCache>
            </c:numRef>
          </c:val>
          <c:extLst>
            <c:ext xmlns:c16="http://schemas.microsoft.com/office/drawing/2014/chart" uri="{C3380CC4-5D6E-409C-BE32-E72D297353CC}">
              <c16:uniqueId val="{00000005-F4EF-49FF-BAA6-DB2DE7BD60D8}"/>
            </c:ext>
          </c:extLst>
        </c:ser>
        <c:ser>
          <c:idx val="6"/>
          <c:order val="6"/>
          <c:tx>
            <c:strRef>
              <c:f>データシート!$A$33</c:f>
              <c:strCache>
                <c:ptCount val="1"/>
                <c:pt idx="0">
                  <c:v>越前町介護保険事業特別会計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0.82</c:v>
                </c:pt>
                <c:pt idx="2">
                  <c:v>#N/A</c:v>
                </c:pt>
                <c:pt idx="3">
                  <c:v>1.66</c:v>
                </c:pt>
                <c:pt idx="4">
                  <c:v>#N/A</c:v>
                </c:pt>
                <c:pt idx="5">
                  <c:v>1.25</c:v>
                </c:pt>
                <c:pt idx="6">
                  <c:v>#N/A</c:v>
                </c:pt>
                <c:pt idx="7">
                  <c:v>1.67</c:v>
                </c:pt>
                <c:pt idx="8">
                  <c:v>#N/A</c:v>
                </c:pt>
                <c:pt idx="9">
                  <c:v>0.85</c:v>
                </c:pt>
              </c:numCache>
            </c:numRef>
          </c:val>
          <c:extLst>
            <c:ext xmlns:c16="http://schemas.microsoft.com/office/drawing/2014/chart" uri="{C3380CC4-5D6E-409C-BE32-E72D297353CC}">
              <c16:uniqueId val="{00000006-F4EF-49FF-BAA6-DB2DE7BD60D8}"/>
            </c:ext>
          </c:extLst>
        </c:ser>
        <c:ser>
          <c:idx val="7"/>
          <c:order val="7"/>
          <c:tx>
            <c:strRef>
              <c:f>データシート!$A$34</c:f>
              <c:strCache>
                <c:ptCount val="1"/>
                <c:pt idx="0">
                  <c:v>越前町水道事業会計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1.2</c:v>
                </c:pt>
              </c:numCache>
            </c:numRef>
          </c:val>
          <c:extLst>
            <c:ext xmlns:c16="http://schemas.microsoft.com/office/drawing/2014/chart" uri="{C3380CC4-5D6E-409C-BE32-E72D297353CC}">
              <c16:uniqueId val="{00000007-F4EF-49FF-BAA6-DB2DE7BD60D8}"/>
            </c:ext>
          </c:extLst>
        </c:ser>
        <c:ser>
          <c:idx val="8"/>
          <c:order val="8"/>
          <c:tx>
            <c:strRef>
              <c:f>データシート!$A$35</c:f>
              <c:strCache>
                <c:ptCount val="1"/>
                <c:pt idx="0">
                  <c:v>越前町国民健康保険病院事業会計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3.36</c:v>
                </c:pt>
                <c:pt idx="2">
                  <c:v>#N/A</c:v>
                </c:pt>
                <c:pt idx="3">
                  <c:v>3.22</c:v>
                </c:pt>
                <c:pt idx="4">
                  <c:v>#N/A</c:v>
                </c:pt>
                <c:pt idx="5">
                  <c:v>3.24</c:v>
                </c:pt>
                <c:pt idx="6">
                  <c:v>#N/A</c:v>
                </c:pt>
                <c:pt idx="7">
                  <c:v>3.07</c:v>
                </c:pt>
                <c:pt idx="8">
                  <c:v>#N/A</c:v>
                </c:pt>
                <c:pt idx="9">
                  <c:v>3.06</c:v>
                </c:pt>
              </c:numCache>
            </c:numRef>
          </c:val>
          <c:extLst>
            <c:ext xmlns:c16="http://schemas.microsoft.com/office/drawing/2014/chart" uri="{C3380CC4-5D6E-409C-BE32-E72D297353CC}">
              <c16:uniqueId val="{00000008-F4EF-49FF-BAA6-DB2DE7BD60D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7.94</c:v>
                </c:pt>
                <c:pt idx="2">
                  <c:v>#N/A</c:v>
                </c:pt>
                <c:pt idx="3">
                  <c:v>7.57</c:v>
                </c:pt>
                <c:pt idx="4">
                  <c:v>#N/A</c:v>
                </c:pt>
                <c:pt idx="5">
                  <c:v>7.9</c:v>
                </c:pt>
                <c:pt idx="6">
                  <c:v>#N/A</c:v>
                </c:pt>
                <c:pt idx="7">
                  <c:v>7.69</c:v>
                </c:pt>
                <c:pt idx="8">
                  <c:v>#N/A</c:v>
                </c:pt>
                <c:pt idx="9">
                  <c:v>9.1300000000000008</c:v>
                </c:pt>
              </c:numCache>
            </c:numRef>
          </c:val>
          <c:extLst>
            <c:ext xmlns:c16="http://schemas.microsoft.com/office/drawing/2014/chart" uri="{C3380CC4-5D6E-409C-BE32-E72D297353CC}">
              <c16:uniqueId val="{00000009-F4EF-49FF-BAA6-DB2DE7BD60D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1339</c:v>
                </c:pt>
                <c:pt idx="5">
                  <c:v>1368</c:v>
                </c:pt>
                <c:pt idx="8">
                  <c:v>1427</c:v>
                </c:pt>
                <c:pt idx="11">
                  <c:v>1412</c:v>
                </c:pt>
                <c:pt idx="14">
                  <c:v>1336</c:v>
                </c:pt>
              </c:numCache>
            </c:numRef>
          </c:val>
          <c:extLst>
            <c:ext xmlns:c16="http://schemas.microsoft.com/office/drawing/2014/chart" uri="{C3380CC4-5D6E-409C-BE32-E72D297353CC}">
              <c16:uniqueId val="{00000000-71EA-49B5-B28E-29063BED24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1EA-49B5-B28E-29063BED24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c:v>
                </c:pt>
                <c:pt idx="3">
                  <c:v>6</c:v>
                </c:pt>
                <c:pt idx="6">
                  <c:v>4</c:v>
                </c:pt>
                <c:pt idx="9">
                  <c:v>2</c:v>
                </c:pt>
                <c:pt idx="12">
                  <c:v>0</c:v>
                </c:pt>
              </c:numCache>
            </c:numRef>
          </c:val>
          <c:extLst>
            <c:ext xmlns:c16="http://schemas.microsoft.com/office/drawing/2014/chart" uri="{C3380CC4-5D6E-409C-BE32-E72D297353CC}">
              <c16:uniqueId val="{00000002-71EA-49B5-B28E-29063BED24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92</c:v>
                </c:pt>
                <c:pt idx="3">
                  <c:v>97</c:v>
                </c:pt>
                <c:pt idx="6">
                  <c:v>117</c:v>
                </c:pt>
                <c:pt idx="9">
                  <c:v>111</c:v>
                </c:pt>
                <c:pt idx="12">
                  <c:v>125</c:v>
                </c:pt>
              </c:numCache>
            </c:numRef>
          </c:val>
          <c:extLst>
            <c:ext xmlns:c16="http://schemas.microsoft.com/office/drawing/2014/chart" uri="{C3380CC4-5D6E-409C-BE32-E72D297353CC}">
              <c16:uniqueId val="{00000003-71EA-49B5-B28E-29063BED24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640</c:v>
                </c:pt>
                <c:pt idx="3">
                  <c:v>580</c:v>
                </c:pt>
                <c:pt idx="6">
                  <c:v>534</c:v>
                </c:pt>
                <c:pt idx="9">
                  <c:v>588</c:v>
                </c:pt>
                <c:pt idx="12">
                  <c:v>495</c:v>
                </c:pt>
              </c:numCache>
            </c:numRef>
          </c:val>
          <c:extLst>
            <c:ext xmlns:c16="http://schemas.microsoft.com/office/drawing/2014/chart" uri="{C3380CC4-5D6E-409C-BE32-E72D297353CC}">
              <c16:uniqueId val="{00000004-71EA-49B5-B28E-29063BED24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EA-49B5-B28E-29063BED24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1EA-49B5-B28E-29063BED24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1145</c:v>
                </c:pt>
                <c:pt idx="3">
                  <c:v>1267</c:v>
                </c:pt>
                <c:pt idx="6">
                  <c:v>1412</c:v>
                </c:pt>
                <c:pt idx="9">
                  <c:v>1421</c:v>
                </c:pt>
                <c:pt idx="12">
                  <c:v>1382</c:v>
                </c:pt>
              </c:numCache>
            </c:numRef>
          </c:val>
          <c:extLst>
            <c:ext xmlns:c16="http://schemas.microsoft.com/office/drawing/2014/chart" uri="{C3380CC4-5D6E-409C-BE32-E72D297353CC}">
              <c16:uniqueId val="{00000007-71EA-49B5-B28E-29063BED247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546</c:v>
                </c:pt>
                <c:pt idx="2">
                  <c:v>#N/A</c:v>
                </c:pt>
                <c:pt idx="3">
                  <c:v>#N/A</c:v>
                </c:pt>
                <c:pt idx="4">
                  <c:v>582</c:v>
                </c:pt>
                <c:pt idx="5">
                  <c:v>#N/A</c:v>
                </c:pt>
                <c:pt idx="6">
                  <c:v>#N/A</c:v>
                </c:pt>
                <c:pt idx="7">
                  <c:v>640</c:v>
                </c:pt>
                <c:pt idx="8">
                  <c:v>#N/A</c:v>
                </c:pt>
                <c:pt idx="9">
                  <c:v>#N/A</c:v>
                </c:pt>
                <c:pt idx="10">
                  <c:v>710</c:v>
                </c:pt>
                <c:pt idx="11">
                  <c:v>#N/A</c:v>
                </c:pt>
                <c:pt idx="12">
                  <c:v>#N/A</c:v>
                </c:pt>
                <c:pt idx="13">
                  <c:v>666</c:v>
                </c:pt>
                <c:pt idx="14">
                  <c:v>#N/A</c:v>
                </c:pt>
              </c:numCache>
            </c:numRef>
          </c:val>
          <c:smooth val="0"/>
          <c:extLst>
            <c:ext xmlns:c16="http://schemas.microsoft.com/office/drawing/2014/chart" uri="{C3380CC4-5D6E-409C-BE32-E72D297353CC}">
              <c16:uniqueId val="{00000008-71EA-49B5-B28E-29063BED247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13982</c:v>
                </c:pt>
                <c:pt idx="5">
                  <c:v>13737</c:v>
                </c:pt>
                <c:pt idx="8">
                  <c:v>12743</c:v>
                </c:pt>
                <c:pt idx="11">
                  <c:v>11658</c:v>
                </c:pt>
                <c:pt idx="14">
                  <c:v>10688</c:v>
                </c:pt>
              </c:numCache>
            </c:numRef>
          </c:val>
          <c:extLst>
            <c:ext xmlns:c16="http://schemas.microsoft.com/office/drawing/2014/chart" uri="{C3380CC4-5D6E-409C-BE32-E72D297353CC}">
              <c16:uniqueId val="{00000000-853E-4865-8B22-4B9CD0F83EE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53E-4865-8B22-4B9CD0F83EE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3971</c:v>
                </c:pt>
                <c:pt idx="5">
                  <c:v>4305</c:v>
                </c:pt>
                <c:pt idx="8">
                  <c:v>4659</c:v>
                </c:pt>
                <c:pt idx="11">
                  <c:v>4882</c:v>
                </c:pt>
                <c:pt idx="14">
                  <c:v>4999</c:v>
                </c:pt>
              </c:numCache>
            </c:numRef>
          </c:val>
          <c:extLst>
            <c:ext xmlns:c16="http://schemas.microsoft.com/office/drawing/2014/chart" uri="{C3380CC4-5D6E-409C-BE32-E72D297353CC}">
              <c16:uniqueId val="{00000002-853E-4865-8B22-4B9CD0F83EE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53E-4865-8B22-4B9CD0F83EE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53E-4865-8B22-4B9CD0F83EE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53E-4865-8B22-4B9CD0F83EE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1878</c:v>
                </c:pt>
                <c:pt idx="3">
                  <c:v>1838</c:v>
                </c:pt>
                <c:pt idx="6">
                  <c:v>1908</c:v>
                </c:pt>
                <c:pt idx="9">
                  <c:v>1954</c:v>
                </c:pt>
                <c:pt idx="12">
                  <c:v>1939</c:v>
                </c:pt>
              </c:numCache>
            </c:numRef>
          </c:val>
          <c:extLst>
            <c:ext xmlns:c16="http://schemas.microsoft.com/office/drawing/2014/chart" uri="{C3380CC4-5D6E-409C-BE32-E72D297353CC}">
              <c16:uniqueId val="{00000006-853E-4865-8B22-4B9CD0F83EE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659</c:v>
                </c:pt>
                <c:pt idx="3">
                  <c:v>643</c:v>
                </c:pt>
                <c:pt idx="6">
                  <c:v>545</c:v>
                </c:pt>
                <c:pt idx="9">
                  <c:v>553</c:v>
                </c:pt>
                <c:pt idx="12">
                  <c:v>738</c:v>
                </c:pt>
              </c:numCache>
            </c:numRef>
          </c:val>
          <c:extLst>
            <c:ext xmlns:c16="http://schemas.microsoft.com/office/drawing/2014/chart" uri="{C3380CC4-5D6E-409C-BE32-E72D297353CC}">
              <c16:uniqueId val="{00000007-853E-4865-8B22-4B9CD0F83EE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4274</c:v>
                </c:pt>
                <c:pt idx="3">
                  <c:v>3788</c:v>
                </c:pt>
                <c:pt idx="6">
                  <c:v>3271</c:v>
                </c:pt>
                <c:pt idx="9">
                  <c:v>2907</c:v>
                </c:pt>
                <c:pt idx="12">
                  <c:v>2536</c:v>
                </c:pt>
              </c:numCache>
            </c:numRef>
          </c:val>
          <c:extLst>
            <c:ext xmlns:c16="http://schemas.microsoft.com/office/drawing/2014/chart" uri="{C3380CC4-5D6E-409C-BE32-E72D297353CC}">
              <c16:uniqueId val="{00000008-853E-4865-8B22-4B9CD0F83EE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50</c:v>
                </c:pt>
                <c:pt idx="3">
                  <c:v>37</c:v>
                </c:pt>
                <c:pt idx="6">
                  <c:v>38</c:v>
                </c:pt>
                <c:pt idx="9">
                  <c:v>20</c:v>
                </c:pt>
                <c:pt idx="12">
                  <c:v>9</c:v>
                </c:pt>
              </c:numCache>
            </c:numRef>
          </c:val>
          <c:extLst>
            <c:ext xmlns:c16="http://schemas.microsoft.com/office/drawing/2014/chart" uri="{C3380CC4-5D6E-409C-BE32-E72D297353CC}">
              <c16:uniqueId val="{00000009-853E-4865-8B22-4B9CD0F83EE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12733</c:v>
                </c:pt>
                <c:pt idx="3">
                  <c:v>12771</c:v>
                </c:pt>
                <c:pt idx="6">
                  <c:v>11793</c:v>
                </c:pt>
                <c:pt idx="9">
                  <c:v>10624</c:v>
                </c:pt>
                <c:pt idx="12">
                  <c:v>9705</c:v>
                </c:pt>
              </c:numCache>
            </c:numRef>
          </c:val>
          <c:extLst>
            <c:ext xmlns:c16="http://schemas.microsoft.com/office/drawing/2014/chart" uri="{C3380CC4-5D6E-409C-BE32-E72D297353CC}">
              <c16:uniqueId val="{0000000A-853E-4865-8B22-4B9CD0F83EE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1641</c:v>
                </c:pt>
                <c:pt idx="2">
                  <c:v>#N/A</c:v>
                </c:pt>
                <c:pt idx="3">
                  <c:v>#N/A</c:v>
                </c:pt>
                <c:pt idx="4">
                  <c:v>1034</c:v>
                </c:pt>
                <c:pt idx="5">
                  <c:v>#N/A</c:v>
                </c:pt>
                <c:pt idx="6">
                  <c:v>#N/A</c:v>
                </c:pt>
                <c:pt idx="7">
                  <c:v>152</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53E-4865-8B22-4B9CD0F83EE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2883</c:v>
                </c:pt>
                <c:pt idx="1">
                  <c:v>3411</c:v>
                </c:pt>
                <c:pt idx="2">
                  <c:v>3323</c:v>
                </c:pt>
              </c:numCache>
            </c:numRef>
          </c:val>
          <c:extLst>
            <c:ext xmlns:c16="http://schemas.microsoft.com/office/drawing/2014/chart" uri="{C3380CC4-5D6E-409C-BE32-E72D297353CC}">
              <c16:uniqueId val="{00000000-D691-4024-B080-70379B3D9C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300</c:v>
                </c:pt>
                <c:pt idx="1">
                  <c:v>300</c:v>
                </c:pt>
                <c:pt idx="2">
                  <c:v>300</c:v>
                </c:pt>
              </c:numCache>
            </c:numRef>
          </c:val>
          <c:extLst>
            <c:ext xmlns:c16="http://schemas.microsoft.com/office/drawing/2014/chart" uri="{C3380CC4-5D6E-409C-BE32-E72D297353CC}">
              <c16:uniqueId val="{00000001-D691-4024-B080-70379B3D9C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3972</c:v>
                </c:pt>
                <c:pt idx="1">
                  <c:v>3717</c:v>
                </c:pt>
                <c:pt idx="2">
                  <c:v>3949</c:v>
                </c:pt>
              </c:numCache>
            </c:numRef>
          </c:val>
          <c:extLst>
            <c:ext xmlns:c16="http://schemas.microsoft.com/office/drawing/2014/chart" uri="{C3380CC4-5D6E-409C-BE32-E72D297353CC}">
              <c16:uniqueId val="{00000002-D691-4024-B080-70379B3D9C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{415002E4-A173-4AF7-B83E-78972C1F8137}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68C-4707-8793-698DDD48C2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{C315F66C-1D07-462E-98F5-396E5DEE281B}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8C-4707-8793-698DDD48C2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{C1D6A254-C93B-4494-A43C-ABB48F5C1C3E}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8C-4707-8793-698DDD48C2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{4C2E4F58-2F0B-44E9-8948-AB6197E0108A}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8C-4707-8793-698DDD48C2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{36E7E961-8C77-4710-B4FC-5BD0C8D8460A}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8C-4707-8793-698DDD48C22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{BA4EC4A4-03C9-427C-AFFB-0D2BB48A95DB}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68C-4707-8793-698DDD48C22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{3776D3DF-2C77-45EC-8D60-1878FD1017E4}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68C-4707-8793-698DDD48C22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{A0D3E3A8-A15B-44AB-806F-47D5C33EEEEA}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68C-4707-8793-698DDD48C22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{60D732E1-C639-43DD-A291-1D20A9EEC8DE}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68C-4707-8793-698DDD48C2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66.7</c:v>
                </c:pt>
                <c:pt idx="16">
                  <c:v>68</c:v>
                </c:pt>
                <c:pt idx="24">
                  <c:v>69.7</c:v>
                </c:pt>
                <c:pt idx="32">
                  <c:v>71</c:v>
                </c:pt>
              </c:numCache>
            </c:numRef>
          </c:xVal>
          <c:yVal>
            <c:numRef>
              <c:f>公会計指標分析・財政指標組合せ分析表!$BP$51:$DC$51</c:f>
              <c:numCache>
                <c:formatCode>#,##0.0;"▲ "#,##0.0</c:formatCode>
                <c:ptCount val="40"/>
                <c:pt idx="0">
                  <c:v>25.9</c:v>
                </c:pt>
                <c:pt idx="8">
                  <c:v>15.4</c:v>
                </c:pt>
                <c:pt idx="16">
                  <c:v>2.2999999999999998</c:v>
                </c:pt>
              </c:numCache>
            </c:numRef>
          </c:yVal>
          <c:smooth val="0"/>
          <c:extLst>
            <c:ext xmlns:c16="http://schemas.microsoft.com/office/drawing/2014/chart" uri="{C3380CC4-5D6E-409C-BE32-E72D297353CC}">
              <c16:uniqueId val="{00000009-768C-4707-8793-698DDD48C22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{FF8B1849-EA2F-49B3-B1E7-35647C80589B}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68C-4707-8793-698DDD48C22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{D207EA07-EC33-49E6-B9B8-2D5D3B9AA3C7}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8C-4707-8793-698DDD48C2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{A5552876-437D-4C24-B4D3-972900488B33}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8C-4707-8793-698DDD48C2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{3D97C77D-A5F3-4923-AB2F-6EFCD99A73C8}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8C-4707-8793-698DDD48C2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{5B85B9F9-508C-41BD-A074-98E4482F4946}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8C-4707-8793-698DDD48C22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{A28DF52D-9CFF-44AA-BC9A-92A5426E8327}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68C-4707-8793-698DDD48C22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{F9F4B5AA-D21C-4DC4-AFDD-DFFE70B8F55E}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68C-4707-8793-698DDD48C22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{7CE1519B-E251-46CA-8644-027ED89F52A2}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68C-4707-8793-698DDD48C22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{2636CA38-9A4F-44D4-991A-57259B844943}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68C-4707-8793-698DDD48C2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768C-4707-8793-698DDD48C226}"/>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{BE26E6FF-467D-41C6-9011-4874300E71A0}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C49-45F9-A1C9-9B36ABF739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{D4B56D3B-AAAE-4618-A7F9-862DC27D86DB}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49-45F9-A1C9-9B36ABF739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{44310779-174E-4BD1-A561-89AA73E8A4C0}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49-45F9-A1C9-9B36ABF739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{33F561F3-3083-4CE5-AD71-AA715596268E}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49-45F9-A1C9-9B36ABF739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{6FDEA45C-1938-446A-BC95-D163FD08DE51}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49-45F9-A1C9-9B36ABF7399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{67D19E1B-EE3F-4E2F-874C-B7D07970D514}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C49-45F9-A1C9-9B36ABF7399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{E367FD92-E371-464A-9EAE-BC3F0D91B5FE}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C49-45F9-A1C9-9B36ABF7399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{EBA8EE9F-AA03-4E8C-BE13-8C10A57D5792}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C49-45F9-A1C9-9B36ABF7399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{60336419-D2E2-42B8-9D43-8F5A51A7937F}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C49-45F9-A1C9-9B36ABF739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8.8000000000000007</c:v>
                </c:pt>
                <c:pt idx="16">
                  <c:v>9</c:v>
                </c:pt>
                <c:pt idx="24">
                  <c:v>9.8000000000000007</c:v>
                </c:pt>
                <c:pt idx="32">
                  <c:v>10.199999999999999</c:v>
                </c:pt>
              </c:numCache>
            </c:numRef>
          </c:xVal>
          <c:yVal>
            <c:numRef>
              <c:f>公会計指標分析・財政指標組合せ分析表!$BP$73:$DC$73</c:f>
              <c:numCache>
                <c:formatCode>#,##0.0;"▲ "#,##0.0</c:formatCode>
                <c:ptCount val="40"/>
                <c:pt idx="0">
                  <c:v>25.9</c:v>
                </c:pt>
                <c:pt idx="8">
                  <c:v>15.4</c:v>
                </c:pt>
                <c:pt idx="16">
                  <c:v>2.2999999999999998</c:v>
                </c:pt>
              </c:numCache>
            </c:numRef>
          </c:yVal>
          <c:smooth val="0"/>
          <c:extLst>
            <c:ext xmlns:c16="http://schemas.microsoft.com/office/drawing/2014/chart" uri="{C3380CC4-5D6E-409C-BE32-E72D297353CC}">
              <c16:uniqueId val="{00000009-DC49-45F9-A1C9-9B36ABF7399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{4FF4BA0F-C042-48F2-96D6-96E27BE32D36}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C49-45F9-A1C9-9B36ABF7399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{5A55CAC5-6759-4336-829A-CA86329E0FE6}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49-45F9-A1C9-9B36ABF739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{31402933-9E7B-417F-B37E-BD38C4700A43}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49-45F9-A1C9-9B36ABF739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{54D8E74C-9D22-454E-BCA3-4C4311AE4D36}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49-45F9-A1C9-9B36ABF739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{E36518B4-3A97-4941-9AB8-0EC74C06558E}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49-45F9-A1C9-9B36ABF7399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{C2190979-E71A-4168-BDB3-E92F7DF96B23}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C49-45F9-A1C9-9B36ABF7399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{DC9BF553-89BA-499F-A0E9-93D5A81EB392}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C49-45F9-A1C9-9B36ABF7399D}"/>
                </c:ext>
              </c:extLst>
            </c:dLbl>
            <c:dLbl>
              <c:idx val="24"/>
              <c:layout>
                <c:manualLayout>
                  <c:x val="-2.671099773477058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{64992378-2B05-4A9A-A711-0D38FA3FD1C6}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C49-45F9-A1C9-9B36ABF7399D}"/>
                </c:ext>
              </c:extLst>
            </c:dLbl>
            <c:dLbl>
              <c:idx val="32"/>
              <c:layout>
                <c:manualLayout>
                  <c:x val="-3.6429687715380722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{05E653B2-4ABB-4279-8F18-FC5B8FA39471}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C49-45F9-A1C9-9B36ABF739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DC49-45F9-A1C9-9B36ABF7399D}"/>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19,769
19,481
153.15
16,516,144
15,667,092
736,561
8,067,248
9,704,613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日の町村合併以降、財政力指数は</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ポイント台で推移しており、類似団体を大きく下回っている。　当町は類似団体と比較して山林が多く、事業所等非木造家屋が少ないことから固定資産税が低く、税収が低位であり、基準財政収入額が少額である。また、令和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度以前の庁舎建設などの大型事業による地方債の償還が開始されたことから公債費が増加しており、今後も指数の改善は厳しい状況である。今後は税の徴収強化など自主財源の確保に努める他、移住定住の促進を図るなど</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人口減少対策に積極的に取り組む必要がある。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33867</xdr:rowOff>
    </xdr:from>
    <xdr:to>
      <xdr:col>23</xdr:col>
      <xdr:colOff>133350</xdr:colOff>
      <xdr:row>45</xdr:row>
      <xdr:rowOff>33867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7491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33867</xdr:rowOff>
    </xdr:from>
    <xdr:to>
      <xdr:col>19</xdr:col>
      <xdr:colOff>133350</xdr:colOff>
      <xdr:row>45</xdr:row>
      <xdr:rowOff>33867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7491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33867</xdr:rowOff>
    </xdr:from>
    <xdr:to>
      <xdr:col>15</xdr:col>
      <xdr:colOff>82550</xdr:colOff>
      <xdr:row>45</xdr:row>
      <xdr:rowOff>33867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7491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20461</xdr:rowOff>
    </xdr:from>
    <xdr:to>
      <xdr:col>11</xdr:col>
      <xdr:colOff>31750</xdr:colOff>
      <xdr:row>45</xdr:row>
      <xdr:rowOff>33867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7357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154517</xdr:rowOff>
    </xdr:from>
    <xdr:to>
      <xdr:col>23</xdr:col>
      <xdr:colOff>184150</xdr:colOff>
      <xdr:row>45</xdr:row>
      <xdr:rowOff>84667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50394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94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154517</xdr:rowOff>
    </xdr:from>
    <xdr:to>
      <xdr:col>19</xdr:col>
      <xdr:colOff>184150</xdr:colOff>
      <xdr:row>45</xdr:row>
      <xdr:rowOff>84667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69444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84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154517</xdr:rowOff>
    </xdr:from>
    <xdr:to>
      <xdr:col>15</xdr:col>
      <xdr:colOff>133350</xdr:colOff>
      <xdr:row>45</xdr:row>
      <xdr:rowOff>84667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69444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154517</xdr:rowOff>
    </xdr:from>
    <xdr:to>
      <xdr:col>11</xdr:col>
      <xdr:colOff>82550</xdr:colOff>
      <xdr:row>45</xdr:row>
      <xdr:rowOff>84667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69444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141111</xdr:rowOff>
    </xdr:from>
    <xdr:to>
      <xdr:col>7</xdr:col>
      <xdr:colOff>31750</xdr:colOff>
      <xdr:row>45</xdr:row>
      <xdr:rowOff>71261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56038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7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の増や、公債費に係る基準財政需要額が増となったが、地方税が法人税軽減等により減収となった。更には臨時財政対策債が減少したことや、給与改定や会計年度任用職員数の増等から人件費が増加し、補助費等一部事務組合に対する負担金の増加、更には、ふるさと再生基金繰入金の経常経費への充当が減少したため昨年と比べ</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今後は、物価高や給与改定による人件費等の増加が見込まれるため、より一層の経常経費の削減を図る必要がある。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64</xdr:row>
      <xdr:rowOff>55456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91520"/>
          <a:ext cx="8382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64</xdr:row>
      <xdr:rowOff>51435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891520"/>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27305</xdr:rowOff>
    </xdr:from>
    <xdr:to>
      <xdr:col>15</xdr:col>
      <xdr:colOff>82550</xdr:colOff>
      <xdr:row>64</xdr:row>
      <xdr:rowOff>51435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100010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27305</xdr:rowOff>
    </xdr:from>
    <xdr:to>
      <xdr:col>11</xdr:col>
      <xdr:colOff>31750</xdr:colOff>
      <xdr:row>64</xdr:row>
      <xdr:rowOff>127846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000105"/>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4656</xdr:rowOff>
    </xdr:from>
    <xdr:to>
      <xdr:col>23</xdr:col>
      <xdr:colOff>184150</xdr:colOff>
      <xdr:row>64</xdr:row>
      <xdr:rowOff>106256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148183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39370</xdr:rowOff>
    </xdr:from>
    <xdr:to>
      <xdr:col>19</xdr:col>
      <xdr:colOff>184150</xdr:colOff>
      <xdr:row>63</xdr:row>
      <xdr:rowOff>140970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635</xdr:rowOff>
    </xdr:from>
    <xdr:to>
      <xdr:col>15</xdr:col>
      <xdr:colOff>133350</xdr:colOff>
      <xdr:row>64</xdr:row>
      <xdr:rowOff>102235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87012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147955</xdr:rowOff>
    </xdr:from>
    <xdr:to>
      <xdr:col>11</xdr:col>
      <xdr:colOff>82550</xdr:colOff>
      <xdr:row>64</xdr:row>
      <xdr:rowOff>78105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62882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77046</xdr:rowOff>
    </xdr:from>
    <xdr:to>
      <xdr:col>7</xdr:col>
      <xdr:colOff>31750</xdr:colOff>
      <xdr:row>65</xdr:row>
      <xdr:rowOff>7196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163423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[249,610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物件費については、年々ふるさと納税額が増加していることから、それにかかる委託料が増加した。人件費については人口千人当たりの職員数が類似団体と比較して多いことから、全体として類似団</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体内平均より</a:t>
          </a:r>
          <a:r>
            <a:rPr kumimoji="1" lang="ja-JP" altLang="en-US" sz="1300">
              <a:latin typeface="ＭＳ Ｐゴシック" panose="020B0600070205080204" pitchFamily="50" charset="-128"/>
              <a:ea typeface="ＭＳ Ｐゴシック" panose="020B0600070205080204" pitchFamily="50" charset="-128"/>
            </a:rPr>
            <a:t>も高くなっている。</a:t>
          </a:r>
        </a:p>
        <a:p>
          <a:r>
            <a:rPr kumimoji="1" lang="ja-JP" altLang="en-US" sz="1300">
              <a:latin typeface="ＭＳ Ｐゴシック" panose="020B0600070205080204" pitchFamily="50" charset="-128"/>
              <a:ea typeface="ＭＳ Ｐゴシック" panose="020B0600070205080204" pitchFamily="50" charset="-128"/>
            </a:rPr>
            <a:t>　今後は、施設の統廃合を進めることで、維持管理費の削減を進めると同時に職員数の適正化を進めることにより、人件費の抑制を図っていく必要がある。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108973</xdr:rowOff>
    </xdr:from>
    <xdr:to>
      <xdr:col>23</xdr:col>
      <xdr:colOff>133350</xdr:colOff>
      <xdr:row>89</xdr:row>
      <xdr:rowOff>66086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5025123"/>
          <a:ext cx="838200" cy="3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108973</xdr:rowOff>
    </xdr:from>
    <xdr:to>
      <xdr:col>19</xdr:col>
      <xdr:colOff>133350</xdr:colOff>
      <xdr:row>87</xdr:row>
      <xdr:rowOff>142108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5025123"/>
          <a:ext cx="889000" cy="3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22065</xdr:rowOff>
    </xdr:from>
    <xdr:to>
      <xdr:col>15</xdr:col>
      <xdr:colOff>82550</xdr:colOff>
      <xdr:row>87</xdr:row>
      <xdr:rowOff>142108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938215"/>
          <a:ext cx="889000" cy="12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126744</xdr:rowOff>
    </xdr:from>
    <xdr:to>
      <xdr:col>11</xdr:col>
      <xdr:colOff>31750</xdr:colOff>
      <xdr:row>87</xdr:row>
      <xdr:rowOff>22065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871444"/>
          <a:ext cx="889000" cy="6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15286</xdr:rowOff>
    </xdr:from>
    <xdr:to>
      <xdr:col>23</xdr:col>
      <xdr:colOff>184150</xdr:colOff>
      <xdr:row>89</xdr:row>
      <xdr:rowOff>116886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2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82613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170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58173</xdr:rowOff>
    </xdr:from>
    <xdr:to>
      <xdr:col>19</xdr:col>
      <xdr:colOff>184150</xdr:colOff>
      <xdr:row>87</xdr:row>
      <xdr:rowOff>159773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97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144550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5060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91308</xdr:rowOff>
    </xdr:from>
    <xdr:to>
      <xdr:col>15</xdr:col>
      <xdr:colOff>133350</xdr:colOff>
      <xdr:row>88</xdr:row>
      <xdr:rowOff>21458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500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6235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509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142715</xdr:rowOff>
    </xdr:from>
    <xdr:to>
      <xdr:col>11</xdr:col>
      <xdr:colOff>82550</xdr:colOff>
      <xdr:row>87</xdr:row>
      <xdr:rowOff>72865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8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57642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97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75944</xdr:rowOff>
    </xdr:from>
    <xdr:to>
      <xdr:col>7</xdr:col>
      <xdr:colOff>31750</xdr:colOff>
      <xdr:row>87</xdr:row>
      <xdr:rowOff>6094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82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162321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90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ラスパイレス指数は類似団体の中で最も低く、全国平均からも大きく下回り、</a:t>
          </a:r>
          <a:r>
            <a:rPr kumimoji="1" lang="en-US" altLang="ja-JP" sz="1300">
              <a:latin typeface="ＭＳ Ｐゴシック" panose="020B0600070205080204" pitchFamily="50" charset="-128"/>
              <a:ea typeface="ＭＳ Ｐゴシック" panose="020B0600070205080204" pitchFamily="50" charset="-128"/>
            </a:rPr>
            <a:t>91.9</a:t>
          </a:r>
          <a:r>
            <a:rPr kumimoji="1" lang="ja-JP" altLang="en-US" sz="1300">
              <a:latin typeface="ＭＳ Ｐゴシック" panose="020B0600070205080204" pitchFamily="50" charset="-128"/>
              <a:ea typeface="ＭＳ Ｐゴシック" panose="020B0600070205080204" pitchFamily="50" charset="-128"/>
            </a:rPr>
            <a:t>ポイント（前年度比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増）となっている。</a:t>
          </a:r>
        </a:p>
        <a:p>
          <a:r>
            <a:rPr kumimoji="1" lang="ja-JP" altLang="en-US" sz="1300">
              <a:latin typeface="ＭＳ Ｐゴシック" panose="020B0600070205080204" pitchFamily="50" charset="-128"/>
              <a:ea typeface="ＭＳ Ｐゴシック" panose="020B0600070205080204" pitchFamily="50" charset="-128"/>
            </a:rPr>
            <a:t>　今後は国家公務員の給与および地域の民間企業の平均給与の状況を踏まえながら、適正な給与水準の維持に努める。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24341</xdr:rowOff>
    </xdr:from>
    <xdr:to>
      <xdr:col>81</xdr:col>
      <xdr:colOff>44450</xdr:colOff>
      <xdr:row>80</xdr:row>
      <xdr:rowOff>64559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740341"/>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24341</xdr:rowOff>
    </xdr:from>
    <xdr:to>
      <xdr:col>77</xdr:col>
      <xdr:colOff>44450</xdr:colOff>
      <xdr:row>80</xdr:row>
      <xdr:rowOff>64559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740341"/>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64559</xdr:rowOff>
    </xdr:from>
    <xdr:to>
      <xdr:col>72</xdr:col>
      <xdr:colOff>203200</xdr:colOff>
      <xdr:row>81</xdr:row>
      <xdr:rowOff>53975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378055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33866</xdr:rowOff>
    </xdr:from>
    <xdr:to>
      <xdr:col>68</xdr:col>
      <xdr:colOff>152400</xdr:colOff>
      <xdr:row>81</xdr:row>
      <xdr:rowOff>53975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39213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13759</xdr:rowOff>
    </xdr:from>
    <xdr:to>
      <xdr:col>81</xdr:col>
      <xdr:colOff>95250</xdr:colOff>
      <xdr:row>80</xdr:row>
      <xdr:rowOff>115359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72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106486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651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79</xdr:row>
      <xdr:rowOff>144991</xdr:rowOff>
    </xdr:from>
    <xdr:to>
      <xdr:col>77</xdr:col>
      <xdr:colOff>95250</xdr:colOff>
      <xdr:row>80</xdr:row>
      <xdr:rowOff>75141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68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78</xdr:row>
      <xdr:rowOff>85318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458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13759</xdr:rowOff>
    </xdr:from>
    <xdr:to>
      <xdr:col>73</xdr:col>
      <xdr:colOff>44450</xdr:colOff>
      <xdr:row>80</xdr:row>
      <xdr:rowOff>115359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72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125536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498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3175</xdr:rowOff>
    </xdr:from>
    <xdr:to>
      <xdr:col>68</xdr:col>
      <xdr:colOff>203200</xdr:colOff>
      <xdr:row>81</xdr:row>
      <xdr:rowOff>104775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8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114952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65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154516</xdr:rowOff>
    </xdr:from>
    <xdr:to>
      <xdr:col>64</xdr:col>
      <xdr:colOff>152400</xdr:colOff>
      <xdr:row>81</xdr:row>
      <xdr:rowOff>84666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8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94843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639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越前町の一般職員等の職員数は、町村合併の影響もあり、類似団体平均を上回っているが、職員の定員管理・給与適正化計画に基づき、令和元年度（</a:t>
          </a:r>
          <a:r>
            <a:rPr kumimoji="1" lang="en-US" altLang="ja-JP" sz="1300">
              <a:latin typeface="ＭＳ Ｐゴシック" panose="020B0600070205080204" pitchFamily="50" charset="-128"/>
              <a:ea typeface="ＭＳ Ｐゴシック" panose="020B0600070205080204" pitchFamily="50" charset="-128"/>
            </a:rPr>
            <a:t>225</a:t>
          </a:r>
          <a:r>
            <a:rPr kumimoji="1" lang="ja-JP" altLang="en-US" sz="1300">
              <a:latin typeface="ＭＳ Ｐゴシック" panose="020B0600070205080204" pitchFamily="50" charset="-128"/>
              <a:ea typeface="ＭＳ Ｐゴシック" panose="020B0600070205080204" pitchFamily="50" charset="-128"/>
            </a:rPr>
            <a:t>人）から令</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211</a:t>
          </a:r>
          <a:r>
            <a:rPr kumimoji="1" lang="ja-JP" altLang="en-US" sz="1300">
              <a:latin typeface="ＭＳ Ｐゴシック" panose="020B0600070205080204" pitchFamily="50" charset="-128"/>
              <a:ea typeface="ＭＳ Ｐゴシック" panose="020B0600070205080204" pitchFamily="50" charset="-128"/>
            </a:rPr>
            <a:t>人）の</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人削減（△</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％）されている。</a:t>
          </a:r>
        </a:p>
        <a:p>
          <a:r>
            <a:rPr kumimoji="1" lang="ja-JP" altLang="en-US" sz="1300">
              <a:latin typeface="ＭＳ Ｐゴシック" panose="020B0600070205080204" pitchFamily="50" charset="-128"/>
              <a:ea typeface="ＭＳ Ｐゴシック" panose="020B0600070205080204" pitchFamily="50" charset="-128"/>
            </a:rPr>
            <a:t>　今後も急速な人口減少や職員の大量退職時期を踏まえた適正な定員管理が必要である。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115207</xdr:rowOff>
    </xdr:from>
    <xdr:to>
      <xdr:col>81</xdr:col>
      <xdr:colOff>44450</xdr:colOff>
      <xdr:row>64</xdr:row>
      <xdr:rowOff>127272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88007"/>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115207</xdr:rowOff>
    </xdr:from>
    <xdr:to>
      <xdr:col>77</xdr:col>
      <xdr:colOff>44450</xdr:colOff>
      <xdr:row>64</xdr:row>
      <xdr:rowOff>139337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108800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139337</xdr:rowOff>
    </xdr:from>
    <xdr:to>
      <xdr:col>72</xdr:col>
      <xdr:colOff>203200</xdr:colOff>
      <xdr:row>64</xdr:row>
      <xdr:rowOff>154849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1112137"/>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122101</xdr:rowOff>
    </xdr:from>
    <xdr:to>
      <xdr:col>68</xdr:col>
      <xdr:colOff>152400</xdr:colOff>
      <xdr:row>64</xdr:row>
      <xdr:rowOff>154849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094901"/>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76472</xdr:rowOff>
    </xdr:from>
    <xdr:to>
      <xdr:col>81</xdr:col>
      <xdr:colOff>95250</xdr:colOff>
      <xdr:row>65</xdr:row>
      <xdr:rowOff>6622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04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48549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02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64407</xdr:rowOff>
    </xdr:from>
    <xdr:to>
      <xdr:col>77</xdr:col>
      <xdr:colOff>95250</xdr:colOff>
      <xdr:row>64</xdr:row>
      <xdr:rowOff>166007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03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150784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12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88537</xdr:rowOff>
    </xdr:from>
    <xdr:to>
      <xdr:col>73</xdr:col>
      <xdr:colOff>44450</xdr:colOff>
      <xdr:row>65</xdr:row>
      <xdr:rowOff>18687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06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3464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14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104049</xdr:rowOff>
    </xdr:from>
    <xdr:to>
      <xdr:col>68</xdr:col>
      <xdr:colOff>203200</xdr:colOff>
      <xdr:row>65</xdr:row>
      <xdr:rowOff>34199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07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18976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163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71301</xdr:rowOff>
    </xdr:from>
    <xdr:to>
      <xdr:col>64</xdr:col>
      <xdr:colOff>152400</xdr:colOff>
      <xdr:row>65</xdr:row>
      <xdr:rowOff>1451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04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157678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合併前に借り入れた臨時財政対策債が令和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年度で元金償還が完了したことにより、単年度の公債費比率は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ポイント減少したが、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か年平均でみれば</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今後は大型事業による多額の地方債発行は予定されておらず減少していく見込みである。しかし、類似団体より依然として高い数値であるため、越前町財政健全化計画（財政中期計画）の着実な推進により、地方債発行の対象となる事業を計画的に実施し、健全で持続可能な財政運営に努め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6096</xdr:rowOff>
    </xdr:from>
    <xdr:to>
      <xdr:col>81</xdr:col>
      <xdr:colOff>44450</xdr:colOff>
      <xdr:row>42</xdr:row>
      <xdr:rowOff>44704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20699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42</xdr:row>
      <xdr:rowOff>6096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12978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81026</xdr:rowOff>
    </xdr:from>
    <xdr:to>
      <xdr:col>72</xdr:col>
      <xdr:colOff>203200</xdr:colOff>
      <xdr:row>41</xdr:row>
      <xdr:rowOff>100330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1104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81026</xdr:rowOff>
    </xdr:from>
    <xdr:to>
      <xdr:col>68</xdr:col>
      <xdr:colOff>152400</xdr:colOff>
      <xdr:row>41</xdr:row>
      <xdr:rowOff>138938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11047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165354</xdr:rowOff>
    </xdr:from>
    <xdr:to>
      <xdr:col>81</xdr:col>
      <xdr:colOff>95250</xdr:colOff>
      <xdr:row>42</xdr:row>
      <xdr:rowOff>95504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1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137431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16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126746</xdr:rowOff>
    </xdr:from>
    <xdr:to>
      <xdr:col>77</xdr:col>
      <xdr:colOff>95250</xdr:colOff>
      <xdr:row>42</xdr:row>
      <xdr:rowOff>56896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41673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242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30226</xdr:rowOff>
    </xdr:from>
    <xdr:to>
      <xdr:col>68</xdr:col>
      <xdr:colOff>203200</xdr:colOff>
      <xdr:row>41</xdr:row>
      <xdr:rowOff>131826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116603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88138</xdr:rowOff>
    </xdr:from>
    <xdr:to>
      <xdr:col>64</xdr:col>
      <xdr:colOff>152400</xdr:colOff>
      <xdr:row>42</xdr:row>
      <xdr:rowOff>18288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3065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年度の地方債元金償還額</a:t>
          </a:r>
          <a:r>
            <a:rPr kumimoji="1" lang="en-US" altLang="ja-JP" sz="1300">
              <a:latin typeface="ＭＳ Ｐゴシック" panose="020B0600070205080204" pitchFamily="50" charset="-128"/>
              <a:ea typeface="ＭＳ Ｐゴシック" panose="020B0600070205080204" pitchFamily="50" charset="-128"/>
            </a:rPr>
            <a:t>1,390</a:t>
          </a:r>
          <a:r>
            <a:rPr kumimoji="1" lang="ja-JP" altLang="en-US" sz="1300">
              <a:latin typeface="ＭＳ Ｐゴシック" panose="020B0600070205080204" pitchFamily="50" charset="-128"/>
              <a:ea typeface="ＭＳ Ｐゴシック" panose="020B0600070205080204" pitchFamily="50" charset="-128"/>
            </a:rPr>
            <a:t>百万円に対して新規発行額が</a:t>
          </a:r>
          <a:r>
            <a:rPr kumimoji="1" lang="en-US" altLang="ja-JP" sz="1300">
              <a:latin typeface="ＭＳ Ｐゴシック" panose="020B0600070205080204" pitchFamily="50" charset="-128"/>
              <a:ea typeface="ＭＳ Ｐゴシック" panose="020B0600070205080204" pitchFamily="50" charset="-128"/>
            </a:rPr>
            <a:t>470</a:t>
          </a:r>
          <a:r>
            <a:rPr kumimoji="1" lang="ja-JP" altLang="en-US" sz="1300">
              <a:latin typeface="ＭＳ Ｐゴシック" panose="020B0600070205080204" pitchFamily="50" charset="-128"/>
              <a:ea typeface="ＭＳ Ｐゴシック" panose="020B0600070205080204" pitchFamily="50" charset="-128"/>
            </a:rPr>
            <a:t>百万円であったことから、地方債現在高が</a:t>
          </a:r>
          <a:r>
            <a:rPr kumimoji="1" lang="en-US" altLang="ja-JP" sz="1300">
              <a:latin typeface="ＭＳ Ｐゴシック" panose="020B0600070205080204" pitchFamily="50" charset="-128"/>
              <a:ea typeface="ＭＳ Ｐゴシック" panose="020B0600070205080204" pitchFamily="50" charset="-128"/>
            </a:rPr>
            <a:t>920</a:t>
          </a:r>
          <a:r>
            <a:rPr kumimoji="1" lang="ja-JP" altLang="en-US" sz="1300">
              <a:latin typeface="ＭＳ Ｐゴシック" panose="020B0600070205080204" pitchFamily="50" charset="-128"/>
              <a:ea typeface="ＭＳ Ｐゴシック" panose="020B0600070205080204" pitchFamily="50" charset="-128"/>
            </a:rPr>
            <a:t>百万円減少し、公営企業で起こした地方債の償還が進んだことにより公営企業債等繰入見込額が</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２百万円減となり、将来負担比率は算定されなかった。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将来負担比率の算定に用いる地方債現残高は令和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年度をピークとして、今後減少していく見込みであるが、今後も交付税措置のある地方債を借り入れていくなど、持続可能な財政基盤の確立を図る。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110792</xdr:rowOff>
    </xdr:from>
    <xdr:to>
      <xdr:col>72</xdr:col>
      <xdr:colOff>203200</xdr:colOff>
      <xdr:row>14</xdr:row>
      <xdr:rowOff>89868</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339642"/>
          <a:ext cx="889000" cy="150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89868</xdr:rowOff>
    </xdr:from>
    <xdr:to>
      <xdr:col>68</xdr:col>
      <xdr:colOff>152400</xdr:colOff>
      <xdr:row>15</xdr:row>
      <xdr:rowOff>39068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49016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59992</xdr:rowOff>
    </xdr:from>
    <xdr:to>
      <xdr:col>73</xdr:col>
      <xdr:colOff>44450</xdr:colOff>
      <xdr:row>13</xdr:row>
      <xdr:rowOff>161592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28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146369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375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39068</xdr:rowOff>
    </xdr:from>
    <xdr:to>
      <xdr:col>68</xdr:col>
      <xdr:colOff>203200</xdr:colOff>
      <xdr:row>14</xdr:row>
      <xdr:rowOff>140668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43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125445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52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159718</xdr:rowOff>
    </xdr:from>
    <xdr:to>
      <xdr:col>64</xdr:col>
      <xdr:colOff>152400</xdr:colOff>
      <xdr:row>15</xdr:row>
      <xdr:rowOff>89868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56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74645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64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19,769
19,481
153.15
16,516,144
15,667,092
736,561
8,067,248
9,704,613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人件費の総額は、会計年度任用職員数の増や人事院勧告に基づく給与改定の影響により、前年度に比べ増となったことで経常収支比率は増加した。</a:t>
          </a:r>
        </a:p>
        <a:p>
          <a:r>
            <a:rPr kumimoji="1" lang="ja-JP" altLang="en-US" sz="1300">
              <a:latin typeface="ＭＳ Ｐゴシック" panose="020B0600070205080204" pitchFamily="50" charset="-128"/>
              <a:ea typeface="ＭＳ Ｐゴシック" panose="020B0600070205080204" pitchFamily="50" charset="-128"/>
            </a:rPr>
            <a:t>　類似団体平均よりも低い状況となっているが、今後も人件費の増加が見込まれるため、職員の定員管理や配置を適正に行うことにより、人件費の抑制に努める必要がある。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36</xdr:row>
      <xdr:rowOff>142240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01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168910</xdr:rowOff>
    </xdr:from>
    <xdr:to>
      <xdr:col>19</xdr:col>
      <xdr:colOff>187325</xdr:colOff>
      <xdr:row>36</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696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168910</xdr:rowOff>
    </xdr:from>
    <xdr:to>
      <xdr:col>15</xdr:col>
      <xdr:colOff>98425</xdr:colOff>
      <xdr:row>36</xdr:row>
      <xdr:rowOff>35560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696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77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91440</xdr:rowOff>
    </xdr:from>
    <xdr:to>
      <xdr:col>24</xdr:col>
      <xdr:colOff>76200</xdr:colOff>
      <xdr:row>37</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107967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118110</xdr:rowOff>
    </xdr:from>
    <xdr:to>
      <xdr:col>15</xdr:col>
      <xdr:colOff>149225</xdr:colOff>
      <xdr:row>36</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58437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a:t>
          </a:r>
          <a:r>
            <a:rPr kumimoji="1" lang="en-US" altLang="ja-JP" sz="1300">
              <a:latin typeface="ＭＳ Ｐゴシック" panose="020B0600070205080204" pitchFamily="50" charset="-128"/>
              <a:ea typeface="ＭＳ Ｐゴシック" panose="020B0600070205080204" pitchFamily="50" charset="-128"/>
            </a:rPr>
            <a:t>15.1</a:t>
          </a:r>
          <a:r>
            <a:rPr kumimoji="1" lang="ja-JP" altLang="en-US" sz="1300">
              <a:latin typeface="ＭＳ Ｐゴシック" panose="020B0600070205080204" pitchFamily="50" charset="-128"/>
              <a:ea typeface="ＭＳ Ｐゴシック" panose="020B0600070205080204" pitchFamily="50" charset="-128"/>
            </a:rPr>
            <a:t>％となり、前年度と比べ</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％悪化した。これは、ふるさと納税の増に伴う業務委託が前年比で</a:t>
          </a:r>
          <a:r>
            <a:rPr kumimoji="1" lang="en-US" altLang="ja-JP" sz="1300">
              <a:latin typeface="ＭＳ Ｐゴシック" panose="020B0600070205080204" pitchFamily="50" charset="-128"/>
              <a:ea typeface="ＭＳ Ｐゴシック" panose="020B0600070205080204" pitchFamily="50" charset="-128"/>
            </a:rPr>
            <a:t>187</a:t>
          </a:r>
          <a:r>
            <a:rPr kumimoji="1" lang="ja-JP" altLang="en-US" sz="1300">
              <a:latin typeface="ＭＳ Ｐゴシック" panose="020B0600070205080204" pitchFamily="50" charset="-128"/>
              <a:ea typeface="ＭＳ Ｐゴシック" panose="020B0600070205080204" pitchFamily="50" charset="-128"/>
            </a:rPr>
            <a:t>百万円と大幅に増加したことが主な要因である。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内部努力の徹底に加え、施設管理の包括外部委託など新たな取組も検討するとともに、個別施設計画、公共施設等総合管理計画に基づき、老朽化した既存施設の統廃合を進め、施設管理費等の経常経費を圧縮し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38100</xdr:rowOff>
    </xdr:from>
    <xdr:to>
      <xdr:col>82</xdr:col>
      <xdr:colOff>107950</xdr:colOff>
      <xdr:row>17</xdr:row>
      <xdr:rowOff>82550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813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38100</xdr:rowOff>
    </xdr:from>
    <xdr:to>
      <xdr:col>78</xdr:col>
      <xdr:colOff>69850</xdr:colOff>
      <xdr:row>17</xdr:row>
      <xdr:rowOff>146050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813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146050</xdr:rowOff>
    </xdr:from>
    <xdr:to>
      <xdr:col>73</xdr:col>
      <xdr:colOff>180975</xdr:colOff>
      <xdr:row>20</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060700"/>
          <a:ext cx="889000" cy="36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44450</xdr:rowOff>
    </xdr:from>
    <xdr:to>
      <xdr:col>69</xdr:col>
      <xdr:colOff>92075</xdr:colOff>
      <xdr:row>20</xdr:row>
      <xdr:rowOff>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302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31750</xdr:rowOff>
    </xdr:from>
    <xdr:to>
      <xdr:col>82</xdr:col>
      <xdr:colOff>158750</xdr:colOff>
      <xdr:row>17</xdr:row>
      <xdr:rowOff>133350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48277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158750</xdr:rowOff>
    </xdr:from>
    <xdr:to>
      <xdr:col>78</xdr:col>
      <xdr:colOff>120650</xdr:colOff>
      <xdr:row>16</xdr:row>
      <xdr:rowOff>88900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3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120650</xdr:rowOff>
    </xdr:from>
    <xdr:to>
      <xdr:col>69</xdr:col>
      <xdr:colOff>142875</xdr:colOff>
      <xdr:row>20</xdr:row>
      <xdr:rowOff>50800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37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46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165100</xdr:rowOff>
    </xdr:from>
    <xdr:to>
      <xdr:col>65</xdr:col>
      <xdr:colOff>53975</xdr:colOff>
      <xdr:row>19</xdr:row>
      <xdr:rowOff>95250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80027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年度は住民税非課税世帯へ給付金を支給したが、令和６年度には同事業がなかったことで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扶助費の経常収支比率は高止まりの状況が続いており、類似団体平均よりも高い状況が続いているため、今後も、健康増進施策の実施による社会福祉費の抑制を図りながら、福祉サービスの充実を図っていく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20865</xdr:rowOff>
    </xdr:from>
    <xdr:to>
      <xdr:col>24</xdr:col>
      <xdr:colOff>25400</xdr:colOff>
      <xdr:row>57</xdr:row>
      <xdr:rowOff>53522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935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53522</xdr:rowOff>
    </xdr:from>
    <xdr:to>
      <xdr:col>19</xdr:col>
      <xdr:colOff>187325</xdr:colOff>
      <xdr:row>57</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826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4535</xdr:rowOff>
    </xdr:from>
    <xdr:to>
      <xdr:col>15</xdr:col>
      <xdr:colOff>98425</xdr:colOff>
      <xdr:row>57</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771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4535</xdr:rowOff>
    </xdr:from>
    <xdr:to>
      <xdr:col>11</xdr:col>
      <xdr:colOff>9525</xdr:colOff>
      <xdr:row>57</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77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141515</xdr:rowOff>
    </xdr:from>
    <xdr:to>
      <xdr:col>24</xdr:col>
      <xdr:colOff>76200</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113592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2722</xdr:rowOff>
    </xdr:from>
    <xdr:to>
      <xdr:col>20</xdr:col>
      <xdr:colOff>38100</xdr:colOff>
      <xdr:row>57</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89099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6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35378</xdr:rowOff>
    </xdr:from>
    <xdr:to>
      <xdr:col>15</xdr:col>
      <xdr:colOff>149225</xdr:colOff>
      <xdr:row>57</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125185</xdr:rowOff>
    </xdr:from>
    <xdr:to>
      <xdr:col>11</xdr:col>
      <xdr:colOff>60325</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その他の経費としては維持補修費や繰出金が挙げら令和６年度に簡易水道事業や下水道事業の法適化により同事業への繰出金が負担金となったため、その他の比率が減少している。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今後は、個別施設計画、公共施設等総合管理計画に基づき、老朽化した既存施設の統廃合を進め維持補修費の縮減に努める。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63500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613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63500</xdr:rowOff>
    </xdr:from>
    <xdr:to>
      <xdr:col>78</xdr:col>
      <xdr:colOff>69850</xdr:colOff>
      <xdr:row>57</xdr:row>
      <xdr:rowOff>95250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6647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57</xdr:row>
      <xdr:rowOff>133350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67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133350</xdr:rowOff>
    </xdr:from>
    <xdr:to>
      <xdr:col>69</xdr:col>
      <xdr:colOff>92075</xdr:colOff>
      <xdr:row>58</xdr:row>
      <xdr:rowOff>38100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06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xdr:rowOff>
    </xdr:from>
    <xdr:to>
      <xdr:col>78</xdr:col>
      <xdr:colOff>120650</xdr:colOff>
      <xdr:row>56</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124477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8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44450</xdr:rowOff>
    </xdr:from>
    <xdr:to>
      <xdr:col>74</xdr:col>
      <xdr:colOff>31750</xdr:colOff>
      <xdr:row>57</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への負担金や各種補助金等の補助費は高止まりが続いている。全国平均、福井県平均、類似団体平均いずれの平均よりも高い比率が続いており、令和６年度に簡易水道事業や下水道事業の法適化により同事業への繰出金が負担金となったため、補助費等の比率が増加している。</a:t>
          </a:r>
        </a:p>
        <a:p>
          <a:r>
            <a:rPr kumimoji="1" lang="ja-JP" altLang="en-US" sz="1300">
              <a:latin typeface="ＭＳ Ｐゴシック" panose="020B0600070205080204" pitchFamily="50" charset="-128"/>
              <a:ea typeface="ＭＳ Ｐゴシック" panose="020B0600070205080204" pitchFamily="50" charset="-128"/>
            </a:rPr>
            <a:t>　今後は、補助金のサンセット方式の導入、既存補助事業の見直し、繰出金の精査による基準外繰出金の圧縮など補助費等の削減に努める。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104140</xdr:rowOff>
    </xdr:from>
    <xdr:to>
      <xdr:col>82</xdr:col>
      <xdr:colOff>107950</xdr:colOff>
      <xdr:row>39</xdr:row>
      <xdr:rowOff>14986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61924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94996</xdr:rowOff>
    </xdr:from>
    <xdr:to>
      <xdr:col>78</xdr:col>
      <xdr:colOff>69850</xdr:colOff>
      <xdr:row>38</xdr:row>
      <xdr:rowOff>104140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6100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26416</xdr:rowOff>
    </xdr:from>
    <xdr:to>
      <xdr:col>73</xdr:col>
      <xdr:colOff>180975</xdr:colOff>
      <xdr:row>38</xdr:row>
      <xdr:rowOff>94996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4151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26416</xdr:rowOff>
    </xdr:from>
    <xdr:to>
      <xdr:col>69</xdr:col>
      <xdr:colOff>92075</xdr:colOff>
      <xdr:row>38</xdr:row>
      <xdr:rowOff>104140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5415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135636</xdr:rowOff>
    </xdr:from>
    <xdr:to>
      <xdr:col>82</xdr:col>
      <xdr:colOff>158750</xdr:colOff>
      <xdr:row>39</xdr:row>
      <xdr:rowOff>65786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107713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53340</xdr:rowOff>
    </xdr:from>
    <xdr:to>
      <xdr:col>78</xdr:col>
      <xdr:colOff>120650</xdr:colOff>
      <xdr:row>38</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139717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44196</xdr:rowOff>
    </xdr:from>
    <xdr:to>
      <xdr:col>74</xdr:col>
      <xdr:colOff>31750</xdr:colOff>
      <xdr:row>38</xdr:row>
      <xdr:rowOff>145796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130573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147066</xdr:rowOff>
    </xdr:from>
    <xdr:to>
      <xdr:col>69</xdr:col>
      <xdr:colOff>142875</xdr:colOff>
      <xdr:row>38</xdr:row>
      <xdr:rowOff>77215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61993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53340</xdr:rowOff>
    </xdr:from>
    <xdr:to>
      <xdr:col>65</xdr:col>
      <xdr:colOff>53975</xdr:colOff>
      <xdr:row>38</xdr:row>
      <xdr:rowOff>154940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139717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合併前に借り入れた臨時財政対策債が令和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年度で元金償還が完了したことにより、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た。今後も減少していくことが見込まれるが、引き続きプライマリーバランスを考慮した地方債の発行だけでなく、個別施設計画に基づく予防保全等により施設の長寿命化を図り、大規模改修に係る経費を抑制し、公債費負担の軽減を図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120142</xdr:rowOff>
    </xdr:from>
    <xdr:to>
      <xdr:col>24</xdr:col>
      <xdr:colOff>25400</xdr:colOff>
      <xdr:row>80</xdr:row>
      <xdr:rowOff>40132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66469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30987</xdr:rowOff>
    </xdr:from>
    <xdr:to>
      <xdr:col>19</xdr:col>
      <xdr:colOff>187325</xdr:colOff>
      <xdr:row>80</xdr:row>
      <xdr:rowOff>40132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7469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163576</xdr:rowOff>
    </xdr:from>
    <xdr:to>
      <xdr:col>15</xdr:col>
      <xdr:colOff>98425</xdr:colOff>
      <xdr:row>80</xdr:row>
      <xdr:rowOff>30987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36676"/>
          <a:ext cx="889000"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108713</xdr:rowOff>
    </xdr:from>
    <xdr:to>
      <xdr:col>11</xdr:col>
      <xdr:colOff>9525</xdr:colOff>
      <xdr:row>78</xdr:row>
      <xdr:rowOff>163576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481813"/>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69342</xdr:rowOff>
    </xdr:from>
    <xdr:to>
      <xdr:col>24</xdr:col>
      <xdr:colOff>76200</xdr:colOff>
      <xdr:row>79</xdr:row>
      <xdr:rowOff>170942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41419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160782</xdr:rowOff>
    </xdr:from>
    <xdr:to>
      <xdr:col>20</xdr:col>
      <xdr:colOff>38100</xdr:colOff>
      <xdr:row>80</xdr:row>
      <xdr:rowOff>90932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75709</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91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151637</xdr:rowOff>
    </xdr:from>
    <xdr:to>
      <xdr:col>15</xdr:col>
      <xdr:colOff>149225</xdr:colOff>
      <xdr:row>80</xdr:row>
      <xdr:rowOff>81787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66564</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82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112776</xdr:rowOff>
    </xdr:from>
    <xdr:to>
      <xdr:col>11</xdr:col>
      <xdr:colOff>60325</xdr:colOff>
      <xdr:row>79</xdr:row>
      <xdr:rowOff>42926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27703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57913</xdr:rowOff>
    </xdr:from>
    <xdr:to>
      <xdr:col>6</xdr:col>
      <xdr:colOff>171450</xdr:colOff>
      <xdr:row>78</xdr:row>
      <xdr:rowOff>159513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144290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公債費以外の経常収支比率は前年度に比べ</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ポイント悪化し、全国平均、福井県平均、類似団体平均と比べても若干高い状況である。</a:t>
          </a:r>
        </a:p>
        <a:p>
          <a:r>
            <a:rPr kumimoji="1" lang="ja-JP" altLang="en-US" sz="1300">
              <a:latin typeface="ＭＳ Ｐゴシック" panose="020B0600070205080204" pitchFamily="50" charset="-128"/>
              <a:ea typeface="ＭＳ Ｐゴシック" panose="020B0600070205080204" pitchFamily="50" charset="-128"/>
            </a:rPr>
            <a:t>　越前町財政健全化計画（町財政の中期計画）に基づき、とくに経常収支比率が平均より高い補助費等の削減に努める。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51563</xdr:rowOff>
    </xdr:from>
    <xdr:to>
      <xdr:col>82</xdr:col>
      <xdr:colOff>107950</xdr:colOff>
      <xdr:row>78</xdr:row>
      <xdr:rowOff>81280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53213"/>
          <a:ext cx="838200" cy="20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51563</xdr:rowOff>
    </xdr:from>
    <xdr:to>
      <xdr:col>78</xdr:col>
      <xdr:colOff>69850</xdr:colOff>
      <xdr:row>78</xdr:row>
      <xdr:rowOff>35561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253213"/>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35561</xdr:rowOff>
    </xdr:from>
    <xdr:to>
      <xdr:col>73</xdr:col>
      <xdr:colOff>180975</xdr:colOff>
      <xdr:row>78</xdr:row>
      <xdr:rowOff>113285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408661"/>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113285</xdr:rowOff>
    </xdr:from>
    <xdr:to>
      <xdr:col>69</xdr:col>
      <xdr:colOff>92075</xdr:colOff>
      <xdr:row>79</xdr:row>
      <xdr:rowOff>83565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86385"/>
          <a:ext cx="889000" cy="14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30480</xdr:rowOff>
    </xdr:from>
    <xdr:to>
      <xdr:col>82</xdr:col>
      <xdr:colOff>158750</xdr:colOff>
      <xdr:row>78</xdr:row>
      <xdr:rowOff>132080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2557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763</xdr:rowOff>
    </xdr:from>
    <xdr:to>
      <xdr:col>78</xdr:col>
      <xdr:colOff>120650</xdr:colOff>
      <xdr:row>77</xdr:row>
      <xdr:rowOff>102363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112540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71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156211</xdr:rowOff>
    </xdr:from>
    <xdr:to>
      <xdr:col>74</xdr:col>
      <xdr:colOff>31750</xdr:colOff>
      <xdr:row>78</xdr:row>
      <xdr:rowOff>86361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71138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62485</xdr:rowOff>
    </xdr:from>
    <xdr:to>
      <xdr:col>69</xdr:col>
      <xdr:colOff>142875</xdr:colOff>
      <xdr:row>78</xdr:row>
      <xdr:rowOff>164085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148862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32765</xdr:rowOff>
    </xdr:from>
    <xdr:to>
      <xdr:col>65</xdr:col>
      <xdr:colOff>53975</xdr:colOff>
      <xdr:row>79</xdr:row>
      <xdr:rowOff>134365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119142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福井県越前町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145805</xdr:rowOff>
    </xdr:from>
    <xdr:to>
      <xdr:col>29</xdr:col>
      <xdr:colOff>127000</xdr:colOff>
      <xdr:row>15</xdr:row>
      <xdr:rowOff>163097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593730"/>
          <a:ext cx="647700" cy="188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163097</xdr:rowOff>
    </xdr:from>
    <xdr:to>
      <xdr:col>26</xdr:col>
      <xdr:colOff>50800</xdr:colOff>
      <xdr:row>16</xdr:row>
      <xdr:rowOff>26394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782472"/>
          <a:ext cx="698500" cy="347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26394</xdr:rowOff>
    </xdr:from>
    <xdr:to>
      <xdr:col>22</xdr:col>
      <xdr:colOff>114300</xdr:colOff>
      <xdr:row>16</xdr:row>
      <xdr:rowOff>71167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17219"/>
          <a:ext cx="698500" cy="44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61958</xdr:rowOff>
    </xdr:from>
    <xdr:to>
      <xdr:col>18</xdr:col>
      <xdr:colOff>177800</xdr:colOff>
      <xdr:row>16</xdr:row>
      <xdr:rowOff>71167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2852783"/>
          <a:ext cx="698500" cy="92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95005</xdr:rowOff>
    </xdr:from>
    <xdr:to>
      <xdr:col>29</xdr:col>
      <xdr:colOff>177800</xdr:colOff>
      <xdr:row>15</xdr:row>
      <xdr:rowOff>25155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542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111532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38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112297</xdr:rowOff>
    </xdr:from>
    <xdr:to>
      <xdr:col>26</xdr:col>
      <xdr:colOff>101600</xdr:colOff>
      <xdr:row>16</xdr:row>
      <xdr:rowOff>42447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731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52624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500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147044</xdr:rowOff>
    </xdr:from>
    <xdr:to>
      <xdr:col>22</xdr:col>
      <xdr:colOff>165100</xdr:colOff>
      <xdr:row>16</xdr:row>
      <xdr:rowOff>77194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766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87371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3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20367</xdr:rowOff>
    </xdr:from>
    <xdr:to>
      <xdr:col>19</xdr:col>
      <xdr:colOff>38100</xdr:colOff>
      <xdr:row>16</xdr:row>
      <xdr:rowOff>121967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11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132144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58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11158</xdr:rowOff>
    </xdr:from>
    <xdr:to>
      <xdr:col>15</xdr:col>
      <xdr:colOff>101600</xdr:colOff>
      <xdr:row>16</xdr:row>
      <xdr:rowOff>112758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801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122935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570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190061</xdr:rowOff>
    </xdr:from>
    <xdr:to>
      <xdr:col>29</xdr:col>
      <xdr:colOff>127000</xdr:colOff>
      <xdr:row>34</xdr:row>
      <xdr:rowOff>240026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6457511"/>
          <a:ext cx="647700" cy="49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190061</xdr:rowOff>
    </xdr:from>
    <xdr:to>
      <xdr:col>26</xdr:col>
      <xdr:colOff>50800</xdr:colOff>
      <xdr:row>34</xdr:row>
      <xdr:rowOff>317522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457511"/>
          <a:ext cx="698500" cy="127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317522</xdr:rowOff>
    </xdr:from>
    <xdr:to>
      <xdr:col>22</xdr:col>
      <xdr:colOff>114300</xdr:colOff>
      <xdr:row>35</xdr:row>
      <xdr:rowOff>77491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584972"/>
          <a:ext cx="698500" cy="102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77491</xdr:rowOff>
    </xdr:from>
    <xdr:to>
      <xdr:col>18</xdr:col>
      <xdr:colOff>177800</xdr:colOff>
      <xdr:row>35</xdr:row>
      <xdr:rowOff>149892</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687841"/>
          <a:ext cx="698500" cy="72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189226</xdr:rowOff>
    </xdr:from>
    <xdr:to>
      <xdr:col>29</xdr:col>
      <xdr:colOff>177800</xdr:colOff>
      <xdr:row>34</xdr:row>
      <xdr:rowOff>290826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456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34303</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30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139261</xdr:rowOff>
    </xdr:from>
    <xdr:to>
      <xdr:col>26</xdr:col>
      <xdr:colOff>101600</xdr:colOff>
      <xdr:row>34</xdr:row>
      <xdr:rowOff>240861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406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251038</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175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266722</xdr:rowOff>
    </xdr:from>
    <xdr:to>
      <xdr:col>22</xdr:col>
      <xdr:colOff>165100</xdr:colOff>
      <xdr:row>35</xdr:row>
      <xdr:rowOff>25422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534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35599</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30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26691</xdr:rowOff>
    </xdr:from>
    <xdr:to>
      <xdr:col>19</xdr:col>
      <xdr:colOff>38100</xdr:colOff>
      <xdr:row>35</xdr:row>
      <xdr:rowOff>128291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637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138469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40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99092</xdr:rowOff>
    </xdr:from>
    <xdr:to>
      <xdr:col>15</xdr:col>
      <xdr:colOff>101600</xdr:colOff>
      <xdr:row>35</xdr:row>
      <xdr:rowOff>200692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7094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210869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478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19,769
19,481
153.15
16,516,144
15,667,092
736,561
8,067,248
9,704,613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95409</xdr:rowOff>
    </xdr:from>
    <xdr:to>
      <xdr:col>24</xdr:col>
      <xdr:colOff>63500</xdr:colOff>
      <xdr:row>34</xdr:row>
      <xdr:rowOff>107162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53259"/>
          <a:ext cx="838200" cy="18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107162</xdr:rowOff>
    </xdr:from>
    <xdr:to>
      <xdr:col>19</xdr:col>
      <xdr:colOff>177800</xdr:colOff>
      <xdr:row>34</xdr:row>
      <xdr:rowOff>161989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36462"/>
          <a:ext cx="889000" cy="5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161989</xdr:rowOff>
    </xdr:from>
    <xdr:to>
      <xdr:col>15</xdr:col>
      <xdr:colOff>50800</xdr:colOff>
      <xdr:row>35</xdr:row>
      <xdr:rowOff>19056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91289"/>
          <a:ext cx="889000" cy="2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19056</xdr:rowOff>
    </xdr:from>
    <xdr:to>
      <xdr:col>10</xdr:col>
      <xdr:colOff>114300</xdr:colOff>
      <xdr:row>35</xdr:row>
      <xdr:rowOff>59728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19806"/>
          <a:ext cx="889000" cy="4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44609</xdr:rowOff>
    </xdr:from>
    <xdr:to>
      <xdr:col>24</xdr:col>
      <xdr:colOff>114300</xdr:colOff>
      <xdr:row>33</xdr:row>
      <xdr:rowOff>146209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0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67486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5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56362</xdr:rowOff>
    </xdr:from>
    <xdr:to>
      <xdr:col>20</xdr:col>
      <xdr:colOff>38100</xdr:colOff>
      <xdr:row>34</xdr:row>
      <xdr:rowOff>157962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3039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60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111189</xdr:rowOff>
    </xdr:from>
    <xdr:to>
      <xdr:col>15</xdr:col>
      <xdr:colOff>101600</xdr:colOff>
      <xdr:row>35</xdr:row>
      <xdr:rowOff>41339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4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57866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1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139706</xdr:rowOff>
    </xdr:from>
    <xdr:to>
      <xdr:col>10</xdr:col>
      <xdr:colOff>165100</xdr:colOff>
      <xdr:row>35</xdr:row>
      <xdr:rowOff>69856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6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86383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4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8928</xdr:rowOff>
    </xdr:from>
    <xdr:to>
      <xdr:col>6</xdr:col>
      <xdr:colOff>38100</xdr:colOff>
      <xdr:row>35</xdr:row>
      <xdr:rowOff>110528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127055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8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112344</xdr:rowOff>
    </xdr:from>
    <xdr:to>
      <xdr:col>24</xdr:col>
      <xdr:colOff>63500</xdr:colOff>
      <xdr:row>52</xdr:row>
      <xdr:rowOff>166815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8856294"/>
          <a:ext cx="838200" cy="22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166815</xdr:rowOff>
    </xdr:from>
    <xdr:to>
      <xdr:col>19</xdr:col>
      <xdr:colOff>177800</xdr:colOff>
      <xdr:row>53</xdr:row>
      <xdr:rowOff>826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082215"/>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826</xdr:rowOff>
    </xdr:from>
    <xdr:to>
      <xdr:col>15</xdr:col>
      <xdr:colOff>50800</xdr:colOff>
      <xdr:row>53</xdr:row>
      <xdr:rowOff>136703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087676"/>
          <a:ext cx="889000" cy="13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136703</xdr:rowOff>
    </xdr:from>
    <xdr:to>
      <xdr:col>10</xdr:col>
      <xdr:colOff>114300</xdr:colOff>
      <xdr:row>54</xdr:row>
      <xdr:rowOff>19038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223553"/>
          <a:ext cx="889000" cy="5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61544</xdr:rowOff>
    </xdr:from>
    <xdr:to>
      <xdr:col>24</xdr:col>
      <xdr:colOff>114300</xdr:colOff>
      <xdr:row>51</xdr:row>
      <xdr:rowOff>163144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80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84421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656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116015</xdr:rowOff>
    </xdr:from>
    <xdr:to>
      <xdr:col>20</xdr:col>
      <xdr:colOff>38100</xdr:colOff>
      <xdr:row>53</xdr:row>
      <xdr:rowOff>46165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0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62692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806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121476</xdr:rowOff>
    </xdr:from>
    <xdr:to>
      <xdr:col>15</xdr:col>
      <xdr:colOff>101600</xdr:colOff>
      <xdr:row>53</xdr:row>
      <xdr:rowOff>51626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03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68153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812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85903</xdr:rowOff>
    </xdr:from>
    <xdr:to>
      <xdr:col>10</xdr:col>
      <xdr:colOff>165100</xdr:colOff>
      <xdr:row>54</xdr:row>
      <xdr:rowOff>16053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17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32580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8947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139688</xdr:rowOff>
    </xdr:from>
    <xdr:to>
      <xdr:col>6</xdr:col>
      <xdr:colOff>38100</xdr:colOff>
      <xdr:row>54</xdr:row>
      <xdr:rowOff>69838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22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86365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00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105981</xdr:rowOff>
    </xdr:from>
    <xdr:to>
      <xdr:col>24</xdr:col>
      <xdr:colOff>63500</xdr:colOff>
      <xdr:row>75</xdr:row>
      <xdr:rowOff>18199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621831"/>
          <a:ext cx="838200" cy="25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5969</xdr:rowOff>
    </xdr:from>
    <xdr:to>
      <xdr:col>19</xdr:col>
      <xdr:colOff>177800</xdr:colOff>
      <xdr:row>75</xdr:row>
      <xdr:rowOff>18199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521819"/>
          <a:ext cx="889000" cy="35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150902</xdr:rowOff>
    </xdr:from>
    <xdr:to>
      <xdr:col>15</xdr:col>
      <xdr:colOff>50800</xdr:colOff>
      <xdr:row>73</xdr:row>
      <xdr:rowOff>5969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495302"/>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150902</xdr:rowOff>
    </xdr:from>
    <xdr:to>
      <xdr:col>10</xdr:col>
      <xdr:colOff>114300</xdr:colOff>
      <xdr:row>73</xdr:row>
      <xdr:rowOff>82493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495302"/>
          <a:ext cx="889000" cy="10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156309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55181</xdr:rowOff>
    </xdr:from>
    <xdr:to>
      <xdr:col>24</xdr:col>
      <xdr:colOff>114300</xdr:colOff>
      <xdr:row>73</xdr:row>
      <xdr:rowOff>156781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57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78058</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42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138849</xdr:rowOff>
    </xdr:from>
    <xdr:to>
      <xdr:col>20</xdr:col>
      <xdr:colOff>38100</xdr:colOff>
      <xdr:row>75</xdr:row>
      <xdr:rowOff>68999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82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85526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6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126619</xdr:rowOff>
    </xdr:from>
    <xdr:to>
      <xdr:col>15</xdr:col>
      <xdr:colOff>101600</xdr:colOff>
      <xdr:row>73</xdr:row>
      <xdr:rowOff>56769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47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73296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24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100102</xdr:rowOff>
    </xdr:from>
    <xdr:to>
      <xdr:col>10</xdr:col>
      <xdr:colOff>165100</xdr:colOff>
      <xdr:row>73</xdr:row>
      <xdr:rowOff>30252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44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46779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21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31693</xdr:rowOff>
    </xdr:from>
    <xdr:to>
      <xdr:col>6</xdr:col>
      <xdr:colOff>38100</xdr:colOff>
      <xdr:row>73</xdr:row>
      <xdr:rowOff>133293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54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149820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32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168732</xdr:rowOff>
    </xdr:from>
    <xdr:to>
      <xdr:col>24</xdr:col>
      <xdr:colOff>63500</xdr:colOff>
      <xdr:row>95</xdr:row>
      <xdr:rowOff>46056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113582"/>
          <a:ext cx="838200" cy="22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167035</xdr:rowOff>
    </xdr:from>
    <xdr:to>
      <xdr:col>19</xdr:col>
      <xdr:colOff>177800</xdr:colOff>
      <xdr:row>95</xdr:row>
      <xdr:rowOff>46056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908300" y="16283335"/>
          <a:ext cx="889000" cy="5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167035</xdr:rowOff>
    </xdr:from>
    <xdr:to>
      <xdr:col>15</xdr:col>
      <xdr:colOff>50800</xdr:colOff>
      <xdr:row>95</xdr:row>
      <xdr:rowOff>12582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6283335"/>
          <a:ext cx="889000" cy="1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12582</xdr:rowOff>
    </xdr:from>
    <xdr:to>
      <xdr:col>10</xdr:col>
      <xdr:colOff>114300</xdr:colOff>
      <xdr:row>96</xdr:row>
      <xdr:rowOff>3291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00332"/>
          <a:ext cx="889000" cy="16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117932</xdr:rowOff>
    </xdr:from>
    <xdr:to>
      <xdr:col>24</xdr:col>
      <xdr:colOff>114300</xdr:colOff>
      <xdr:row>94</xdr:row>
      <xdr:rowOff>48082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6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140809</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91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166706</xdr:rowOff>
    </xdr:from>
    <xdr:to>
      <xdr:col>20</xdr:col>
      <xdr:colOff>38100</xdr:colOff>
      <xdr:row>95</xdr:row>
      <xdr:rowOff>96856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8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113383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5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116235</xdr:rowOff>
    </xdr:from>
    <xdr:to>
      <xdr:col>15</xdr:col>
      <xdr:colOff>101600</xdr:colOff>
      <xdr:row>95</xdr:row>
      <xdr:rowOff>46385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23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62912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0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133232</xdr:rowOff>
    </xdr:from>
    <xdr:to>
      <xdr:col>10</xdr:col>
      <xdr:colOff>165100</xdr:colOff>
      <xdr:row>95</xdr:row>
      <xdr:rowOff>63382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4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79909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2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123941</xdr:rowOff>
    </xdr:from>
    <xdr:to>
      <xdr:col>6</xdr:col>
      <xdr:colOff>38100</xdr:colOff>
      <xdr:row>96</xdr:row>
      <xdr:rowOff>54091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1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70618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18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139453</xdr:rowOff>
    </xdr:from>
    <xdr:to>
      <xdr:col>55</xdr:col>
      <xdr:colOff>0</xdr:colOff>
      <xdr:row>35</xdr:row>
      <xdr:rowOff>94890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5968753"/>
          <a:ext cx="838200" cy="12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94890</xdr:rowOff>
    </xdr:from>
    <xdr:to>
      <xdr:col>50</xdr:col>
      <xdr:colOff>114300</xdr:colOff>
      <xdr:row>35</xdr:row>
      <xdr:rowOff>141351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095640"/>
          <a:ext cx="889000" cy="4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141351</xdr:rowOff>
    </xdr:from>
    <xdr:to>
      <xdr:col>45</xdr:col>
      <xdr:colOff>177800</xdr:colOff>
      <xdr:row>36</xdr:row>
      <xdr:rowOff>4849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142101"/>
          <a:ext cx="889000" cy="3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65030</xdr:rowOff>
    </xdr:from>
    <xdr:to>
      <xdr:col>41</xdr:col>
      <xdr:colOff>50800</xdr:colOff>
      <xdr:row>36</xdr:row>
      <xdr:rowOff>4849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722880"/>
          <a:ext cx="889000" cy="45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88653</xdr:rowOff>
    </xdr:from>
    <xdr:to>
      <xdr:col>55</xdr:col>
      <xdr:colOff>50800</xdr:colOff>
      <xdr:row>35</xdr:row>
      <xdr:rowOff>18803</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591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111530</xdr:rowOff>
    </xdr:from>
    <xdr:ext cx="599010"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76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44090</xdr:rowOff>
    </xdr:from>
    <xdr:to>
      <xdr:col>50</xdr:col>
      <xdr:colOff>165100</xdr:colOff>
      <xdr:row>35</xdr:row>
      <xdr:rowOff>145690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04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162217</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39795" y="5820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90551</xdr:rowOff>
    </xdr:from>
    <xdr:to>
      <xdr:col>46</xdr:col>
      <xdr:colOff>38100</xdr:colOff>
      <xdr:row>36</xdr:row>
      <xdr:rowOff>20701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09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37228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50795" y="5866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125499</xdr:rowOff>
    </xdr:from>
    <xdr:to>
      <xdr:col>41</xdr:col>
      <xdr:colOff>101600</xdr:colOff>
      <xdr:row>36</xdr:row>
      <xdr:rowOff>55649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2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72176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61795" y="5901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14230</xdr:rowOff>
    </xdr:from>
    <xdr:to>
      <xdr:col>36</xdr:col>
      <xdr:colOff>165100</xdr:colOff>
      <xdr:row>33</xdr:row>
      <xdr:rowOff>115830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67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132357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44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141978</xdr:rowOff>
    </xdr:from>
    <xdr:to>
      <xdr:col>55</xdr:col>
      <xdr:colOff>0</xdr:colOff>
      <xdr:row>57</xdr:row>
      <xdr:rowOff>117952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743178"/>
          <a:ext cx="838200" cy="14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131311</xdr:rowOff>
    </xdr:from>
    <xdr:to>
      <xdr:col>50</xdr:col>
      <xdr:colOff>114300</xdr:colOff>
      <xdr:row>57</xdr:row>
      <xdr:rowOff>117952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732511"/>
          <a:ext cx="889000" cy="158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21133</xdr:rowOff>
    </xdr:from>
    <xdr:to>
      <xdr:col>45</xdr:col>
      <xdr:colOff>177800</xdr:colOff>
      <xdr:row>56</xdr:row>
      <xdr:rowOff>131311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450883"/>
          <a:ext cx="889000" cy="28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152571</xdr:rowOff>
    </xdr:from>
    <xdr:to>
      <xdr:col>41</xdr:col>
      <xdr:colOff>50800</xdr:colOff>
      <xdr:row>55</xdr:row>
      <xdr:rowOff>21133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8725071"/>
          <a:ext cx="889000" cy="72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91178</xdr:rowOff>
    </xdr:from>
    <xdr:to>
      <xdr:col>55</xdr:col>
      <xdr:colOff>50800</xdr:colOff>
      <xdr:row>57</xdr:row>
      <xdr:rowOff>21328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9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69605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7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67152</xdr:rowOff>
    </xdr:from>
    <xdr:to>
      <xdr:col>50</xdr:col>
      <xdr:colOff>165100</xdr:colOff>
      <xdr:row>57</xdr:row>
      <xdr:rowOff>168752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3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159879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3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80511</xdr:rowOff>
    </xdr:from>
    <xdr:to>
      <xdr:col>46</xdr:col>
      <xdr:colOff>38100</xdr:colOff>
      <xdr:row>57</xdr:row>
      <xdr:rowOff>10661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8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27188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5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141783</xdr:rowOff>
    </xdr:from>
    <xdr:to>
      <xdr:col>41</xdr:col>
      <xdr:colOff>101600</xdr:colOff>
      <xdr:row>55</xdr:row>
      <xdr:rowOff>71933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40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88460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17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101771</xdr:rowOff>
    </xdr:from>
    <xdr:to>
      <xdr:col>36</xdr:col>
      <xdr:colOff>165100</xdr:colOff>
      <xdr:row>51</xdr:row>
      <xdr:rowOff>31921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867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48448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844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2649</xdr:rowOff>
    </xdr:from>
    <xdr:to>
      <xdr:col>55</xdr:col>
      <xdr:colOff>0</xdr:colOff>
      <xdr:row>79</xdr:row>
      <xdr:rowOff>6285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75749"/>
          <a:ext cx="838200" cy="17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136401</xdr:rowOff>
    </xdr:from>
    <xdr:to>
      <xdr:col>50</xdr:col>
      <xdr:colOff>114300</xdr:colOff>
      <xdr:row>79</xdr:row>
      <xdr:rowOff>6285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509501"/>
          <a:ext cx="889000" cy="4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81483</xdr:rowOff>
    </xdr:from>
    <xdr:to>
      <xdr:col>45</xdr:col>
      <xdr:colOff>177800</xdr:colOff>
      <xdr:row>78</xdr:row>
      <xdr:rowOff>136401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111683"/>
          <a:ext cx="889000" cy="39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73373</xdr:rowOff>
    </xdr:from>
    <xdr:to>
      <xdr:col>41</xdr:col>
      <xdr:colOff>50800</xdr:colOff>
      <xdr:row>76</xdr:row>
      <xdr:rowOff>81483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246323"/>
          <a:ext cx="889000" cy="86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123299</xdr:rowOff>
    </xdr:from>
    <xdr:to>
      <xdr:col>55</xdr:col>
      <xdr:colOff>50800</xdr:colOff>
      <xdr:row>78</xdr:row>
      <xdr:rowOff>53449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2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146176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176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126935</xdr:rowOff>
    </xdr:from>
    <xdr:to>
      <xdr:col>50</xdr:col>
      <xdr:colOff>165100</xdr:colOff>
      <xdr:row>79</xdr:row>
      <xdr:rowOff>57085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50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48212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9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85601</xdr:rowOff>
    </xdr:from>
    <xdr:to>
      <xdr:col>46</xdr:col>
      <xdr:colOff>38100</xdr:colOff>
      <xdr:row>79</xdr:row>
      <xdr:rowOff>15751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5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32278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23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30683</xdr:rowOff>
    </xdr:from>
    <xdr:to>
      <xdr:col>41</xdr:col>
      <xdr:colOff>101600</xdr:colOff>
      <xdr:row>76</xdr:row>
      <xdr:rowOff>132283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06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148810</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36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22573</xdr:rowOff>
    </xdr:from>
    <xdr:to>
      <xdr:col>36</xdr:col>
      <xdr:colOff>165100</xdr:colOff>
      <xdr:row>71</xdr:row>
      <xdr:rowOff>124173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19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140700</xdr:rowOff>
    </xdr:from>
    <xdr:ext cx="59901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672795" y="1197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69583</xdr:rowOff>
    </xdr:from>
    <xdr:to>
      <xdr:col>55</xdr:col>
      <xdr:colOff>0</xdr:colOff>
      <xdr:row>97</xdr:row>
      <xdr:rowOff>95414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700233"/>
          <a:ext cx="838200" cy="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105663</xdr:rowOff>
    </xdr:from>
    <xdr:to>
      <xdr:col>50</xdr:col>
      <xdr:colOff>114300</xdr:colOff>
      <xdr:row>97</xdr:row>
      <xdr:rowOff>95414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564863"/>
          <a:ext cx="889000" cy="16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105663</xdr:rowOff>
    </xdr:from>
    <xdr:to>
      <xdr:col>45</xdr:col>
      <xdr:colOff>177800</xdr:colOff>
      <xdr:row>96</xdr:row>
      <xdr:rowOff>153696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564863"/>
          <a:ext cx="889000" cy="48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63309</xdr:rowOff>
    </xdr:from>
    <xdr:to>
      <xdr:col>41</xdr:col>
      <xdr:colOff>50800</xdr:colOff>
      <xdr:row>96</xdr:row>
      <xdr:rowOff>153696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351059"/>
          <a:ext cx="889000" cy="26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18783</xdr:rowOff>
    </xdr:from>
    <xdr:to>
      <xdr:col>55</xdr:col>
      <xdr:colOff>50800</xdr:colOff>
      <xdr:row>97</xdr:row>
      <xdr:rowOff>120383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168660</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62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44614</xdr:rowOff>
    </xdr:from>
    <xdr:to>
      <xdr:col>50</xdr:col>
      <xdr:colOff>165100</xdr:colOff>
      <xdr:row>97</xdr:row>
      <xdr:rowOff>146214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67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137341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7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54863</xdr:rowOff>
    </xdr:from>
    <xdr:to>
      <xdr:col>46</xdr:col>
      <xdr:colOff>38100</xdr:colOff>
      <xdr:row>96</xdr:row>
      <xdr:rowOff>156463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51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1540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28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102896</xdr:rowOff>
    </xdr:from>
    <xdr:to>
      <xdr:col>41</xdr:col>
      <xdr:colOff>101600</xdr:colOff>
      <xdr:row>97</xdr:row>
      <xdr:rowOff>33046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56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24173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65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12509</xdr:rowOff>
    </xdr:from>
    <xdr:to>
      <xdr:col>36</xdr:col>
      <xdr:colOff>165100</xdr:colOff>
      <xdr:row>95</xdr:row>
      <xdr:rowOff>114109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30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130636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07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70924</xdr:rowOff>
    </xdr:from>
    <xdr:to>
      <xdr:col>85</xdr:col>
      <xdr:colOff>127000</xdr:colOff>
      <xdr:row>38</xdr:row>
      <xdr:rowOff>166022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586024"/>
          <a:ext cx="83820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674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70924</xdr:rowOff>
    </xdr:from>
    <xdr:to>
      <xdr:col>81</xdr:col>
      <xdr:colOff>50800</xdr:colOff>
      <xdr:row>38</xdr:row>
      <xdr:rowOff>165532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586024"/>
          <a:ext cx="889000" cy="9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42508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72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139341</xdr:rowOff>
    </xdr:from>
    <xdr:to>
      <xdr:col>76</xdr:col>
      <xdr:colOff>114300</xdr:colOff>
      <xdr:row>38</xdr:row>
      <xdr:rowOff>165532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482991"/>
          <a:ext cx="889000" cy="19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53677</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7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139341</xdr:rowOff>
    </xdr:from>
    <xdr:to>
      <xdr:col>71</xdr:col>
      <xdr:colOff>177800</xdr:colOff>
      <xdr:row>38</xdr:row>
      <xdr:rowOff>12566</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482991"/>
          <a:ext cx="889000" cy="4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26995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71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16022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0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115222</xdr:rowOff>
    </xdr:from>
    <xdr:to>
      <xdr:col>85</xdr:col>
      <xdr:colOff>177800</xdr:colOff>
      <xdr:row>39</xdr:row>
      <xdr:rowOff>45372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3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74599</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418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20124</xdr:rowOff>
    </xdr:from>
    <xdr:to>
      <xdr:col>81</xdr:col>
      <xdr:colOff>101600</xdr:colOff>
      <xdr:row>38</xdr:row>
      <xdr:rowOff>121724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53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138251</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31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114732</xdr:rowOff>
    </xdr:from>
    <xdr:to>
      <xdr:col>76</xdr:col>
      <xdr:colOff>165100</xdr:colOff>
      <xdr:row>39</xdr:row>
      <xdr:rowOff>44882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2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61409</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4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88541</xdr:rowOff>
    </xdr:from>
    <xdr:to>
      <xdr:col>72</xdr:col>
      <xdr:colOff>38100</xdr:colOff>
      <xdr:row>38</xdr:row>
      <xdr:rowOff>18690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4321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35218</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20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133216</xdr:rowOff>
    </xdr:from>
    <xdr:to>
      <xdr:col>67</xdr:col>
      <xdr:colOff>101600</xdr:colOff>
      <xdr:row>38</xdr:row>
      <xdr:rowOff>63366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47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79893</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252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33230</xdr:rowOff>
    </xdr:from>
    <xdr:to>
      <xdr:col>85</xdr:col>
      <xdr:colOff>127000</xdr:colOff>
      <xdr:row>71</xdr:row>
      <xdr:rowOff>42145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2206180"/>
          <a:ext cx="8382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33230</xdr:rowOff>
    </xdr:from>
    <xdr:to>
      <xdr:col>81</xdr:col>
      <xdr:colOff>50800</xdr:colOff>
      <xdr:row>71</xdr:row>
      <xdr:rowOff>96951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2206180"/>
          <a:ext cx="889000" cy="6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96951</xdr:rowOff>
    </xdr:from>
    <xdr:to>
      <xdr:col>76</xdr:col>
      <xdr:colOff>114300</xdr:colOff>
      <xdr:row>72</xdr:row>
      <xdr:rowOff>71406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269901"/>
          <a:ext cx="889000" cy="14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71406</xdr:rowOff>
    </xdr:from>
    <xdr:to>
      <xdr:col>71</xdr:col>
      <xdr:colOff>177800</xdr:colOff>
      <xdr:row>73</xdr:row>
      <xdr:rowOff>31267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415806"/>
          <a:ext cx="889000" cy="13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162795</xdr:rowOff>
    </xdr:from>
    <xdr:to>
      <xdr:col>85</xdr:col>
      <xdr:colOff>177800</xdr:colOff>
      <xdr:row>71</xdr:row>
      <xdr:rowOff>92945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16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14222</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01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153880</xdr:rowOff>
    </xdr:from>
    <xdr:to>
      <xdr:col>81</xdr:col>
      <xdr:colOff>101600</xdr:colOff>
      <xdr:row>71</xdr:row>
      <xdr:rowOff>84030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15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100557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1930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46151</xdr:rowOff>
    </xdr:from>
    <xdr:to>
      <xdr:col>76</xdr:col>
      <xdr:colOff>165100</xdr:colOff>
      <xdr:row>71</xdr:row>
      <xdr:rowOff>147751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21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164278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199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20606</xdr:rowOff>
    </xdr:from>
    <xdr:to>
      <xdr:col>72</xdr:col>
      <xdr:colOff>38100</xdr:colOff>
      <xdr:row>72</xdr:row>
      <xdr:rowOff>122206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36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138733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14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151917</xdr:rowOff>
    </xdr:from>
    <xdr:to>
      <xdr:col>67</xdr:col>
      <xdr:colOff>101600</xdr:colOff>
      <xdr:row>73</xdr:row>
      <xdr:rowOff>82067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49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98594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27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44397</xdr:rowOff>
    </xdr:from>
    <xdr:to>
      <xdr:col>85</xdr:col>
      <xdr:colOff>127000</xdr:colOff>
      <xdr:row>96</xdr:row>
      <xdr:rowOff>94163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503597"/>
          <a:ext cx="838200" cy="4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94163</xdr:rowOff>
    </xdr:from>
    <xdr:to>
      <xdr:col>81</xdr:col>
      <xdr:colOff>50800</xdr:colOff>
      <xdr:row>97</xdr:row>
      <xdr:rowOff>33758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553363"/>
          <a:ext cx="889000" cy="11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33758</xdr:rowOff>
    </xdr:from>
    <xdr:to>
      <xdr:col>76</xdr:col>
      <xdr:colOff>114300</xdr:colOff>
      <xdr:row>97</xdr:row>
      <xdr:rowOff>120914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664408"/>
          <a:ext cx="889000" cy="8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120914</xdr:rowOff>
    </xdr:from>
    <xdr:to>
      <xdr:col>71</xdr:col>
      <xdr:colOff>177800</xdr:colOff>
      <xdr:row>98</xdr:row>
      <xdr:rowOff>29130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751564"/>
          <a:ext cx="889000" cy="7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165047</xdr:rowOff>
    </xdr:from>
    <xdr:to>
      <xdr:col>85</xdr:col>
      <xdr:colOff>177800</xdr:colOff>
      <xdr:row>96</xdr:row>
      <xdr:rowOff>95197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45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16474</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30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43363</xdr:rowOff>
    </xdr:from>
    <xdr:to>
      <xdr:col>81</xdr:col>
      <xdr:colOff>101600</xdr:colOff>
      <xdr:row>96</xdr:row>
      <xdr:rowOff>144963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50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161490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27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154408</xdr:rowOff>
    </xdr:from>
    <xdr:to>
      <xdr:col>76</xdr:col>
      <xdr:colOff>165100</xdr:colOff>
      <xdr:row>97</xdr:row>
      <xdr:rowOff>84558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61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101085</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38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70114</xdr:rowOff>
    </xdr:from>
    <xdr:to>
      <xdr:col>72</xdr:col>
      <xdr:colOff>38100</xdr:colOff>
      <xdr:row>98</xdr:row>
      <xdr:rowOff>264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0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16791</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7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149780</xdr:rowOff>
    </xdr:from>
    <xdr:to>
      <xdr:col>67</xdr:col>
      <xdr:colOff>101600</xdr:colOff>
      <xdr:row>98</xdr:row>
      <xdr:rowOff>79930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7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96457</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5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13818</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00368"/>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13818</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700368"/>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134468</xdr:rowOff>
    </xdr:from>
    <xdr:to>
      <xdr:col>107</xdr:col>
      <xdr:colOff>101600</xdr:colOff>
      <xdr:row>39</xdr:row>
      <xdr:rowOff>64618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55745</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5017" y="6742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160165</xdr:rowOff>
    </xdr:from>
    <xdr:to>
      <xdr:col>116</xdr:col>
      <xdr:colOff>63500</xdr:colOff>
      <xdr:row>58</xdr:row>
      <xdr:rowOff>162016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04265"/>
          <a:ext cx="8382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83530</xdr:rowOff>
    </xdr:from>
    <xdr:to>
      <xdr:col>111</xdr:col>
      <xdr:colOff>177800</xdr:colOff>
      <xdr:row>58</xdr:row>
      <xdr:rowOff>162016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027630"/>
          <a:ext cx="88900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50328</xdr:rowOff>
    </xdr:from>
    <xdr:to>
      <xdr:col>107</xdr:col>
      <xdr:colOff>50800</xdr:colOff>
      <xdr:row>58</xdr:row>
      <xdr:rowOff>83530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994428"/>
          <a:ext cx="889000" cy="3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50328</xdr:rowOff>
    </xdr:from>
    <xdr:to>
      <xdr:col>102</xdr:col>
      <xdr:colOff>114300</xdr:colOff>
      <xdr:row>58</xdr:row>
      <xdr:rowOff>54029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994428"/>
          <a:ext cx="889000" cy="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109365</xdr:rowOff>
    </xdr:from>
    <xdr:to>
      <xdr:col>116</xdr:col>
      <xdr:colOff>114300</xdr:colOff>
      <xdr:row>59</xdr:row>
      <xdr:rowOff>39515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5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24292</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6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111216</xdr:rowOff>
    </xdr:from>
    <xdr:to>
      <xdr:col>112</xdr:col>
      <xdr:colOff>38100</xdr:colOff>
      <xdr:row>59</xdr:row>
      <xdr:rowOff>41366</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5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32493</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48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32730</xdr:rowOff>
    </xdr:from>
    <xdr:to>
      <xdr:col>107</xdr:col>
      <xdr:colOff>101600</xdr:colOff>
      <xdr:row>58</xdr:row>
      <xdr:rowOff>134330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7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125457</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0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170978</xdr:rowOff>
    </xdr:from>
    <xdr:to>
      <xdr:col>102</xdr:col>
      <xdr:colOff>165100</xdr:colOff>
      <xdr:row>58</xdr:row>
      <xdr:rowOff>101128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94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92255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3229</xdr:rowOff>
    </xdr:from>
    <xdr:to>
      <xdr:col>98</xdr:col>
      <xdr:colOff>38100</xdr:colOff>
      <xdr:row>58</xdr:row>
      <xdr:rowOff>104829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4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95956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04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72537</xdr:rowOff>
    </xdr:from>
    <xdr:to>
      <xdr:col>116</xdr:col>
      <xdr:colOff>63500</xdr:colOff>
      <xdr:row>76</xdr:row>
      <xdr:rowOff>41608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588387"/>
          <a:ext cx="838200" cy="48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72537</xdr:rowOff>
    </xdr:from>
    <xdr:to>
      <xdr:col>111</xdr:col>
      <xdr:colOff>177800</xdr:colOff>
      <xdr:row>73</xdr:row>
      <xdr:rowOff>114234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588387"/>
          <a:ext cx="889000" cy="4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95672</xdr:rowOff>
    </xdr:from>
    <xdr:to>
      <xdr:col>107</xdr:col>
      <xdr:colOff>50800</xdr:colOff>
      <xdr:row>73</xdr:row>
      <xdr:rowOff>114234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2611522"/>
          <a:ext cx="889000" cy="1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143197</xdr:rowOff>
    </xdr:from>
    <xdr:to>
      <xdr:col>102</xdr:col>
      <xdr:colOff>114300</xdr:colOff>
      <xdr:row>73</xdr:row>
      <xdr:rowOff>95672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487597"/>
          <a:ext cx="889000" cy="12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162258</xdr:rowOff>
    </xdr:from>
    <xdr:to>
      <xdr:col>116</xdr:col>
      <xdr:colOff>114300</xdr:colOff>
      <xdr:row>76</xdr:row>
      <xdr:rowOff>92408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02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13685</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87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21737</xdr:rowOff>
    </xdr:from>
    <xdr:to>
      <xdr:col>112</xdr:col>
      <xdr:colOff>38100</xdr:colOff>
      <xdr:row>73</xdr:row>
      <xdr:rowOff>123337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53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139864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31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63434</xdr:rowOff>
    </xdr:from>
    <xdr:to>
      <xdr:col>107</xdr:col>
      <xdr:colOff>101600</xdr:colOff>
      <xdr:row>73</xdr:row>
      <xdr:rowOff>165034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57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10111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35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44872</xdr:rowOff>
    </xdr:from>
    <xdr:to>
      <xdr:col>102</xdr:col>
      <xdr:colOff>165100</xdr:colOff>
      <xdr:row>73</xdr:row>
      <xdr:rowOff>146472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56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162999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33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92397</xdr:rowOff>
    </xdr:from>
    <xdr:to>
      <xdr:col>98</xdr:col>
      <xdr:colOff>38100</xdr:colOff>
      <xdr:row>73</xdr:row>
      <xdr:rowOff>22547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43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39074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21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・人件費については、ラスパイレス指数は類似団体の中で最も低い団体となっているが、人口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人当たりの職員数が</a:t>
          </a:r>
          <a:r>
            <a:rPr kumimoji="1" lang="en-US" altLang="ja-JP" sz="1200">
              <a:latin typeface="ＭＳ Ｐゴシック" panose="020B0600070205080204" pitchFamily="50" charset="-128"/>
              <a:ea typeface="ＭＳ Ｐゴシック" panose="020B0600070205080204" pitchFamily="50" charset="-128"/>
            </a:rPr>
            <a:t>10.77</a:t>
          </a:r>
          <a:r>
            <a:rPr kumimoji="1" lang="ja-JP" altLang="en-US" sz="1200">
              <a:latin typeface="ＭＳ Ｐゴシック" panose="020B0600070205080204" pitchFamily="50" charset="-128"/>
              <a:ea typeface="ＭＳ Ｐゴシック" panose="020B0600070205080204" pitchFamily="50" charset="-128"/>
            </a:rPr>
            <a:t>人と類似団体平均の</a:t>
          </a:r>
          <a:r>
            <a:rPr kumimoji="1" lang="en-US" altLang="ja-JP" sz="1200">
              <a:latin typeface="ＭＳ Ｐゴシック" panose="020B0600070205080204" pitchFamily="50" charset="-128"/>
              <a:ea typeface="ＭＳ Ｐゴシック" panose="020B0600070205080204" pitchFamily="50" charset="-128"/>
            </a:rPr>
            <a:t>7.91</a:t>
          </a:r>
          <a:r>
            <a:rPr kumimoji="1" lang="ja-JP" altLang="en-US" sz="1200">
              <a:latin typeface="ＭＳ Ｐゴシック" panose="020B0600070205080204" pitchFamily="50" charset="-128"/>
              <a:ea typeface="ＭＳ Ｐゴシック" panose="020B0600070205080204" pitchFamily="50" charset="-128"/>
            </a:rPr>
            <a:t>人と比べて</a:t>
          </a:r>
          <a:r>
            <a:rPr kumimoji="1" lang="en-US" altLang="ja-JP" sz="1200">
              <a:latin typeface="ＭＳ Ｐゴシック" panose="020B0600070205080204" pitchFamily="50" charset="-128"/>
              <a:ea typeface="ＭＳ Ｐゴシック" panose="020B0600070205080204" pitchFamily="50" charset="-128"/>
            </a:rPr>
            <a:t>2.86</a:t>
          </a:r>
          <a:r>
            <a:rPr kumimoji="1" lang="ja-JP" altLang="en-US" sz="1200">
              <a:latin typeface="ＭＳ Ｐゴシック" panose="020B0600070205080204" pitchFamily="50" charset="-128"/>
              <a:ea typeface="ＭＳ Ｐゴシック" panose="020B0600070205080204" pitchFamily="50" charset="-128"/>
            </a:rPr>
            <a:t>人多く、これに伴い類似団体平均、全国平均、福井県平均のいずれよりも高くなっている。</a:t>
          </a:r>
        </a:p>
        <a:p>
          <a:r>
            <a:rPr kumimoji="1" lang="ja-JP" altLang="en-US" sz="1200">
              <a:latin typeface="ＭＳ Ｐゴシック" panose="020B0600070205080204" pitchFamily="50" charset="-128"/>
              <a:ea typeface="ＭＳ Ｐゴシック" panose="020B0600070205080204" pitchFamily="50" charset="-128"/>
            </a:rPr>
            <a:t>・物件費・維持補修費については、各施設の保守点検委託料など施設維持補修に係る経費が大きな負担となっており、合併後、小中学校をはじめ町有施設の統廃合を進めているものの依然として施設数が多く、人口一人当たりの施設数が多い。また、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年度はふるさと納税が大幅に増（前年度比＋</a:t>
          </a:r>
          <a:r>
            <a:rPr kumimoji="1" lang="en-US" altLang="ja-JP" sz="1200">
              <a:latin typeface="ＭＳ Ｐゴシック" panose="020B0600070205080204" pitchFamily="50" charset="-128"/>
              <a:ea typeface="ＭＳ Ｐゴシック" panose="020B0600070205080204" pitchFamily="50" charset="-128"/>
            </a:rPr>
            <a:t>448</a:t>
          </a:r>
          <a:r>
            <a:rPr kumimoji="1" lang="ja-JP" altLang="en-US" sz="1200">
              <a:latin typeface="ＭＳ Ｐゴシック" panose="020B0600070205080204" pitchFamily="50" charset="-128"/>
              <a:ea typeface="ＭＳ Ｐゴシック" panose="020B0600070205080204" pitchFamily="50" charset="-128"/>
            </a:rPr>
            <a:t>百万円）となったことで、返礼品や郵送料などの業務委託料が増となり、物件費が増加している。維持補修費については大雪の影響による除雪費用や消雪設備の維持点検費用等が増加している。</a:t>
          </a:r>
        </a:p>
        <a:p>
          <a:r>
            <a:rPr kumimoji="1" lang="ja-JP" altLang="en-US" sz="1200">
              <a:latin typeface="ＭＳ Ｐゴシック" panose="020B0600070205080204" pitchFamily="50" charset="-128"/>
              <a:ea typeface="ＭＳ Ｐゴシック" panose="020B0600070205080204" pitchFamily="50" charset="-128"/>
            </a:rPr>
            <a:t>・補助費等については、令和６年度に簡易水道事業や下水道事業の法適化により同事業への繰出金が負担金となったため、</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繰</a:t>
          </a:r>
          <a:r>
            <a:rPr kumimoji="1" lang="ja-JP" altLang="en-US" sz="1200">
              <a:latin typeface="ＭＳ Ｐゴシック" panose="020B0600070205080204" pitchFamily="50" charset="-128"/>
              <a:ea typeface="ＭＳ Ｐゴシック" panose="020B0600070205080204" pitchFamily="50" charset="-128"/>
            </a:rPr>
            <a:t>出金が減少し、補助費が増加している。また、消防、電算、衛生に関する行政事務を一部事務組合により広域的に実施しており、これらの負担金・分担金が人口一人当たりの補助費等の額を押し上げる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・普通建設事業費については、令和６年度に地域交流施設建設により事業費が増加した。令和７年度にはコミュニティ施設の空調機取替工事など施設改修工事の事業費の増加が見込まれる。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・積立金については、ふるさと納税が大幅に増となったことで、同寄付金を原資とするふるさと再生基金積立金により大幅に増加した。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19,769
19,481
153.15
16,516,144
15,667,092
736,561
8,067,248
9,704,613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162887</xdr:rowOff>
    </xdr:from>
    <xdr:to>
      <xdr:col>24</xdr:col>
      <xdr:colOff>63500</xdr:colOff>
      <xdr:row>34</xdr:row>
      <xdr:rowOff>34217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20737"/>
          <a:ext cx="838200" cy="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21481</xdr:rowOff>
    </xdr:from>
    <xdr:to>
      <xdr:col>19</xdr:col>
      <xdr:colOff>177800</xdr:colOff>
      <xdr:row>34</xdr:row>
      <xdr:rowOff>34217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850781"/>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21481</xdr:rowOff>
    </xdr:from>
    <xdr:to>
      <xdr:col>15</xdr:col>
      <xdr:colOff>50800</xdr:colOff>
      <xdr:row>34</xdr:row>
      <xdr:rowOff>96266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850781"/>
          <a:ext cx="889000" cy="7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96266</xdr:rowOff>
    </xdr:from>
    <xdr:to>
      <xdr:col>10</xdr:col>
      <xdr:colOff>114300</xdr:colOff>
      <xdr:row>35</xdr:row>
      <xdr:rowOff>581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925566"/>
          <a:ext cx="889000" cy="7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112087</xdr:rowOff>
    </xdr:from>
    <xdr:to>
      <xdr:col>24</xdr:col>
      <xdr:colOff>114300</xdr:colOff>
      <xdr:row>34</xdr:row>
      <xdr:rowOff>42237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6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134964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2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154867</xdr:rowOff>
    </xdr:from>
    <xdr:to>
      <xdr:col>20</xdr:col>
      <xdr:colOff>38100</xdr:colOff>
      <xdr:row>34</xdr:row>
      <xdr:rowOff>85017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1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101544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8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142131</xdr:rowOff>
    </xdr:from>
    <xdr:to>
      <xdr:col>15</xdr:col>
      <xdr:colOff>101600</xdr:colOff>
      <xdr:row>34</xdr:row>
      <xdr:rowOff>72281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9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88808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57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45466</xdr:rowOff>
    </xdr:from>
    <xdr:to>
      <xdr:col>10</xdr:col>
      <xdr:colOff>165100</xdr:colOff>
      <xdr:row>34</xdr:row>
      <xdr:rowOff>147066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7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163593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6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121231</xdr:rowOff>
    </xdr:from>
    <xdr:to>
      <xdr:col>6</xdr:col>
      <xdr:colOff>38100</xdr:colOff>
      <xdr:row>35</xdr:row>
      <xdr:rowOff>51381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5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67908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2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155430</xdr:rowOff>
    </xdr:from>
    <xdr:to>
      <xdr:col>24</xdr:col>
      <xdr:colOff>63500</xdr:colOff>
      <xdr:row>56</xdr:row>
      <xdr:rowOff>77235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85180"/>
          <a:ext cx="838200" cy="93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77235</xdr:rowOff>
    </xdr:from>
    <xdr:to>
      <xdr:col>19</xdr:col>
      <xdr:colOff>177800</xdr:colOff>
      <xdr:row>56</xdr:row>
      <xdr:rowOff>152746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78435"/>
          <a:ext cx="889000" cy="7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152746</xdr:rowOff>
    </xdr:from>
    <xdr:to>
      <xdr:col>15</xdr:col>
      <xdr:colOff>50800</xdr:colOff>
      <xdr:row>57</xdr:row>
      <xdr:rowOff>17731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53946"/>
          <a:ext cx="889000" cy="3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117773</xdr:rowOff>
    </xdr:from>
    <xdr:to>
      <xdr:col>10</xdr:col>
      <xdr:colOff>114300</xdr:colOff>
      <xdr:row>57</xdr:row>
      <xdr:rowOff>17731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76073"/>
          <a:ext cx="889000" cy="41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104630</xdr:rowOff>
    </xdr:from>
    <xdr:to>
      <xdr:col>24</xdr:col>
      <xdr:colOff>114300</xdr:colOff>
      <xdr:row>56</xdr:row>
      <xdr:rowOff>34780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127507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8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26435</xdr:rowOff>
    </xdr:from>
    <xdr:to>
      <xdr:col>20</xdr:col>
      <xdr:colOff>38100</xdr:colOff>
      <xdr:row>56</xdr:row>
      <xdr:rowOff>128035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2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144562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0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101946</xdr:rowOff>
    </xdr:from>
    <xdr:to>
      <xdr:col>15</xdr:col>
      <xdr:colOff>101600</xdr:colOff>
      <xdr:row>57</xdr:row>
      <xdr:rowOff>32096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0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48623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7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138381</xdr:rowOff>
    </xdr:from>
    <xdr:to>
      <xdr:col>10</xdr:col>
      <xdr:colOff>165100</xdr:colOff>
      <xdr:row>57</xdr:row>
      <xdr:rowOff>68531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85058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14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66973</xdr:rowOff>
    </xdr:from>
    <xdr:to>
      <xdr:col>6</xdr:col>
      <xdr:colOff>38100</xdr:colOff>
      <xdr:row>54</xdr:row>
      <xdr:rowOff>168573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2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13650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0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16811</xdr:rowOff>
    </xdr:from>
    <xdr:to>
      <xdr:col>24</xdr:col>
      <xdr:colOff>63500</xdr:colOff>
      <xdr:row>75</xdr:row>
      <xdr:rowOff>63054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04111"/>
          <a:ext cx="838200" cy="21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63054</xdr:rowOff>
    </xdr:from>
    <xdr:to>
      <xdr:col>19</xdr:col>
      <xdr:colOff>177800</xdr:colOff>
      <xdr:row>75</xdr:row>
      <xdr:rowOff>76029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21804"/>
          <a:ext cx="889000" cy="1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76029</xdr:rowOff>
    </xdr:from>
    <xdr:to>
      <xdr:col>15</xdr:col>
      <xdr:colOff>50800</xdr:colOff>
      <xdr:row>76</xdr:row>
      <xdr:rowOff>994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934779"/>
          <a:ext cx="889000" cy="96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994</xdr:rowOff>
    </xdr:from>
    <xdr:to>
      <xdr:col>10</xdr:col>
      <xdr:colOff>114300</xdr:colOff>
      <xdr:row>76</xdr:row>
      <xdr:rowOff>117602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31194"/>
          <a:ext cx="889000" cy="11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137461</xdr:rowOff>
    </xdr:from>
    <xdr:to>
      <xdr:col>24</xdr:col>
      <xdr:colOff>114300</xdr:colOff>
      <xdr:row>74</xdr:row>
      <xdr:rowOff>67611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5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160338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0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12254</xdr:rowOff>
    </xdr:from>
    <xdr:to>
      <xdr:col>20</xdr:col>
      <xdr:colOff>38100</xdr:colOff>
      <xdr:row>75</xdr:row>
      <xdr:rowOff>113854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87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130381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64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25229</xdr:rowOff>
    </xdr:from>
    <xdr:to>
      <xdr:col>15</xdr:col>
      <xdr:colOff>101600</xdr:colOff>
      <xdr:row>75</xdr:row>
      <xdr:rowOff>126829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8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143356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59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121645</xdr:rowOff>
    </xdr:from>
    <xdr:to>
      <xdr:col>10</xdr:col>
      <xdr:colOff>165100</xdr:colOff>
      <xdr:row>76</xdr:row>
      <xdr:rowOff>51795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68322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5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66802</xdr:rowOff>
    </xdr:from>
    <xdr:to>
      <xdr:col>6</xdr:col>
      <xdr:colOff>38100</xdr:colOff>
      <xdr:row>76</xdr:row>
      <xdr:rowOff>168402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9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13479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872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132254</xdr:rowOff>
    </xdr:from>
    <xdr:to>
      <xdr:col>24</xdr:col>
      <xdr:colOff>63500</xdr:colOff>
      <xdr:row>91</xdr:row>
      <xdr:rowOff>136271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5562754"/>
          <a:ext cx="838200" cy="17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136271</xdr:rowOff>
    </xdr:from>
    <xdr:to>
      <xdr:col>19</xdr:col>
      <xdr:colOff>177800</xdr:colOff>
      <xdr:row>92</xdr:row>
      <xdr:rowOff>89734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5738221"/>
          <a:ext cx="889000" cy="12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89734</xdr:rowOff>
    </xdr:from>
    <xdr:to>
      <xdr:col>15</xdr:col>
      <xdr:colOff>50800</xdr:colOff>
      <xdr:row>92</xdr:row>
      <xdr:rowOff>90356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5863134"/>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90356</xdr:rowOff>
    </xdr:from>
    <xdr:to>
      <xdr:col>10</xdr:col>
      <xdr:colOff>114300</xdr:colOff>
      <xdr:row>93</xdr:row>
      <xdr:rowOff>94895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5863756"/>
          <a:ext cx="889000" cy="17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81454</xdr:rowOff>
    </xdr:from>
    <xdr:to>
      <xdr:col>24</xdr:col>
      <xdr:colOff>114300</xdr:colOff>
      <xdr:row>91</xdr:row>
      <xdr:rowOff>11604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551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34481</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546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85471</xdr:rowOff>
    </xdr:from>
    <xdr:to>
      <xdr:col>20</xdr:col>
      <xdr:colOff>38100</xdr:colOff>
      <xdr:row>92</xdr:row>
      <xdr:rowOff>15621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568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90</xdr:row>
      <xdr:rowOff>32148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546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38934</xdr:rowOff>
    </xdr:from>
    <xdr:to>
      <xdr:col>15</xdr:col>
      <xdr:colOff>101600</xdr:colOff>
      <xdr:row>92</xdr:row>
      <xdr:rowOff>140534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581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157061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58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39556</xdr:rowOff>
    </xdr:from>
    <xdr:to>
      <xdr:col>10</xdr:col>
      <xdr:colOff>165100</xdr:colOff>
      <xdr:row>92</xdr:row>
      <xdr:rowOff>141156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581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157683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58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44095</xdr:rowOff>
    </xdr:from>
    <xdr:to>
      <xdr:col>6</xdr:col>
      <xdr:colOff>38100</xdr:colOff>
      <xdr:row>93</xdr:row>
      <xdr:rowOff>145695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598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162222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576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166751</xdr:rowOff>
    </xdr:from>
    <xdr:to>
      <xdr:col>55</xdr:col>
      <xdr:colOff>0</xdr:colOff>
      <xdr:row>36</xdr:row>
      <xdr:rowOff>64643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5481701"/>
          <a:ext cx="838200" cy="75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166751</xdr:rowOff>
    </xdr:from>
    <xdr:to>
      <xdr:col>50</xdr:col>
      <xdr:colOff>114300</xdr:colOff>
      <xdr:row>34</xdr:row>
      <xdr:rowOff>132842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5481701"/>
          <a:ext cx="889000" cy="48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168275</xdr:rowOff>
    </xdr:from>
    <xdr:to>
      <xdr:col>45</xdr:col>
      <xdr:colOff>177800</xdr:colOff>
      <xdr:row>34</xdr:row>
      <xdr:rowOff>132842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5826125"/>
          <a:ext cx="8890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168275</xdr:rowOff>
    </xdr:from>
    <xdr:to>
      <xdr:col>41</xdr:col>
      <xdr:colOff>50800</xdr:colOff>
      <xdr:row>34</xdr:row>
      <xdr:rowOff>78359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5826125"/>
          <a:ext cx="889000" cy="8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13843</xdr:rowOff>
    </xdr:from>
    <xdr:to>
      <xdr:col>55</xdr:col>
      <xdr:colOff>50800</xdr:colOff>
      <xdr:row>36</xdr:row>
      <xdr:rowOff>115443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18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36720</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03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115951</xdr:rowOff>
    </xdr:from>
    <xdr:to>
      <xdr:col>50</xdr:col>
      <xdr:colOff>165100</xdr:colOff>
      <xdr:row>32</xdr:row>
      <xdr:rowOff>46101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543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62628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20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82042</xdr:rowOff>
    </xdr:from>
    <xdr:to>
      <xdr:col>46</xdr:col>
      <xdr:colOff>38100</xdr:colOff>
      <xdr:row>35</xdr:row>
      <xdr:rowOff>12192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591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28719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68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117475</xdr:rowOff>
    </xdr:from>
    <xdr:to>
      <xdr:col>41</xdr:col>
      <xdr:colOff>101600</xdr:colOff>
      <xdr:row>34</xdr:row>
      <xdr:rowOff>47625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57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64152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55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27559</xdr:rowOff>
    </xdr:from>
    <xdr:to>
      <xdr:col>36</xdr:col>
      <xdr:colOff>165100</xdr:colOff>
      <xdr:row>34</xdr:row>
      <xdr:rowOff>129159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85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145686</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632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55499</xdr:rowOff>
    </xdr:from>
    <xdr:to>
      <xdr:col>55</xdr:col>
      <xdr:colOff>0</xdr:colOff>
      <xdr:row>56</xdr:row>
      <xdr:rowOff>18199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485249"/>
          <a:ext cx="838200" cy="13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25724</xdr:rowOff>
    </xdr:from>
    <xdr:to>
      <xdr:col>50</xdr:col>
      <xdr:colOff>114300</xdr:colOff>
      <xdr:row>55</xdr:row>
      <xdr:rowOff>55499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455474"/>
          <a:ext cx="889000" cy="2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20371</xdr:rowOff>
    </xdr:from>
    <xdr:to>
      <xdr:col>45</xdr:col>
      <xdr:colOff>177800</xdr:colOff>
      <xdr:row>55</xdr:row>
      <xdr:rowOff>25724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450121"/>
          <a:ext cx="8890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130975</xdr:rowOff>
    </xdr:from>
    <xdr:to>
      <xdr:col>41</xdr:col>
      <xdr:colOff>50800</xdr:colOff>
      <xdr:row>55</xdr:row>
      <xdr:rowOff>20371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389275"/>
          <a:ext cx="889000" cy="6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138849</xdr:rowOff>
    </xdr:from>
    <xdr:to>
      <xdr:col>55</xdr:col>
      <xdr:colOff>50800</xdr:colOff>
      <xdr:row>56</xdr:row>
      <xdr:rowOff>68999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6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161726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2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4699</xdr:rowOff>
    </xdr:from>
    <xdr:to>
      <xdr:col>50</xdr:col>
      <xdr:colOff>165100</xdr:colOff>
      <xdr:row>55</xdr:row>
      <xdr:rowOff>106299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3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122826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0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146374</xdr:rowOff>
    </xdr:from>
    <xdr:to>
      <xdr:col>46</xdr:col>
      <xdr:colOff>38100</xdr:colOff>
      <xdr:row>55</xdr:row>
      <xdr:rowOff>76524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0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93051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17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141021</xdr:rowOff>
    </xdr:from>
    <xdr:to>
      <xdr:col>41</xdr:col>
      <xdr:colOff>101600</xdr:colOff>
      <xdr:row>55</xdr:row>
      <xdr:rowOff>71171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39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87698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17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80175</xdr:rowOff>
    </xdr:from>
    <xdr:to>
      <xdr:col>36</xdr:col>
      <xdr:colOff>165100</xdr:colOff>
      <xdr:row>55</xdr:row>
      <xdr:rowOff>10325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3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26852</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11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105021</xdr:rowOff>
    </xdr:from>
    <xdr:to>
      <xdr:col>55</xdr:col>
      <xdr:colOff>0</xdr:colOff>
      <xdr:row>73</xdr:row>
      <xdr:rowOff>136179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620871"/>
          <a:ext cx="838200" cy="3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7569</xdr:rowOff>
    </xdr:from>
    <xdr:to>
      <xdr:col>50</xdr:col>
      <xdr:colOff>114300</xdr:colOff>
      <xdr:row>73</xdr:row>
      <xdr:rowOff>136179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523419"/>
          <a:ext cx="889000" cy="12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7569</xdr:rowOff>
    </xdr:from>
    <xdr:to>
      <xdr:col>45</xdr:col>
      <xdr:colOff>177800</xdr:colOff>
      <xdr:row>73</xdr:row>
      <xdr:rowOff>54318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523419"/>
          <a:ext cx="889000" cy="4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165874</xdr:rowOff>
    </xdr:from>
    <xdr:to>
      <xdr:col>41</xdr:col>
      <xdr:colOff>50800</xdr:colOff>
      <xdr:row>73</xdr:row>
      <xdr:rowOff>54318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510274"/>
          <a:ext cx="889000" cy="5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54221</xdr:rowOff>
    </xdr:from>
    <xdr:to>
      <xdr:col>55</xdr:col>
      <xdr:colOff>50800</xdr:colOff>
      <xdr:row>73</xdr:row>
      <xdr:rowOff>155821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57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77098</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42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85379</xdr:rowOff>
    </xdr:from>
    <xdr:to>
      <xdr:col>50</xdr:col>
      <xdr:colOff>165100</xdr:colOff>
      <xdr:row>74</xdr:row>
      <xdr:rowOff>15529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60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32056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37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128219</xdr:rowOff>
    </xdr:from>
    <xdr:to>
      <xdr:col>46</xdr:col>
      <xdr:colOff>38100</xdr:colOff>
      <xdr:row>73</xdr:row>
      <xdr:rowOff>58369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47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74896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24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3518</xdr:rowOff>
    </xdr:from>
    <xdr:to>
      <xdr:col>41</xdr:col>
      <xdr:colOff>101600</xdr:colOff>
      <xdr:row>73</xdr:row>
      <xdr:rowOff>105118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51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121645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29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115074</xdr:rowOff>
    </xdr:from>
    <xdr:to>
      <xdr:col>36</xdr:col>
      <xdr:colOff>165100</xdr:colOff>
      <xdr:row>73</xdr:row>
      <xdr:rowOff>45224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45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61751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23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109544</xdr:rowOff>
    </xdr:from>
    <xdr:to>
      <xdr:col>55</xdr:col>
      <xdr:colOff>0</xdr:colOff>
      <xdr:row>96</xdr:row>
      <xdr:rowOff>140119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397294"/>
          <a:ext cx="838200" cy="20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61785</xdr:rowOff>
    </xdr:from>
    <xdr:to>
      <xdr:col>50</xdr:col>
      <xdr:colOff>114300</xdr:colOff>
      <xdr:row>96</xdr:row>
      <xdr:rowOff>140119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178085"/>
          <a:ext cx="889000" cy="4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61785</xdr:rowOff>
    </xdr:from>
    <xdr:to>
      <xdr:col>45</xdr:col>
      <xdr:colOff>177800</xdr:colOff>
      <xdr:row>94</xdr:row>
      <xdr:rowOff>77863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178085"/>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32886</xdr:rowOff>
    </xdr:from>
    <xdr:to>
      <xdr:col>41</xdr:col>
      <xdr:colOff>50800</xdr:colOff>
      <xdr:row>94</xdr:row>
      <xdr:rowOff>77863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149186"/>
          <a:ext cx="889000" cy="44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58744</xdr:rowOff>
    </xdr:from>
    <xdr:to>
      <xdr:col>55</xdr:col>
      <xdr:colOff>50800</xdr:colOff>
      <xdr:row>95</xdr:row>
      <xdr:rowOff>160344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4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81621</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19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89319</xdr:rowOff>
    </xdr:from>
    <xdr:to>
      <xdr:col>50</xdr:col>
      <xdr:colOff>165100</xdr:colOff>
      <xdr:row>97</xdr:row>
      <xdr:rowOff>19469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4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10596</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4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10985</xdr:rowOff>
    </xdr:from>
    <xdr:to>
      <xdr:col>46</xdr:col>
      <xdr:colOff>38100</xdr:colOff>
      <xdr:row>94</xdr:row>
      <xdr:rowOff>112585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12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129112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590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27063</xdr:rowOff>
    </xdr:from>
    <xdr:to>
      <xdr:col>41</xdr:col>
      <xdr:colOff>101600</xdr:colOff>
      <xdr:row>94</xdr:row>
      <xdr:rowOff>128663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1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145190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91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153536</xdr:rowOff>
    </xdr:from>
    <xdr:to>
      <xdr:col>36</xdr:col>
      <xdr:colOff>165100</xdr:colOff>
      <xdr:row>94</xdr:row>
      <xdr:rowOff>83686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09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100213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587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74930</xdr:rowOff>
    </xdr:from>
    <xdr:to>
      <xdr:col>85</xdr:col>
      <xdr:colOff>127000</xdr:colOff>
      <xdr:row>35</xdr:row>
      <xdr:rowOff>160846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075680"/>
          <a:ext cx="838200" cy="8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160846</xdr:rowOff>
    </xdr:from>
    <xdr:to>
      <xdr:col>81</xdr:col>
      <xdr:colOff>50800</xdr:colOff>
      <xdr:row>36</xdr:row>
      <xdr:rowOff>11684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161596"/>
          <a:ext cx="8890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86817</xdr:rowOff>
    </xdr:from>
    <xdr:to>
      <xdr:col>76</xdr:col>
      <xdr:colOff>114300</xdr:colOff>
      <xdr:row>36</xdr:row>
      <xdr:rowOff>11684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5573217"/>
          <a:ext cx="889000" cy="6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86817</xdr:rowOff>
    </xdr:from>
    <xdr:to>
      <xdr:col>71</xdr:col>
      <xdr:colOff>177800</xdr:colOff>
      <xdr:row>35</xdr:row>
      <xdr:rowOff>76911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5573217"/>
          <a:ext cx="889000" cy="50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24130</xdr:rowOff>
    </xdr:from>
    <xdr:to>
      <xdr:col>85</xdr:col>
      <xdr:colOff>177800</xdr:colOff>
      <xdr:row>35</xdr:row>
      <xdr:rowOff>125730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47007</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8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110046</xdr:rowOff>
    </xdr:from>
    <xdr:to>
      <xdr:col>81</xdr:col>
      <xdr:colOff>101600</xdr:colOff>
      <xdr:row>36</xdr:row>
      <xdr:rowOff>40196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11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56723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88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132334</xdr:rowOff>
    </xdr:from>
    <xdr:to>
      <xdr:col>76</xdr:col>
      <xdr:colOff>165100</xdr:colOff>
      <xdr:row>36</xdr:row>
      <xdr:rowOff>62484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13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79011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9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36017</xdr:rowOff>
    </xdr:from>
    <xdr:to>
      <xdr:col>72</xdr:col>
      <xdr:colOff>38100</xdr:colOff>
      <xdr:row>32</xdr:row>
      <xdr:rowOff>137617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552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154144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29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26111</xdr:rowOff>
    </xdr:from>
    <xdr:to>
      <xdr:col>67</xdr:col>
      <xdr:colOff>101600</xdr:colOff>
      <xdr:row>35</xdr:row>
      <xdr:rowOff>127711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02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144238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80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143760</xdr:rowOff>
    </xdr:from>
    <xdr:to>
      <xdr:col>85</xdr:col>
      <xdr:colOff>127000</xdr:colOff>
      <xdr:row>57</xdr:row>
      <xdr:rowOff>88962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44960"/>
          <a:ext cx="838200" cy="11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65579</xdr:rowOff>
    </xdr:from>
    <xdr:to>
      <xdr:col>81</xdr:col>
      <xdr:colOff>50800</xdr:colOff>
      <xdr:row>57</xdr:row>
      <xdr:rowOff>88962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838229"/>
          <a:ext cx="889000" cy="2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134028</xdr:rowOff>
    </xdr:from>
    <xdr:to>
      <xdr:col>76</xdr:col>
      <xdr:colOff>114300</xdr:colOff>
      <xdr:row>57</xdr:row>
      <xdr:rowOff>65579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35228"/>
          <a:ext cx="889000" cy="10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100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81570</xdr:rowOff>
    </xdr:from>
    <xdr:to>
      <xdr:col>71</xdr:col>
      <xdr:colOff>177800</xdr:colOff>
      <xdr:row>56</xdr:row>
      <xdr:rowOff>134028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82770"/>
          <a:ext cx="889000" cy="5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92960</xdr:rowOff>
    </xdr:from>
    <xdr:to>
      <xdr:col>85</xdr:col>
      <xdr:colOff>177800</xdr:colOff>
      <xdr:row>57</xdr:row>
      <xdr:rowOff>23110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9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115837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4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38162</xdr:rowOff>
    </xdr:from>
    <xdr:to>
      <xdr:col>81</xdr:col>
      <xdr:colOff>101600</xdr:colOff>
      <xdr:row>57</xdr:row>
      <xdr:rowOff>139762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81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156289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58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14779</xdr:rowOff>
    </xdr:from>
    <xdr:to>
      <xdr:col>76</xdr:col>
      <xdr:colOff>165100</xdr:colOff>
      <xdr:row>57</xdr:row>
      <xdr:rowOff>116379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8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132906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56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83228</xdr:rowOff>
    </xdr:from>
    <xdr:to>
      <xdr:col>72</xdr:col>
      <xdr:colOff>38100</xdr:colOff>
      <xdr:row>57</xdr:row>
      <xdr:rowOff>13378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8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29905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45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30770</xdr:rowOff>
    </xdr:from>
    <xdr:to>
      <xdr:col>67</xdr:col>
      <xdr:colOff>101600</xdr:colOff>
      <xdr:row>56</xdr:row>
      <xdr:rowOff>132370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3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148897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40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70924</xdr:rowOff>
    </xdr:from>
    <xdr:to>
      <xdr:col>85</xdr:col>
      <xdr:colOff>127000</xdr:colOff>
      <xdr:row>78</xdr:row>
      <xdr:rowOff>166022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44024"/>
          <a:ext cx="83820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32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70924</xdr:rowOff>
    </xdr:from>
    <xdr:to>
      <xdr:col>81</xdr:col>
      <xdr:colOff>50800</xdr:colOff>
      <xdr:row>78</xdr:row>
      <xdr:rowOff>165533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44024"/>
          <a:ext cx="889000" cy="9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42507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8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139340</xdr:rowOff>
    </xdr:from>
    <xdr:to>
      <xdr:col>76</xdr:col>
      <xdr:colOff>114300</xdr:colOff>
      <xdr:row>78</xdr:row>
      <xdr:rowOff>165533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340990"/>
          <a:ext cx="889000" cy="19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53677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9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139340</xdr:rowOff>
    </xdr:from>
    <xdr:to>
      <xdr:col>71</xdr:col>
      <xdr:colOff>177800</xdr:colOff>
      <xdr:row>78</xdr:row>
      <xdr:rowOff>12565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340990"/>
          <a:ext cx="889000" cy="4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26996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57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16023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6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115222</xdr:rowOff>
    </xdr:from>
    <xdr:to>
      <xdr:col>85</xdr:col>
      <xdr:colOff>177800</xdr:colOff>
      <xdr:row>79</xdr:row>
      <xdr:rowOff>45372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8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74599</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276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20124</xdr:rowOff>
    </xdr:from>
    <xdr:to>
      <xdr:col>81</xdr:col>
      <xdr:colOff>101600</xdr:colOff>
      <xdr:row>78</xdr:row>
      <xdr:rowOff>121724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9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138251</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16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114733</xdr:rowOff>
    </xdr:from>
    <xdr:to>
      <xdr:col>76</xdr:col>
      <xdr:colOff>165100</xdr:colOff>
      <xdr:row>79</xdr:row>
      <xdr:rowOff>44883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8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61410</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26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88540</xdr:rowOff>
    </xdr:from>
    <xdr:to>
      <xdr:col>72</xdr:col>
      <xdr:colOff>38100</xdr:colOff>
      <xdr:row>78</xdr:row>
      <xdr:rowOff>18690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29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35217</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06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133215</xdr:rowOff>
    </xdr:from>
    <xdr:to>
      <xdr:col>67</xdr:col>
      <xdr:colOff>101600</xdr:colOff>
      <xdr:row>78</xdr:row>
      <xdr:rowOff>63365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3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79892</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11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33229</xdr:rowOff>
    </xdr:from>
    <xdr:to>
      <xdr:col>85</xdr:col>
      <xdr:colOff>127000</xdr:colOff>
      <xdr:row>91</xdr:row>
      <xdr:rowOff>42108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5635179"/>
          <a:ext cx="838200" cy="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33229</xdr:rowOff>
    </xdr:from>
    <xdr:to>
      <xdr:col>81</xdr:col>
      <xdr:colOff>50800</xdr:colOff>
      <xdr:row>91</xdr:row>
      <xdr:rowOff>96952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5635179"/>
          <a:ext cx="889000" cy="6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96952</xdr:rowOff>
    </xdr:from>
    <xdr:to>
      <xdr:col>76</xdr:col>
      <xdr:colOff>114300</xdr:colOff>
      <xdr:row>92</xdr:row>
      <xdr:rowOff>71406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5698902"/>
          <a:ext cx="889000" cy="14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71406</xdr:rowOff>
    </xdr:from>
    <xdr:to>
      <xdr:col>71</xdr:col>
      <xdr:colOff>177800</xdr:colOff>
      <xdr:row>93</xdr:row>
      <xdr:rowOff>31268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5844806"/>
          <a:ext cx="889000" cy="13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162758</xdr:rowOff>
    </xdr:from>
    <xdr:to>
      <xdr:col>85</xdr:col>
      <xdr:colOff>177800</xdr:colOff>
      <xdr:row>91</xdr:row>
      <xdr:rowOff>92908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59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14185</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44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153879</xdr:rowOff>
    </xdr:from>
    <xdr:to>
      <xdr:col>81</xdr:col>
      <xdr:colOff>101600</xdr:colOff>
      <xdr:row>91</xdr:row>
      <xdr:rowOff>84029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58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100556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35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46152</xdr:rowOff>
    </xdr:from>
    <xdr:to>
      <xdr:col>76</xdr:col>
      <xdr:colOff>165100</xdr:colOff>
      <xdr:row>91</xdr:row>
      <xdr:rowOff>147752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64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164279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42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20606</xdr:rowOff>
    </xdr:from>
    <xdr:to>
      <xdr:col>72</xdr:col>
      <xdr:colOff>38100</xdr:colOff>
      <xdr:row>92</xdr:row>
      <xdr:rowOff>122206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79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138733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56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151918</xdr:rowOff>
    </xdr:from>
    <xdr:to>
      <xdr:col>67</xdr:col>
      <xdr:colOff>101600</xdr:colOff>
      <xdr:row>93</xdr:row>
      <xdr:rowOff>82068</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92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98595</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70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・総務費（前年度比</a:t>
          </a:r>
          <a:r>
            <a:rPr kumimoji="1" lang="en-US" altLang="ja-JP" sz="1300">
              <a:latin typeface="ＭＳ Ｐゴシック" panose="020B0600070205080204" pitchFamily="50" charset="-128"/>
              <a:ea typeface="ＭＳ Ｐゴシック" panose="020B0600070205080204" pitchFamily="50" charset="-128"/>
            </a:rPr>
            <a:t>+40,794</a:t>
          </a:r>
          <a:r>
            <a:rPr kumimoji="1" lang="ja-JP" altLang="en-US" sz="1300">
              <a:latin typeface="ＭＳ Ｐゴシック" panose="020B0600070205080204" pitchFamily="50" charset="-128"/>
              <a:ea typeface="ＭＳ Ｐゴシック" panose="020B0600070205080204" pitchFamily="50" charset="-128"/>
            </a:rPr>
            <a:t>円）については、地域交流施設建設事業によるものと、ふるさと納税推進事業の増加により、依然として類似団体平均を上回っている。</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ふるさと再生</a:t>
          </a:r>
          <a:r>
            <a:rPr kumimoji="1" lang="ja-JP" altLang="en-US" sz="1300" b="0">
              <a:solidFill>
                <a:schemeClr val="dk1"/>
              </a:solidFill>
              <a:latin typeface="ＭＳ Ｐゴシック" panose="020B0600070205080204" pitchFamily="50" charset="-128"/>
              <a:ea typeface="ＭＳ Ｐゴシック" panose="020B0600070205080204" pitchFamily="50" charset="-128"/>
            </a:rPr>
            <a:t>基金</a:t>
          </a:r>
          <a:r>
            <a:rPr kumimoji="1" lang="ja-JP" altLang="en-US" sz="1300">
              <a:latin typeface="ＭＳ Ｐゴシック" panose="020B0600070205080204" pitchFamily="50" charset="-128"/>
              <a:ea typeface="ＭＳ Ｐゴシック" panose="020B0600070205080204" pitchFamily="50" charset="-128"/>
            </a:rPr>
            <a:t>は当町の重要な財源となっているため、今後も適正に事業を推進していく必要がある。</a:t>
          </a:r>
        </a:p>
        <a:p>
          <a:r>
            <a:rPr kumimoji="1" lang="ja-JP" altLang="en-US" sz="1300">
              <a:latin typeface="ＭＳ Ｐゴシック" panose="020B0600070205080204" pitchFamily="50" charset="-128"/>
              <a:ea typeface="ＭＳ Ｐゴシック" panose="020B0600070205080204" pitchFamily="50" charset="-128"/>
            </a:rPr>
            <a:t>・民生費（前年度比</a:t>
          </a:r>
          <a:r>
            <a:rPr kumimoji="1" lang="en-US" altLang="ja-JP" sz="1300">
              <a:latin typeface="ＭＳ Ｐゴシック" panose="020B0600070205080204" pitchFamily="50" charset="-128"/>
              <a:ea typeface="ＭＳ Ｐゴシック" panose="020B0600070205080204" pitchFamily="50" charset="-128"/>
            </a:rPr>
            <a:t>+19,998</a:t>
          </a:r>
          <a:r>
            <a:rPr kumimoji="1" lang="ja-JP" altLang="en-US" sz="1300">
              <a:latin typeface="ＭＳ Ｐゴシック" panose="020B0600070205080204" pitchFamily="50" charset="-128"/>
              <a:ea typeface="ＭＳ Ｐゴシック" panose="020B0600070205080204" pitchFamily="50" charset="-128"/>
            </a:rPr>
            <a:t>円）については、児童手当対象者の増や、住民税均等割のみ課税世帯等臨時特別給付金事業により増加した。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・労働費（前年度比△</a:t>
          </a:r>
          <a:r>
            <a:rPr kumimoji="1" lang="en-US" altLang="ja-JP" sz="1300">
              <a:latin typeface="ＭＳ Ｐゴシック" panose="020B0600070205080204" pitchFamily="50" charset="-128"/>
              <a:ea typeface="ＭＳ Ｐゴシック" panose="020B0600070205080204" pitchFamily="50" charset="-128"/>
            </a:rPr>
            <a:t>1,982</a:t>
          </a:r>
          <a:r>
            <a:rPr kumimoji="1" lang="ja-JP" altLang="en-US" sz="1300">
              <a:latin typeface="ＭＳ Ｐゴシック" panose="020B0600070205080204" pitchFamily="50" charset="-128"/>
              <a:ea typeface="ＭＳ Ｐゴシック" panose="020B0600070205080204" pitchFamily="50" charset="-128"/>
            </a:rPr>
            <a:t>円）については、地域交流施設建設のための既存施設の解体工事が完了した</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ことによる</a:t>
          </a:r>
          <a:r>
            <a:rPr kumimoji="1" lang="ja-JP" altLang="en-US" sz="1300">
              <a:latin typeface="ＭＳ Ｐゴシック" panose="020B0600070205080204" pitchFamily="50" charset="-128"/>
              <a:ea typeface="ＭＳ Ｐゴシック" panose="020B0600070205080204" pitchFamily="50" charset="-128"/>
            </a:rPr>
            <a:t>一時的なものである。</a:t>
          </a:r>
        </a:p>
        <a:p>
          <a:r>
            <a:rPr kumimoji="1" lang="ja-JP" altLang="en-US" sz="1300">
              <a:latin typeface="ＭＳ Ｐゴシック" panose="020B0600070205080204" pitchFamily="50" charset="-128"/>
              <a:ea typeface="ＭＳ Ｐゴシック" panose="020B0600070205080204" pitchFamily="50" charset="-128"/>
            </a:rPr>
            <a:t>・商工費（前年度比</a:t>
          </a:r>
          <a:r>
            <a:rPr kumimoji="1" lang="en-US" altLang="ja-JP" sz="1300">
              <a:latin typeface="ＭＳ Ｐゴシック" panose="020B0600070205080204" pitchFamily="50" charset="-128"/>
              <a:ea typeface="ＭＳ Ｐゴシック" panose="020B0600070205080204" pitchFamily="50" charset="-128"/>
            </a:rPr>
            <a:t>+1,363</a:t>
          </a:r>
          <a:r>
            <a:rPr kumimoji="1" lang="ja-JP" altLang="en-US" sz="1300">
              <a:latin typeface="ＭＳ Ｐゴシック" panose="020B0600070205080204" pitchFamily="50" charset="-128"/>
              <a:ea typeface="ＭＳ Ｐゴシック" panose="020B0600070205080204" pitchFamily="50" charset="-128"/>
            </a:rPr>
            <a:t>円）については、物価高騰対策</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によ</a:t>
          </a:r>
          <a:r>
            <a:rPr kumimoji="1" lang="ja-JP" altLang="en-US" sz="1300">
              <a:latin typeface="ＭＳ Ｐゴシック" panose="020B0600070205080204" pitchFamily="50" charset="-128"/>
              <a:ea typeface="ＭＳ Ｐゴシック" panose="020B0600070205080204" pitchFamily="50" charset="-128"/>
            </a:rPr>
            <a:t>る電子クーポン券発行費用が皆減したが、悠久ロマンの杜キャンプ場整備工事により増加した。</a:t>
          </a:r>
        </a:p>
        <a:p>
          <a:r>
            <a:rPr kumimoji="1" lang="ja-JP" altLang="en-US" sz="1300">
              <a:latin typeface="ＭＳ Ｐゴシック" panose="020B0600070205080204" pitchFamily="50" charset="-128"/>
              <a:ea typeface="ＭＳ Ｐゴシック" panose="020B0600070205080204" pitchFamily="50" charset="-128"/>
            </a:rPr>
            <a:t>・土木費（前年度比</a:t>
          </a:r>
          <a:r>
            <a:rPr kumimoji="1" lang="en-US" altLang="ja-JP" sz="1300">
              <a:latin typeface="ＭＳ Ｐゴシック" panose="020B0600070205080204" pitchFamily="50" charset="-128"/>
              <a:ea typeface="ＭＳ Ｐゴシック" panose="020B0600070205080204" pitchFamily="50" charset="-128"/>
            </a:rPr>
            <a:t>+10,605</a:t>
          </a:r>
          <a:r>
            <a:rPr kumimoji="1" lang="ja-JP" altLang="en-US" sz="1300">
              <a:latin typeface="ＭＳ Ｐゴシック" panose="020B0600070205080204" pitchFamily="50" charset="-128"/>
              <a:ea typeface="ＭＳ Ｐゴシック" panose="020B0600070205080204" pitchFamily="50" charset="-128"/>
            </a:rPr>
            <a:t>円）については、集落排水事業会計が下水道事業会計と統合し、法適化されることにより農林水産費が減少し土木費が増加した。</a:t>
          </a:r>
        </a:p>
        <a:p>
          <a:r>
            <a:rPr kumimoji="1" lang="ja-JP" altLang="en-US" sz="1300">
              <a:latin typeface="ＭＳ Ｐゴシック" panose="020B0600070205080204" pitchFamily="50" charset="-128"/>
              <a:ea typeface="ＭＳ Ｐゴシック" panose="020B0600070205080204" pitchFamily="50" charset="-128"/>
            </a:rPr>
            <a:t>・教育費（前年度比</a:t>
          </a:r>
          <a:r>
            <a:rPr kumimoji="1" lang="en-US" altLang="ja-JP" sz="1300">
              <a:latin typeface="ＭＳ Ｐゴシック" panose="020B0600070205080204" pitchFamily="50" charset="-128"/>
              <a:ea typeface="ＭＳ Ｐゴシック" panose="020B0600070205080204" pitchFamily="50" charset="-128"/>
            </a:rPr>
            <a:t>+10,716</a:t>
          </a:r>
          <a:r>
            <a:rPr kumimoji="1" lang="ja-JP" altLang="en-US" sz="1300">
              <a:latin typeface="ＭＳ Ｐゴシック" panose="020B0600070205080204" pitchFamily="50" charset="-128"/>
              <a:ea typeface="ＭＳ Ｐゴシック" panose="020B0600070205080204" pitchFamily="50" charset="-128"/>
            </a:rPr>
            <a:t>円）については、中学校施設の空調機整備工事によるものであり、今後はネットワーク機器や防犯設備等の更新に係る費用が増加する傾向である。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福井県越前町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は黒字で推移し、財政調整基金の残高も県内市町の中でも多い方ではある。財政調整基金残高は、標準財政規模比約１５％を基準としており、基準は上回っているが、今後下回ることの無いように計画的に事業を実施するなど、健全で持続可能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福井県越前町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年度の資金不足については、簡易水道事業特別会計において、使用料の見込み誤りにより発生したものであり、その後は全会計で黒字となっている。また、水道事業会計と下水道事業会計が令和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年度以前の数値が反映されていないのは、令和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法適用へ移行したことによるものである。また、水道事業会計、下水道事業会計においては、今後、施設の老朽化や設備の経年劣化に伴う更新整備や維持管理経費の負担が課題となっているが、固定資産台帳の情報を基に将来必要となる施設設備更新経費や維持管理経費を適切に見込むなど、インフラ長寿命化計画（個別施設計画）を着実に実施し効果的な維持管理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病院事業会計、介護保険事業特別会計、国民健康保険事業特別会計においては、制度の変遷を注視しながら、一般会計における健診事業や予防事業などを推進し、医療費の増大を圧縮し経費の節減に努める。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福井県越前町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年度には本庁舎整備事業などの大型事業の元金償還により増加し、公営企業債の元利償還金に対する繰入金も増加したが、合併前に借り入れた臨時財政対策債が令和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年度で元金償還が完了したことにより、元利償還金は減となった。</a:t>
          </a:r>
        </a:p>
        <a:p>
          <a:r>
            <a:rPr kumimoji="1" lang="ja-JP" altLang="en-US" sz="1400">
              <a:latin typeface="ＭＳ ゴシック" pitchFamily="49" charset="-128"/>
              <a:ea typeface="ＭＳ ゴシック" pitchFamily="49" charset="-128"/>
            </a:rPr>
            <a:t>　算入公債費等については、交付税算入率の大きい合併特例債などの償還が順次終了していることから減となった。</a:t>
          </a:r>
        </a:p>
        <a:p>
          <a:r>
            <a:rPr kumimoji="1" lang="ja-JP" altLang="en-US" sz="1400">
              <a:latin typeface="ＭＳ ゴシック" pitchFamily="49" charset="-128"/>
              <a:ea typeface="ＭＳ ゴシック" pitchFamily="49" charset="-128"/>
            </a:rPr>
            <a:t>　元利償還金は令和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年度がピークであり、今後</a:t>
          </a:r>
          <a:r>
            <a:rPr kumimoji="1" lang="ja-JP" altLang="en-US" sz="1400">
              <a:solidFill>
                <a:sysClr val="windowText" lastClr="000000"/>
              </a:solidFill>
              <a:latin typeface="ＭＳ ゴシック" pitchFamily="49" charset="-128"/>
              <a:ea typeface="ＭＳ ゴシック" pitchFamily="49" charset="-128"/>
            </a:rPr>
            <a:t>は減少</a:t>
          </a:r>
          <a:r>
            <a:rPr kumimoji="1" lang="ja-JP" altLang="en-US" sz="1400">
              <a:latin typeface="ＭＳ ゴシック" pitchFamily="49" charset="-128"/>
              <a:ea typeface="ＭＳ ゴシック" pitchFamily="49" charset="-128"/>
            </a:rPr>
            <a:t>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満期一括償還地方債の財源として積立てた減債基金はない。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福井県越前町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将来負担額で最も大きな割合を占める一般会計等に係る地方債の現在高は、統合学校給食センター建設事業や本庁舎整備事業に係る地方債の借入により令和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年度がピークであったが、令和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年度以降はそれらの元金償還が開始され、令和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年度は元金償還額が</a:t>
          </a:r>
          <a:r>
            <a:rPr kumimoji="1" lang="en-US" altLang="ja-JP" sz="1400">
              <a:latin typeface="ＭＳ ゴシック" pitchFamily="49" charset="-128"/>
              <a:ea typeface="ＭＳ ゴシック" pitchFamily="49" charset="-128"/>
            </a:rPr>
            <a:t>1,390</a:t>
          </a:r>
          <a:r>
            <a:rPr kumimoji="1" lang="ja-JP" altLang="en-US" sz="1400">
              <a:latin typeface="ＭＳ ゴシック" pitchFamily="49" charset="-128"/>
              <a:ea typeface="ＭＳ ゴシック" pitchFamily="49" charset="-128"/>
            </a:rPr>
            <a:t>百万円となった一方、新規地方債発行額は</a:t>
          </a:r>
          <a:r>
            <a:rPr kumimoji="1" lang="en-US" altLang="ja-JP" sz="1400">
              <a:latin typeface="ＭＳ ゴシック" pitchFamily="49" charset="-128"/>
              <a:ea typeface="ＭＳ ゴシック" pitchFamily="49" charset="-128"/>
            </a:rPr>
            <a:t>470</a:t>
          </a:r>
          <a:r>
            <a:rPr kumimoji="1" lang="ja-JP" altLang="en-US" sz="1400">
              <a:latin typeface="ＭＳ ゴシック" pitchFamily="49" charset="-128"/>
              <a:ea typeface="ＭＳ ゴシック" pitchFamily="49" charset="-128"/>
            </a:rPr>
            <a:t>百万円であり、現在高は</a:t>
          </a:r>
          <a:r>
            <a:rPr kumimoji="1" lang="en-US" altLang="ja-JP" sz="1400">
              <a:latin typeface="ＭＳ ゴシック" pitchFamily="49" charset="-128"/>
              <a:ea typeface="ＭＳ ゴシック" pitchFamily="49" charset="-128"/>
            </a:rPr>
            <a:t>919</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充当可能財源等の基準財政需要額算入見込額は地方債現在高の減に伴い減少したが、充当可能基金額がふるさと</a:t>
          </a:r>
          <a:r>
            <a:rPr kumimoji="1" lang="ja-JP" altLang="en-US" sz="1400" b="0">
              <a:solidFill>
                <a:sysClr val="windowText" lastClr="000000"/>
              </a:solidFill>
              <a:latin typeface="ＭＳ ゴシック" pitchFamily="49" charset="-128"/>
              <a:ea typeface="ＭＳ ゴシック" pitchFamily="49" charset="-128"/>
            </a:rPr>
            <a:t>納税</a:t>
          </a:r>
          <a:r>
            <a:rPr kumimoji="1" lang="ja-JP" altLang="en-US" sz="1400">
              <a:latin typeface="ＭＳ ゴシック" pitchFamily="49" charset="-128"/>
              <a:ea typeface="ＭＳ ゴシック" pitchFamily="49" charset="-128"/>
            </a:rPr>
            <a:t>の増に伴う基金の増により増加したことで充当可能財源が将来負担額を上回り、将来負担は無しとなった。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福井県越前町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財政調整基金については取崩額が積立額を上回り減少（△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百万円）したが、特定目的基金のふるさと再生寄附金がふるさと納税の増により大幅に増加（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百万円）したため基金全体では増（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今後見込まれる大幅な財源不足、災害・豪雪等への緊急時の備えのため、適切な財源確保と歳出削減により、取崩額を最小限に抑え、適切な額を積み立てていく。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・地域振興基金：町民の連帯強化および地域の振興を目的とし、地域公共交通活性化事業（コミュニティバス運行委託料など）に充当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再生基金：ふるさと納税を原資として、越前町の①快適で安全に住み続けられるまちづくりのための事業、②誰もが健康で暮らしやすさを実感できるまちづくりのための事業、③人が輝き豊かな心が満ちあふれるまちづくりのための事業、④人と仕事の活力みなぎるまちづくりのための事業、⑤ふるさとの個性を活かし交流を育むまちづくりのための事業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・地域福祉基金：高齢者等の保健福祉の増進を目的とし、高齢福祉事業、障害福祉事業などに充当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・地域活性化基金：越前地区の活性化を目的とし、越前地区活性化事業や観光振興事業（イベント開催補助金など）に充当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・森林環境譲与税基金：森林の有する公益的機能（温暖化防止、災害防止、水源涵養など）の維持・増進に活用することを目的とし、林業の担い手確保や木材利用の促進、森林整備事業等などに充当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・ふるさと再生基金：ふるさと納税寄附金を原資に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百万円積み立て、積み立ててきた基金を原資に、高校生の通学支援事業、学校給食費無償化、少子化対策事業などの充当財源として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a:t>
          </a:r>
          <a:r>
            <a:rPr kumimoji="1" lang="ja-JP" altLang="en-US" sz="1300" b="0">
              <a:solidFill>
                <a:sysClr val="windowText" lastClr="000000"/>
              </a:solidFill>
              <a:effectLst/>
              <a:latin typeface="ＭＳ ゴシック" panose="020B0609070205080204" pitchFamily="49" charset="-128"/>
              <a:ea typeface="ＭＳ ゴシック" panose="020B0609070205080204" pitchFamily="49" charset="-128"/>
              <a:cs typeface="+mn-cs"/>
            </a:rPr>
            <a:t>譲与税基金：国から交付される森林環境譲与税</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を原資に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百万円積み立て、積み立ててきた基金を原資に、森林整備地域活動支援事業や、林業就業者支援事業に対する補助金、危険な沿道林の事前伐採などの充当財源として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b="1">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・地域振興基金については、引き続き基金運用益を活用しつつ事業を実施。ふるさと再生基金については使途の明確化を図りながら適正に事業を実施。その他の基金についても同様の措置を取る。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条に基づき前年度繰越金の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ja-JP" altLang="en-US" sz="1300">
              <a:solidFill>
                <a:srgbClr val="0070C0"/>
              </a:solidFill>
              <a:effectLst/>
              <a:latin typeface="ＭＳ ゴシック" panose="020B0609070205080204" pitchFamily="49" charset="-128"/>
              <a:ea typeface="ＭＳ ゴシック" panose="020B0609070205080204" pitchFamily="49" charset="-128"/>
              <a:cs typeface="+mn-cs"/>
            </a:rPr>
            <a:t>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一方で、起債対象外経費への充当財源の確保などの目的で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百万円減少し、財政調整基金残高は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今後見込まれる大幅な財源不足、災害・豪雪等への緊急時の備えのため、越前町財政健全化計画に掲げた標準財政規模の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％以上の確保を維持することで安定した財政運営を図る。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預金利子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必要に応じて、高金利の地方債の繰上償還の財源として活用する。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4DD364A-3C74-425A-83DC-78F59FE66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EAA23C6-BA3B-47AF-BCC8-81F3CBF74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3626B2C8-2324-4442-AADD-B6FACFA4F99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255C0592-9032-421E-88E7-2D181351691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25555836-5D3D-4555-AF47-3C87BDCF73E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1358EF91-8D9F-4274-BE5E-69EF63ACC5E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BDE51806-0404-4275-B10A-D89A7BAB429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3215009F-C67C-47EA-9593-3A451F884A6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61594623-6382-4159-9654-730988648ED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47C70073-16B2-4C7D-A267-C62516999A8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9F8C9420-7013-4816-A86C-FA9B1FA4E39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D2A6F0BE-1D82-43C2-9C8A-895F0273C3C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425C185-F698-4B19-B9AF-27046B5E23E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4D891A25-A4E1-4806-81C5-64AD89E5DD4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DDAC52D0-9432-4870-9306-8CE7483C3E1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EE3F999B-EE88-46E1-8FAE-B053D60D3DB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19,769
19,481
153.15
16,516,144
15,667,092
736,561
8,067,248
9,704,613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5D0E6179-984B-42F1-9A63-023368BDB7F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897F59E6-2437-4123-853D-6A638A80C04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DC5CBAF7-09DD-4FB9-A442-9C1F9A0D49B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9E8C6ADD-5412-4A48-A2A3-F868D6B8591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973344C6-2ED6-47FC-AD98-F8A6DB3B35E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98718DE5-4432-4D6C-8B46-9BA50252B31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1CC53619-A0DE-4CA4-A7E1-1AAF9DE951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3092ED58-E64E-4A2D-9F48-5072D840932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3B519709-1926-4EC8-9FD2-F6A5AABC49D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7BEFF71A-D0F8-4A92-9229-BA06CECBD9A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E354EA50-F357-47D9-AEE9-5FDECA0FC44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77425658-A498-41F5-9EB1-335607D2DA1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2035FCF8-28A2-48CD-A8D5-405184223BB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26D9C27B-0A7D-4751-8ED3-8B0F12658B1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19BF6706-B008-4481-93A7-B60E9FCCAE0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638505D6-F0E1-47D9-BDD8-78BB408B774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9CF925D1-8B5F-4500-A311-9A9655CF5B8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85A11D4F-7F37-4852-8C74-080EC14434E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3EA93770-D829-44AD-BECA-06F3BCE7CB7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CF7BC072-2CAE-4BC2-A17A-0257378CDA4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BBB5D772-9C7D-43C2-89EC-5E7F03F7845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1B71A438-6C46-4146-BA2E-1D19C6D9ADB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8AC7BF82-4EFE-43C6-A0C5-79CB0B4F471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AAEA7A2D-F2AA-451A-BB0A-989361E58B2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414BCB44-1348-415F-B473-3747CF4D81B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D1344087-FAAE-4563-9D3F-194EFA03C7C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49F050FD-AF36-44AA-9FEB-1FE12E3C7D1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5FA4959E-9AA0-4B6E-86CB-F6C491C95FF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232BA7C5-8BFF-4686-885E-8FA6FADBFC1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4C7954C0-2F85-45A5-9291-66EEF43BD05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E7DF96FA-22EC-4099-8559-8D7806984B8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B159C3-EDD3-49DB-B058-ABFC7791D48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A42082D-BAF7-4786-A6E6-A67ECC750ED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FE129831-D584-40F8-B4ED-245812FB780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B55047F-8A39-467F-96D6-EF016C8981C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令和６年度の有形固定資産減価償却率は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71.0%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り、類似団体と比べ若干高い傾向が続いている。市町村合併により、観光施設など多くの施設を保有していることが影響しているためである。今後、町の人口が減少する中で、施設の維持管理費用が財政の負担となる可能性が大きいため、公共施設等総合計画や個別施設計画に基づく計画的な維持補修や施設更新、統廃合を進めることで、有形固定資産減価償却率は現状維持を目標とする。</a:t>
          </a:r>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3EEC421F-2371-412A-AD91-80FB05FFB31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16B395E9-7B5D-4A44-B8C1-EFA24994D37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9379DBCD-C977-449F-8D5E-FC13C68D110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EB084327-1219-47CF-8720-64E26B9920C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8F64EBB2-E318-413D-A82A-3DC1CFDB089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C722F159-5D4E-4505-B847-2E28A34B9F5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9BC67F21-6D43-40AD-ABBF-FEADDC63DB58}"/>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9704FD04-0115-493A-80B8-68A3EABA1D8F}"/>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F218AA20-3CB0-45AC-B5B5-868E10F8C5B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0D1C61CA-EBA6-4021-B5EE-CC703498A1C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A8AE78FD-9486-4312-838E-8A9A10BB5FC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78402F83-8DE3-4504-97DC-1ABAC0AA5D8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1FD47BBA-5784-4EFC-8CA0-047634BA999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9F1FEE00-7822-49DC-805B-86850E9A45D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8E3F7379-3012-4039-8946-78128E14735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ABC19E4F-B0DF-48A2-8FF6-AE8B99919D3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9" name="直線コネクタ 68">
          <a:extLst>
            <a:ext uri="{FF2B5EF4-FFF2-40B4-BE49-F238E27FC236}">
              <a16:creationId xmlns:a16="http://schemas.microsoft.com/office/drawing/2014/main" id="{6CBBD4AE-AD69-4319-956E-8EA1288A5A12}"/>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0" name="有形固定資産減価償却率最小値テキスト">
          <a:extLst>
            <a:ext uri="{FF2B5EF4-FFF2-40B4-BE49-F238E27FC236}">
              <a16:creationId xmlns:a16="http://schemas.microsoft.com/office/drawing/2014/main" id="{F7FE55C9-09AF-4298-A004-BB02E6DC02D9}"/>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1" name="直線コネクタ 70">
          <a:extLst>
            <a:ext uri="{FF2B5EF4-FFF2-40B4-BE49-F238E27FC236}">
              <a16:creationId xmlns:a16="http://schemas.microsoft.com/office/drawing/2014/main" id="{68676959-54EF-4F2D-AD61-B2EDDE1CD859}"/>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2" name="有形固定資産減価償却率最大値テキスト">
          <a:extLst>
            <a:ext uri="{FF2B5EF4-FFF2-40B4-BE49-F238E27FC236}">
              <a16:creationId xmlns:a16="http://schemas.microsoft.com/office/drawing/2014/main" id="{DB39BC26-5FE6-4EFE-9F74-7FCCC0060EAE}"/>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3" name="直線コネクタ 72">
          <a:extLst>
            <a:ext uri="{FF2B5EF4-FFF2-40B4-BE49-F238E27FC236}">
              <a16:creationId xmlns:a16="http://schemas.microsoft.com/office/drawing/2014/main" id="{200B9A87-76D8-439E-BD96-0BD9F261704D}"/>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4" name="有形固定資産減価償却率平均値テキスト">
          <a:extLst>
            <a:ext uri="{FF2B5EF4-FFF2-40B4-BE49-F238E27FC236}">
              <a16:creationId xmlns:a16="http://schemas.microsoft.com/office/drawing/2014/main" id="{D31B5A7A-BEA4-4FAD-B9CF-7DFD9F939F8C}"/>
            </a:ext>
          </a:extLst>
        </xdr:cNvPr>
        <xdr:cNvSpPr txBox="1"/>
      </xdr:nvSpPr>
      <xdr:spPr>
        <a:xfrm>
          <a:off x="4813300" y="5750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5" name="フローチャート: 判断 74">
          <a:extLst>
            <a:ext uri="{FF2B5EF4-FFF2-40B4-BE49-F238E27FC236}">
              <a16:creationId xmlns:a16="http://schemas.microsoft.com/office/drawing/2014/main" id="{733CB2A5-50AA-40F8-BA52-9CBFD6999294}"/>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6" name="フローチャート: 判断 75">
          <a:extLst>
            <a:ext uri="{FF2B5EF4-FFF2-40B4-BE49-F238E27FC236}">
              <a16:creationId xmlns:a16="http://schemas.microsoft.com/office/drawing/2014/main" id="{BF441EFA-F4B2-405D-A44F-508CBC93F88C}"/>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7" name="フローチャート: 判断 76">
          <a:extLst>
            <a:ext uri="{FF2B5EF4-FFF2-40B4-BE49-F238E27FC236}">
              <a16:creationId xmlns:a16="http://schemas.microsoft.com/office/drawing/2014/main" id="{574C2B14-8900-4B2A-B836-B860F792666C}"/>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8" name="フローチャート: 判断 77">
          <a:extLst>
            <a:ext uri="{FF2B5EF4-FFF2-40B4-BE49-F238E27FC236}">
              <a16:creationId xmlns:a16="http://schemas.microsoft.com/office/drawing/2014/main" id="{F7518929-5393-45AB-AD42-AA82BE8BE634}"/>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9" name="フローチャート: 判断 78">
          <a:extLst>
            <a:ext uri="{FF2B5EF4-FFF2-40B4-BE49-F238E27FC236}">
              <a16:creationId xmlns:a16="http://schemas.microsoft.com/office/drawing/2014/main" id="{9D402148-2579-42B9-9046-0EA613AE415B}"/>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4A59A48-6C4C-47E3-99BF-E0ADD5708C4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43AC325-AFF3-4B74-8781-EC3133D366E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B380BBE-5BF5-43C6-A00D-D4714624BC0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DB02D057-7EE9-4E77-8955-C6A991904B5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64EEBEB-542F-48A6-9661-882C187A308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102658</xdr:rowOff>
    </xdr:from>
    <xdr:to>
      <xdr:col>23</xdr:col>
      <xdr:colOff>136525</xdr:colOff>
      <xdr:row>31</xdr:row>
      <xdr:rowOff>32808</xdr:rowOff>
    </xdr:to>
    <xdr:sp macro="" textlink="">
      <xdr:nvSpPr>
        <xdr:cNvPr id="85" name="楕円 84">
          <a:extLst>
            <a:ext uri="{FF2B5EF4-FFF2-40B4-BE49-F238E27FC236}">
              <a16:creationId xmlns:a16="http://schemas.microsoft.com/office/drawing/2014/main" id="{64DB0C23-22EB-4965-8871-EEF29BA5488F}"/>
            </a:ext>
          </a:extLst>
        </xdr:cNvPr>
        <xdr:cNvSpPr/>
      </xdr:nvSpPr>
      <xdr:spPr>
        <a:xfrm>
          <a:off x="4711700" y="601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81085</xdr:rowOff>
    </xdr:from>
    <xdr:ext cx="405111" cy="259045"/>
    <xdr:sp macro="" textlink="">
      <xdr:nvSpPr>
        <xdr:cNvPr id="86" name="有形固定資産減価償却率該当値テキスト">
          <a:extLst>
            <a:ext uri="{FF2B5EF4-FFF2-40B4-BE49-F238E27FC236}">
              <a16:creationId xmlns:a16="http://schemas.microsoft.com/office/drawing/2014/main" id="{E0FED707-ED7E-4E6C-99EE-1B7EAD7EE50B}"/>
            </a:ext>
          </a:extLst>
        </xdr:cNvPr>
        <xdr:cNvSpPr txBox="1"/>
      </xdr:nvSpPr>
      <xdr:spPr>
        <a:xfrm>
          <a:off x="4813300" y="5996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55880</xdr:rowOff>
    </xdr:from>
    <xdr:to>
      <xdr:col>19</xdr:col>
      <xdr:colOff>187325</xdr:colOff>
      <xdr:row>30</xdr:row>
      <xdr:rowOff>157480</xdr:rowOff>
    </xdr:to>
    <xdr:sp macro="" textlink="">
      <xdr:nvSpPr>
        <xdr:cNvPr id="87" name="楕円 86">
          <a:extLst>
            <a:ext uri="{FF2B5EF4-FFF2-40B4-BE49-F238E27FC236}">
              <a16:creationId xmlns:a16="http://schemas.microsoft.com/office/drawing/2014/main" id="{66947731-CA22-421F-9ECD-7849D485EE8B}"/>
            </a:ext>
          </a:extLst>
        </xdr:cNvPr>
        <xdr:cNvSpPr/>
      </xdr:nvSpPr>
      <xdr:spPr>
        <a:xfrm>
          <a:off x="4000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106680</xdr:rowOff>
    </xdr:from>
    <xdr:to>
      <xdr:col>23</xdr:col>
      <xdr:colOff>85725</xdr:colOff>
      <xdr:row>30</xdr:row>
      <xdr:rowOff>153458</xdr:rowOff>
    </xdr:to>
    <xdr:cxnSp macro="">
      <xdr:nvCxnSpPr>
        <xdr:cNvPr id="88" name="直線コネクタ 87">
          <a:extLst>
            <a:ext uri="{FF2B5EF4-FFF2-40B4-BE49-F238E27FC236}">
              <a16:creationId xmlns:a16="http://schemas.microsoft.com/office/drawing/2014/main" id="{2B916E59-C5F7-417F-81F2-839B4F1320A4}"/>
            </a:ext>
          </a:extLst>
        </xdr:cNvPr>
        <xdr:cNvCxnSpPr/>
      </xdr:nvCxnSpPr>
      <xdr:spPr>
        <a:xfrm>
          <a:off x="4051300" y="6021705"/>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166158</xdr:rowOff>
    </xdr:from>
    <xdr:to>
      <xdr:col>15</xdr:col>
      <xdr:colOff>187325</xdr:colOff>
      <xdr:row>30</xdr:row>
      <xdr:rowOff>96308</xdr:rowOff>
    </xdr:to>
    <xdr:sp macro="" textlink="">
      <xdr:nvSpPr>
        <xdr:cNvPr id="89" name="楕円 88">
          <a:extLst>
            <a:ext uri="{FF2B5EF4-FFF2-40B4-BE49-F238E27FC236}">
              <a16:creationId xmlns:a16="http://schemas.microsoft.com/office/drawing/2014/main" id="{7CF9E0E3-64D6-41F3-B592-38D7C5AD432C}"/>
            </a:ext>
          </a:extLst>
        </xdr:cNvPr>
        <xdr:cNvSpPr/>
      </xdr:nvSpPr>
      <xdr:spPr>
        <a:xfrm>
          <a:off x="3238500" y="590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45508</xdr:rowOff>
    </xdr:from>
    <xdr:to>
      <xdr:col>19</xdr:col>
      <xdr:colOff>136525</xdr:colOff>
      <xdr:row>30</xdr:row>
      <xdr:rowOff>106680</xdr:rowOff>
    </xdr:to>
    <xdr:cxnSp macro="">
      <xdr:nvCxnSpPr>
        <xdr:cNvPr id="90" name="直線コネクタ 89">
          <a:extLst>
            <a:ext uri="{FF2B5EF4-FFF2-40B4-BE49-F238E27FC236}">
              <a16:creationId xmlns:a16="http://schemas.microsoft.com/office/drawing/2014/main" id="{E777CB7A-DD12-4A0E-AF12-C5617AAE49BE}"/>
            </a:ext>
          </a:extLst>
        </xdr:cNvPr>
        <xdr:cNvCxnSpPr/>
      </xdr:nvCxnSpPr>
      <xdr:spPr>
        <a:xfrm>
          <a:off x="3289300" y="596053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119380</xdr:rowOff>
    </xdr:from>
    <xdr:to>
      <xdr:col>11</xdr:col>
      <xdr:colOff>187325</xdr:colOff>
      <xdr:row>30</xdr:row>
      <xdr:rowOff>49530</xdr:rowOff>
    </xdr:to>
    <xdr:sp macro="" textlink="">
      <xdr:nvSpPr>
        <xdr:cNvPr id="91" name="楕円 90">
          <a:extLst>
            <a:ext uri="{FF2B5EF4-FFF2-40B4-BE49-F238E27FC236}">
              <a16:creationId xmlns:a16="http://schemas.microsoft.com/office/drawing/2014/main" id="{67AC7FE4-F0B9-4233-81C6-EBBC28D5DD53}"/>
            </a:ext>
          </a:extLst>
        </xdr:cNvPr>
        <xdr:cNvSpPr/>
      </xdr:nvSpPr>
      <xdr:spPr>
        <a:xfrm>
          <a:off x="24765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170180</xdr:rowOff>
    </xdr:from>
    <xdr:to>
      <xdr:col>15</xdr:col>
      <xdr:colOff>136525</xdr:colOff>
      <xdr:row>30</xdr:row>
      <xdr:rowOff>45508</xdr:rowOff>
    </xdr:to>
    <xdr:cxnSp macro="">
      <xdr:nvCxnSpPr>
        <xdr:cNvPr id="92" name="直線コネクタ 91">
          <a:extLst>
            <a:ext uri="{FF2B5EF4-FFF2-40B4-BE49-F238E27FC236}">
              <a16:creationId xmlns:a16="http://schemas.microsoft.com/office/drawing/2014/main" id="{25AD3D77-D972-4D04-AD10-55D87B5B1050}"/>
            </a:ext>
          </a:extLst>
        </xdr:cNvPr>
        <xdr:cNvCxnSpPr/>
      </xdr:nvCxnSpPr>
      <xdr:spPr>
        <a:xfrm>
          <a:off x="2527300" y="5913755"/>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69003</xdr:rowOff>
    </xdr:from>
    <xdr:to>
      <xdr:col>7</xdr:col>
      <xdr:colOff>187325</xdr:colOff>
      <xdr:row>29</xdr:row>
      <xdr:rowOff>170603</xdr:rowOff>
    </xdr:to>
    <xdr:sp macro="" textlink="">
      <xdr:nvSpPr>
        <xdr:cNvPr id="93" name="楕円 92">
          <a:extLst>
            <a:ext uri="{FF2B5EF4-FFF2-40B4-BE49-F238E27FC236}">
              <a16:creationId xmlns:a16="http://schemas.microsoft.com/office/drawing/2014/main" id="{C6A07F30-E4C1-4CFB-A4F4-5A9F4FEEA89D}"/>
            </a:ext>
          </a:extLst>
        </xdr:cNvPr>
        <xdr:cNvSpPr/>
      </xdr:nvSpPr>
      <xdr:spPr>
        <a:xfrm>
          <a:off x="1714500" y="581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119803</xdr:rowOff>
    </xdr:from>
    <xdr:to>
      <xdr:col>11</xdr:col>
      <xdr:colOff>136525</xdr:colOff>
      <xdr:row>29</xdr:row>
      <xdr:rowOff>170180</xdr:rowOff>
    </xdr:to>
    <xdr:cxnSp macro="">
      <xdr:nvCxnSpPr>
        <xdr:cNvPr id="94" name="直線コネクタ 93">
          <a:extLst>
            <a:ext uri="{FF2B5EF4-FFF2-40B4-BE49-F238E27FC236}">
              <a16:creationId xmlns:a16="http://schemas.microsoft.com/office/drawing/2014/main" id="{C370552A-00F8-4A48-A5C5-38018EF4FA52}"/>
            </a:ext>
          </a:extLst>
        </xdr:cNvPr>
        <xdr:cNvCxnSpPr/>
      </xdr:nvCxnSpPr>
      <xdr:spPr>
        <a:xfrm>
          <a:off x="1765300" y="5863378"/>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5" name="n_1aveValue有形固定資産減価償却率">
          <a:extLst>
            <a:ext uri="{FF2B5EF4-FFF2-40B4-BE49-F238E27FC236}">
              <a16:creationId xmlns:a16="http://schemas.microsoft.com/office/drawing/2014/main" id="{D7A919A8-1FB7-4AE7-B383-60E6A5CF06C6}"/>
            </a:ext>
          </a:extLst>
        </xdr:cNvPr>
        <xdr:cNvSpPr txBox="1"/>
      </xdr:nvSpPr>
      <xdr:spPr>
        <a:xfrm>
          <a:off x="38360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6" name="n_2aveValue有形固定資産減価償却率">
          <a:extLst>
            <a:ext uri="{FF2B5EF4-FFF2-40B4-BE49-F238E27FC236}">
              <a16:creationId xmlns:a16="http://schemas.microsoft.com/office/drawing/2014/main" id="{C1B7B6DF-66D4-4230-B743-0411EACB450B}"/>
            </a:ext>
          </a:extLst>
        </xdr:cNvPr>
        <xdr:cNvSpPr txBox="1"/>
      </xdr:nvSpPr>
      <xdr:spPr>
        <a:xfrm>
          <a:off x="30867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7" name="n_3aveValue有形固定資産減価償却率">
          <a:extLst>
            <a:ext uri="{FF2B5EF4-FFF2-40B4-BE49-F238E27FC236}">
              <a16:creationId xmlns:a16="http://schemas.microsoft.com/office/drawing/2014/main" id="{3351E9F8-1452-4D18-968B-AB3999662EE2}"/>
            </a:ext>
          </a:extLst>
        </xdr:cNvPr>
        <xdr:cNvSpPr txBox="1"/>
      </xdr:nvSpPr>
      <xdr:spPr>
        <a:xfrm>
          <a:off x="2324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8" name="n_4aveValue有形固定資産減価償却率">
          <a:extLst>
            <a:ext uri="{FF2B5EF4-FFF2-40B4-BE49-F238E27FC236}">
              <a16:creationId xmlns:a16="http://schemas.microsoft.com/office/drawing/2014/main" id="{5FC789BE-0C0F-41F6-BDAC-67F8DD5602FA}"/>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148607</xdr:rowOff>
    </xdr:from>
    <xdr:ext cx="405111" cy="259045"/>
    <xdr:sp macro="" textlink="">
      <xdr:nvSpPr>
        <xdr:cNvPr id="99" name="n_1mainValue有形固定資産減価償却率">
          <a:extLst>
            <a:ext uri="{FF2B5EF4-FFF2-40B4-BE49-F238E27FC236}">
              <a16:creationId xmlns:a16="http://schemas.microsoft.com/office/drawing/2014/main" id="{A738A538-2E7F-4C91-9404-A63CBBB89C80}"/>
            </a:ext>
          </a:extLst>
        </xdr:cNvPr>
        <xdr:cNvSpPr txBox="1"/>
      </xdr:nvSpPr>
      <xdr:spPr>
        <a:xfrm>
          <a:off x="3836044" y="606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87435</xdr:rowOff>
    </xdr:from>
    <xdr:ext cx="405111" cy="259045"/>
    <xdr:sp macro="" textlink="">
      <xdr:nvSpPr>
        <xdr:cNvPr id="100" name="n_2mainValue有形固定資産減価償却率">
          <a:extLst>
            <a:ext uri="{FF2B5EF4-FFF2-40B4-BE49-F238E27FC236}">
              <a16:creationId xmlns:a16="http://schemas.microsoft.com/office/drawing/2014/main" id="{738A6F1A-4519-4DE1-978B-FA15EECC0612}"/>
            </a:ext>
          </a:extLst>
        </xdr:cNvPr>
        <xdr:cNvSpPr txBox="1"/>
      </xdr:nvSpPr>
      <xdr:spPr>
        <a:xfrm>
          <a:off x="3086744" y="600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40657</xdr:rowOff>
    </xdr:from>
    <xdr:ext cx="405111" cy="259045"/>
    <xdr:sp macro="" textlink="">
      <xdr:nvSpPr>
        <xdr:cNvPr id="101" name="n_3mainValue有形固定資産減価償却率">
          <a:extLst>
            <a:ext uri="{FF2B5EF4-FFF2-40B4-BE49-F238E27FC236}">
              <a16:creationId xmlns:a16="http://schemas.microsoft.com/office/drawing/2014/main" id="{A818A008-FBDA-45D8-96ED-473A0CB14FBA}"/>
            </a:ext>
          </a:extLst>
        </xdr:cNvPr>
        <xdr:cNvSpPr txBox="1"/>
      </xdr:nvSpPr>
      <xdr:spPr>
        <a:xfrm>
          <a:off x="23247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161730</xdr:rowOff>
    </xdr:from>
    <xdr:ext cx="405111" cy="259045"/>
    <xdr:sp macro="" textlink="">
      <xdr:nvSpPr>
        <xdr:cNvPr id="102" name="n_4mainValue有形固定資産減価償却率">
          <a:extLst>
            <a:ext uri="{FF2B5EF4-FFF2-40B4-BE49-F238E27FC236}">
              <a16:creationId xmlns:a16="http://schemas.microsoft.com/office/drawing/2014/main" id="{AC0E2F29-E61C-4A1B-AE68-9C640F47D640}"/>
            </a:ext>
          </a:extLst>
        </xdr:cNvPr>
        <xdr:cNvSpPr txBox="1"/>
      </xdr:nvSpPr>
      <xdr:spPr>
        <a:xfrm>
          <a:off x="1562744" y="590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E429EFD1-0467-4947-ADC5-45A26783080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458C73DA-EDAD-4C99-92C1-C4BEC1012BB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1B5FEB70-F794-40FD-AF32-A51437B61A5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93D328D4-C9A2-4F1C-BD1F-EB80748DC8C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9216B5DD-9D31-4B93-AC30-F85B6C664F5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4863828-E8EF-4C1C-BAB0-B56E1E6EC45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2E0F16C5-22DD-4FA8-B0D4-2F69D508B68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9C04BA95-0E1C-4D30-B225-4B2DD84C1CD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E308CF22-9152-454A-B023-8543C3CA87E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6BA2EC0-06A2-4B38-B2EC-F86BB5B372B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61EB59E1-772A-4A7E-95CE-C3AD48F68EC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656339E2-1381-4AA4-9DEB-05C6FE016DE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A4DB6048-130F-428C-A51F-CF687592D23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債務償還比率は、前年度から</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15.3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ポイント増加し、</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429.8%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分子である将来負担額は、地方債の償還が進み、新規借入額や公営企業債等繰入見込額が減少したことに加え、充当可能基金残高が増加したことなどにより減少した。一方で、分母である償還原資が減少したため、債務償還比率は前年度を上回る結果となった。今後は、地方債現在高の減少に伴い将来負担額も減少していく見込みであることから、債務償還比率についても改善していくことが期待され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87D142BF-BD71-4D7E-A656-CCA9AC6CCDE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7960FBBF-50D9-42A3-AA9D-9C933E51C0D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642C72C1-81D4-46E9-BC87-1DBD50EFC80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5BC27FC6-6565-4D73-A4BB-DB17B308BC5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AF803A96-55F7-4F19-8EA4-3949ABEACC1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C6D93C99-0646-4285-88B0-D661E7B3640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11B52F04-2F2D-4705-8A1C-733F8ED917C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20FB22DF-7A08-4515-A01E-4B267733627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89CAA6C7-3C7A-436D-9328-227D35DEF64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06489687-3B59-4B9D-8A95-DB5BC8CC4FE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D90B99A2-6038-4264-8D71-F306866681D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DEB3BE54-25C9-4187-BBCC-429BCE0D3E4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F11C46EE-4C14-4114-9FE9-EAEAED1BA95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57E2B926-EB88-470D-B994-4264253DD85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15CC79F9-81F0-419D-A9F0-5B3842059BB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1" name="直線コネクタ 130">
          <a:extLst>
            <a:ext uri="{FF2B5EF4-FFF2-40B4-BE49-F238E27FC236}">
              <a16:creationId xmlns:a16="http://schemas.microsoft.com/office/drawing/2014/main" id="{9B18D61E-829C-442B-961E-D34495C6A8FC}"/>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2" name="債務償還比率最小値テキスト">
          <a:extLst>
            <a:ext uri="{FF2B5EF4-FFF2-40B4-BE49-F238E27FC236}">
              <a16:creationId xmlns:a16="http://schemas.microsoft.com/office/drawing/2014/main" id="{0A43B063-3DC6-4365-B189-C677C5DD16A6}"/>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3" name="直線コネクタ 132">
          <a:extLst>
            <a:ext uri="{FF2B5EF4-FFF2-40B4-BE49-F238E27FC236}">
              <a16:creationId xmlns:a16="http://schemas.microsoft.com/office/drawing/2014/main" id="{EA04DBCF-6744-4FA4-98AA-87AC703E5161}"/>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4" name="債務償還比率最大値テキスト">
          <a:extLst>
            <a:ext uri="{FF2B5EF4-FFF2-40B4-BE49-F238E27FC236}">
              <a16:creationId xmlns:a16="http://schemas.microsoft.com/office/drawing/2014/main" id="{5852FF7B-3698-4E04-BD69-BD45A2DF17B2}"/>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5" name="直線コネクタ 134">
          <a:extLst>
            <a:ext uri="{FF2B5EF4-FFF2-40B4-BE49-F238E27FC236}">
              <a16:creationId xmlns:a16="http://schemas.microsoft.com/office/drawing/2014/main" id="{725895F3-3904-4BA7-A3DF-DF6EF735DD6B}"/>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6" name="債務償還比率平均値テキスト">
          <a:extLst>
            <a:ext uri="{FF2B5EF4-FFF2-40B4-BE49-F238E27FC236}">
              <a16:creationId xmlns:a16="http://schemas.microsoft.com/office/drawing/2014/main" id="{6D7AB4E3-AB2E-4B99-9A79-E6B54525409F}"/>
            </a:ext>
          </a:extLst>
        </xdr:cNvPr>
        <xdr:cNvSpPr txBox="1"/>
      </xdr:nvSpPr>
      <xdr:spPr>
        <a:xfrm>
          <a:off x="14846300" y="5563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7" name="フローチャート: 判断 136">
          <a:extLst>
            <a:ext uri="{FF2B5EF4-FFF2-40B4-BE49-F238E27FC236}">
              <a16:creationId xmlns:a16="http://schemas.microsoft.com/office/drawing/2014/main" id="{CA67D10B-112D-47D3-AFC9-20FB4051D184}"/>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8" name="フローチャート: 判断 137">
          <a:extLst>
            <a:ext uri="{FF2B5EF4-FFF2-40B4-BE49-F238E27FC236}">
              <a16:creationId xmlns:a16="http://schemas.microsoft.com/office/drawing/2014/main" id="{77AF7E96-8DD1-42DA-B645-95B073A2FAE4}"/>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9" name="フローチャート: 判断 138">
          <a:extLst>
            <a:ext uri="{FF2B5EF4-FFF2-40B4-BE49-F238E27FC236}">
              <a16:creationId xmlns:a16="http://schemas.microsoft.com/office/drawing/2014/main" id="{9D1D2ABD-30C3-49F7-ADD8-1F864910D127}"/>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0" name="フローチャート: 判断 139">
          <a:extLst>
            <a:ext uri="{FF2B5EF4-FFF2-40B4-BE49-F238E27FC236}">
              <a16:creationId xmlns:a16="http://schemas.microsoft.com/office/drawing/2014/main" id="{47F55C5F-576F-48C3-9EE1-D9FCA8425B47}"/>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1" name="フローチャート: 判断 140">
          <a:extLst>
            <a:ext uri="{FF2B5EF4-FFF2-40B4-BE49-F238E27FC236}">
              <a16:creationId xmlns:a16="http://schemas.microsoft.com/office/drawing/2014/main" id="{54D8A3F8-3B86-49F8-B6EC-EE07E14ECA1D}"/>
            </a:ext>
          </a:extLst>
        </xdr:cNvPr>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BC271EE-11C7-46AF-8F77-659263F4F93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3A5AFB5-8AFD-4D42-B193-0AE58F09638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1062EA4-123D-4C1C-B6E5-967BB5DA64D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04A792B-7CB6-4C50-B71D-A96B68C454C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C08C565-E207-49EC-B961-CEA2A71741B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33980</xdr:rowOff>
    </xdr:from>
    <xdr:to>
      <xdr:col>76</xdr:col>
      <xdr:colOff>73025</xdr:colOff>
      <xdr:row>29</xdr:row>
      <xdr:rowOff>135580</xdr:rowOff>
    </xdr:to>
    <xdr:sp macro="" textlink="">
      <xdr:nvSpPr>
        <xdr:cNvPr id="147" name="楕円 146">
          <a:extLst>
            <a:ext uri="{FF2B5EF4-FFF2-40B4-BE49-F238E27FC236}">
              <a16:creationId xmlns:a16="http://schemas.microsoft.com/office/drawing/2014/main" id="{69167D28-DC57-460B-8D45-7BE1CD95D11F}"/>
            </a:ext>
          </a:extLst>
        </xdr:cNvPr>
        <xdr:cNvSpPr/>
      </xdr:nvSpPr>
      <xdr:spPr>
        <a:xfrm>
          <a:off x="14744700" y="577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12407</xdr:rowOff>
    </xdr:from>
    <xdr:ext cx="469744" cy="259045"/>
    <xdr:sp macro="" textlink="">
      <xdr:nvSpPr>
        <xdr:cNvPr id="148" name="債務償還比率該当値テキスト">
          <a:extLst>
            <a:ext uri="{FF2B5EF4-FFF2-40B4-BE49-F238E27FC236}">
              <a16:creationId xmlns:a16="http://schemas.microsoft.com/office/drawing/2014/main" id="{7FEA9CDB-EFDE-4857-B9E7-7919906BC8E1}"/>
            </a:ext>
          </a:extLst>
        </xdr:cNvPr>
        <xdr:cNvSpPr txBox="1"/>
      </xdr:nvSpPr>
      <xdr:spPr>
        <a:xfrm>
          <a:off x="14846300" y="575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15628</xdr:rowOff>
    </xdr:from>
    <xdr:to>
      <xdr:col>72</xdr:col>
      <xdr:colOff>123825</xdr:colOff>
      <xdr:row>29</xdr:row>
      <xdr:rowOff>117228</xdr:rowOff>
    </xdr:to>
    <xdr:sp macro="" textlink="">
      <xdr:nvSpPr>
        <xdr:cNvPr id="149" name="楕円 148">
          <a:extLst>
            <a:ext uri="{FF2B5EF4-FFF2-40B4-BE49-F238E27FC236}">
              <a16:creationId xmlns:a16="http://schemas.microsoft.com/office/drawing/2014/main" id="{6854A7F9-3110-4CFB-AECF-2BAD7FE2E35B}"/>
            </a:ext>
          </a:extLst>
        </xdr:cNvPr>
        <xdr:cNvSpPr/>
      </xdr:nvSpPr>
      <xdr:spPr>
        <a:xfrm>
          <a:off x="14033500" y="57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66428</xdr:rowOff>
    </xdr:from>
    <xdr:to>
      <xdr:col>76</xdr:col>
      <xdr:colOff>22225</xdr:colOff>
      <xdr:row>29</xdr:row>
      <xdr:rowOff>84780</xdr:rowOff>
    </xdr:to>
    <xdr:cxnSp macro="">
      <xdr:nvCxnSpPr>
        <xdr:cNvPr id="150" name="直線コネクタ 149">
          <a:extLst>
            <a:ext uri="{FF2B5EF4-FFF2-40B4-BE49-F238E27FC236}">
              <a16:creationId xmlns:a16="http://schemas.microsoft.com/office/drawing/2014/main" id="{866939B5-CE93-44FA-945D-2293DD583196}"/>
            </a:ext>
          </a:extLst>
        </xdr:cNvPr>
        <xdr:cNvCxnSpPr/>
      </xdr:nvCxnSpPr>
      <xdr:spPr>
        <a:xfrm>
          <a:off x="14084300" y="5810003"/>
          <a:ext cx="711200" cy="1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168557</xdr:rowOff>
    </xdr:from>
    <xdr:to>
      <xdr:col>68</xdr:col>
      <xdr:colOff>123825</xdr:colOff>
      <xdr:row>30</xdr:row>
      <xdr:rowOff>98707</xdr:rowOff>
    </xdr:to>
    <xdr:sp macro="" textlink="">
      <xdr:nvSpPr>
        <xdr:cNvPr id="151" name="楕円 150">
          <a:extLst>
            <a:ext uri="{FF2B5EF4-FFF2-40B4-BE49-F238E27FC236}">
              <a16:creationId xmlns:a16="http://schemas.microsoft.com/office/drawing/2014/main" id="{548EAE98-C57C-4F9A-A4D4-4262BFD4386B}"/>
            </a:ext>
          </a:extLst>
        </xdr:cNvPr>
        <xdr:cNvSpPr/>
      </xdr:nvSpPr>
      <xdr:spPr>
        <a:xfrm>
          <a:off x="13271500" y="591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66428</xdr:rowOff>
    </xdr:from>
    <xdr:to>
      <xdr:col>72</xdr:col>
      <xdr:colOff>73025</xdr:colOff>
      <xdr:row>30</xdr:row>
      <xdr:rowOff>47907</xdr:rowOff>
    </xdr:to>
    <xdr:cxnSp macro="">
      <xdr:nvCxnSpPr>
        <xdr:cNvPr id="152" name="直線コネクタ 151">
          <a:extLst>
            <a:ext uri="{FF2B5EF4-FFF2-40B4-BE49-F238E27FC236}">
              <a16:creationId xmlns:a16="http://schemas.microsoft.com/office/drawing/2014/main" id="{6B591BA6-7757-42B2-BA2C-8AFAE4DB5127}"/>
            </a:ext>
          </a:extLst>
        </xdr:cNvPr>
        <xdr:cNvCxnSpPr/>
      </xdr:nvCxnSpPr>
      <xdr:spPr>
        <a:xfrm flipV="1">
          <a:off x="13322300" y="5810003"/>
          <a:ext cx="762000" cy="15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84787</xdr:rowOff>
    </xdr:from>
    <xdr:to>
      <xdr:col>64</xdr:col>
      <xdr:colOff>123825</xdr:colOff>
      <xdr:row>31</xdr:row>
      <xdr:rowOff>14937</xdr:rowOff>
    </xdr:to>
    <xdr:sp macro="" textlink="">
      <xdr:nvSpPr>
        <xdr:cNvPr id="153" name="楕円 152">
          <a:extLst>
            <a:ext uri="{FF2B5EF4-FFF2-40B4-BE49-F238E27FC236}">
              <a16:creationId xmlns:a16="http://schemas.microsoft.com/office/drawing/2014/main" id="{7A7D2C75-185A-4CBB-8AF2-65705A263828}"/>
            </a:ext>
          </a:extLst>
        </xdr:cNvPr>
        <xdr:cNvSpPr/>
      </xdr:nvSpPr>
      <xdr:spPr>
        <a:xfrm>
          <a:off x="12509500" y="599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47907</xdr:rowOff>
    </xdr:from>
    <xdr:to>
      <xdr:col>68</xdr:col>
      <xdr:colOff>73025</xdr:colOff>
      <xdr:row>30</xdr:row>
      <xdr:rowOff>135587</xdr:rowOff>
    </xdr:to>
    <xdr:cxnSp macro="">
      <xdr:nvCxnSpPr>
        <xdr:cNvPr id="154" name="直線コネクタ 153">
          <a:extLst>
            <a:ext uri="{FF2B5EF4-FFF2-40B4-BE49-F238E27FC236}">
              <a16:creationId xmlns:a16="http://schemas.microsoft.com/office/drawing/2014/main" id="{D1018A4D-1006-4733-B0E7-073F5BDFEDC9}"/>
            </a:ext>
          </a:extLst>
        </xdr:cNvPr>
        <xdr:cNvCxnSpPr/>
      </xdr:nvCxnSpPr>
      <xdr:spPr>
        <a:xfrm flipV="1">
          <a:off x="12560300" y="5962932"/>
          <a:ext cx="762000" cy="8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100690</xdr:rowOff>
    </xdr:from>
    <xdr:to>
      <xdr:col>60</xdr:col>
      <xdr:colOff>123825</xdr:colOff>
      <xdr:row>32</xdr:row>
      <xdr:rowOff>30840</xdr:rowOff>
    </xdr:to>
    <xdr:sp macro="" textlink="">
      <xdr:nvSpPr>
        <xdr:cNvPr id="155" name="楕円 154">
          <a:extLst>
            <a:ext uri="{FF2B5EF4-FFF2-40B4-BE49-F238E27FC236}">
              <a16:creationId xmlns:a16="http://schemas.microsoft.com/office/drawing/2014/main" id="{56E4292D-900F-425E-893B-0467288D93AB}"/>
            </a:ext>
          </a:extLst>
        </xdr:cNvPr>
        <xdr:cNvSpPr/>
      </xdr:nvSpPr>
      <xdr:spPr>
        <a:xfrm>
          <a:off x="11747500" y="618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135587</xdr:rowOff>
    </xdr:from>
    <xdr:to>
      <xdr:col>64</xdr:col>
      <xdr:colOff>73025</xdr:colOff>
      <xdr:row>31</xdr:row>
      <xdr:rowOff>151490</xdr:rowOff>
    </xdr:to>
    <xdr:cxnSp macro="">
      <xdr:nvCxnSpPr>
        <xdr:cNvPr id="156" name="直線コネクタ 155">
          <a:extLst>
            <a:ext uri="{FF2B5EF4-FFF2-40B4-BE49-F238E27FC236}">
              <a16:creationId xmlns:a16="http://schemas.microsoft.com/office/drawing/2014/main" id="{DA9BA50C-108C-4165-A954-CF2C3335254E}"/>
            </a:ext>
          </a:extLst>
        </xdr:cNvPr>
        <xdr:cNvCxnSpPr/>
      </xdr:nvCxnSpPr>
      <xdr:spPr>
        <a:xfrm flipV="1">
          <a:off x="11798300" y="6050612"/>
          <a:ext cx="762000" cy="18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7" name="n_1aveValue債務償還比率">
          <a:extLst>
            <a:ext uri="{FF2B5EF4-FFF2-40B4-BE49-F238E27FC236}">
              <a16:creationId xmlns:a16="http://schemas.microsoft.com/office/drawing/2014/main" id="{47388D45-0518-47B4-8C8A-B0724F5696A7}"/>
            </a:ext>
          </a:extLst>
        </xdr:cNvPr>
        <xdr:cNvSpPr txBox="1"/>
      </xdr:nvSpPr>
      <xdr:spPr>
        <a:xfrm>
          <a:off x="13836727" y="548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8" name="n_2aveValue債務償還比率">
          <a:extLst>
            <a:ext uri="{FF2B5EF4-FFF2-40B4-BE49-F238E27FC236}">
              <a16:creationId xmlns:a16="http://schemas.microsoft.com/office/drawing/2014/main" id="{CA736241-ACFD-4FCB-8AA0-147754CA334B}"/>
            </a:ext>
          </a:extLst>
        </xdr:cNvPr>
        <xdr:cNvSpPr txBox="1"/>
      </xdr:nvSpPr>
      <xdr:spPr>
        <a:xfrm>
          <a:off x="13087427" y="551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9" name="n_3aveValue債務償還比率">
          <a:extLst>
            <a:ext uri="{FF2B5EF4-FFF2-40B4-BE49-F238E27FC236}">
              <a16:creationId xmlns:a16="http://schemas.microsoft.com/office/drawing/2014/main" id="{4548B16C-EF81-4651-B5E3-047B017E53F3}"/>
            </a:ext>
          </a:extLst>
        </xdr:cNvPr>
        <xdr:cNvSpPr txBox="1"/>
      </xdr:nvSpPr>
      <xdr:spPr>
        <a:xfrm>
          <a:off x="12325427" y="55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60" name="n_4aveValue債務償還比率">
          <a:extLst>
            <a:ext uri="{FF2B5EF4-FFF2-40B4-BE49-F238E27FC236}">
              <a16:creationId xmlns:a16="http://schemas.microsoft.com/office/drawing/2014/main" id="{BE406620-A6F9-4276-9BEA-5BE21A541668}"/>
            </a:ext>
          </a:extLst>
        </xdr:cNvPr>
        <xdr:cNvSpPr txBox="1"/>
      </xdr:nvSpPr>
      <xdr:spPr>
        <a:xfrm>
          <a:off x="11563427" y="56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108355</xdr:rowOff>
    </xdr:from>
    <xdr:ext cx="469744" cy="259045"/>
    <xdr:sp macro="" textlink="">
      <xdr:nvSpPr>
        <xdr:cNvPr id="161" name="n_1mainValue債務償還比率">
          <a:extLst>
            <a:ext uri="{FF2B5EF4-FFF2-40B4-BE49-F238E27FC236}">
              <a16:creationId xmlns:a16="http://schemas.microsoft.com/office/drawing/2014/main" id="{01FFD60C-E1FA-463B-9547-B0DCAA92597B}"/>
            </a:ext>
          </a:extLst>
        </xdr:cNvPr>
        <xdr:cNvSpPr txBox="1"/>
      </xdr:nvSpPr>
      <xdr:spPr>
        <a:xfrm>
          <a:off x="13836727" y="585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89834</xdr:rowOff>
    </xdr:from>
    <xdr:ext cx="469744" cy="259045"/>
    <xdr:sp macro="" textlink="">
      <xdr:nvSpPr>
        <xdr:cNvPr id="162" name="n_2mainValue債務償還比率">
          <a:extLst>
            <a:ext uri="{FF2B5EF4-FFF2-40B4-BE49-F238E27FC236}">
              <a16:creationId xmlns:a16="http://schemas.microsoft.com/office/drawing/2014/main" id="{BB86B674-8D43-4202-A9DB-06392771C2F1}"/>
            </a:ext>
          </a:extLst>
        </xdr:cNvPr>
        <xdr:cNvSpPr txBox="1"/>
      </xdr:nvSpPr>
      <xdr:spPr>
        <a:xfrm>
          <a:off x="13087427" y="600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6064</xdr:rowOff>
    </xdr:from>
    <xdr:ext cx="469744" cy="259045"/>
    <xdr:sp macro="" textlink="">
      <xdr:nvSpPr>
        <xdr:cNvPr id="163" name="n_3mainValue債務償還比率">
          <a:extLst>
            <a:ext uri="{FF2B5EF4-FFF2-40B4-BE49-F238E27FC236}">
              <a16:creationId xmlns:a16="http://schemas.microsoft.com/office/drawing/2014/main" id="{C43DC6C6-414F-4A05-884F-1292FFF15AC9}"/>
            </a:ext>
          </a:extLst>
        </xdr:cNvPr>
        <xdr:cNvSpPr txBox="1"/>
      </xdr:nvSpPr>
      <xdr:spPr>
        <a:xfrm>
          <a:off x="12325427" y="609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21967</xdr:rowOff>
    </xdr:from>
    <xdr:ext cx="469744" cy="259045"/>
    <xdr:sp macro="" textlink="">
      <xdr:nvSpPr>
        <xdr:cNvPr id="164" name="n_4mainValue債務償還比率">
          <a:extLst>
            <a:ext uri="{FF2B5EF4-FFF2-40B4-BE49-F238E27FC236}">
              <a16:creationId xmlns:a16="http://schemas.microsoft.com/office/drawing/2014/main" id="{5153FDB3-3E4D-44F3-8AF2-95A373F6544B}"/>
            </a:ext>
          </a:extLst>
        </xdr:cNvPr>
        <xdr:cNvSpPr txBox="1"/>
      </xdr:nvSpPr>
      <xdr:spPr>
        <a:xfrm>
          <a:off x="11563427" y="627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58C50871-7E37-4AF3-BE63-1D854E0822E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38A68B46-E9C2-4855-AA48-E0DF791B01D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8D9B9A6-543A-4ED3-A0E1-752DBDEE5C4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3317BCF9-9A5B-4AE8-853F-D3726DC5A58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9ADD0B99-CBE5-4887-ADC1-348627030F9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ACDEB0C7-0A66-4260-AA9D-169C37D7049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E6D98B-D251-4B9D-9AB6-A1A0E7B842F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532616E-E563-47DF-85E6-4D13D0B26CC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FE18F1-9379-45FA-88F9-A2C296F0CD7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2571AEB-0A66-42A9-9B45-C5D86DB4996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84D8CC-9971-497B-93AC-EBBAB21D543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84C2BB-94FE-4A82-85D2-F546E559D1A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82BC87-D09A-477D-B8B3-B44B9EB95D2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8540A28-AAA3-49E2-9FE3-E26DF5F73FA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6FC816-5DD3-4D99-8CCF-2C92B17A4F0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BAB0A05-A815-4CA7-8AB8-FD15A4453C0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19,769
19,481
153.15
16,516,144
15,667,092
736,561
8,067,248
9,704,613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9FDCDB5-8323-4800-ADC2-1026B61BC4D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AC25FB3-7B98-4AEA-8F2A-85633524DBE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7559FE4-72C2-4B29-B8C4-0333562769A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8212D7-03E4-40FA-B923-77ADB869682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CCE63F6-D3F1-4775-AA71-8ABC5CB42E7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CAFFA1F-3302-4FC8-B1DC-7436F2D5323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F31972-D972-43CF-8510-65CA2D3468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4A7B189-181A-4089-BE4E-12B5A403CF0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156D9BD-C485-4E83-B82C-C45FCA77989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EC64611-61DE-4FE4-9371-9439D5133D5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F1BAD98-A4ED-4FA1-9B1E-3E4113EF1B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DB906B3-244E-496B-8C80-57BECCCE20B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DE814A3-D434-4EC4-8951-165D3337DFD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5CA8B3A-7CBF-4BBE-843B-7B0364C8C9F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A69EDB-EF9C-40E8-BB52-727DE3975FE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E9F4E15-D79A-4FD6-A79C-19819FCCE42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9787A0-4C73-47FF-9AEC-E8DB7421C0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FA7A81D-E32E-4F62-B430-8D36F83B764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714C386-9150-4C8C-88D5-E0BB6C416BA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199381C-C305-449D-A6B8-D240EB6EC63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72D641-85E0-4838-9879-ED1D8A6BAB8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FC95E5-48E4-4062-A8F2-1BE79440EC9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3BCB8D-2F38-4739-B16C-81B4DF0537B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508AB2-D8DA-4743-A623-E741B45AA75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0204CA-FE7E-49AC-B8AA-95AF2A952FE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AC7831C-F4F4-41D0-8B96-AA1C4502536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8A0D68-073B-4D80-A25D-507D13C768E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C87AC6A-8A38-4B60-98A7-CFC1D25D4A0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2785A15-8D3D-4AC2-A9EA-B21B3965104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1A74D55-94CE-48DB-81F0-B95764DFFE1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274DA83-2D0E-40BA-A994-41A3B769212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4D9385A-7E74-4B4C-BD0E-8B8283E180D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C658FC6-CED3-43C4-B173-E97FAA9AA0D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939F967A-53CE-4D44-B5F6-98A98CB4C33D}"/>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9301EDC-7DB5-481A-8B6E-261D9DBAA6C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C92212D-411C-4E50-ACB6-5CB457EAD06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7E3B982-F1E2-43B8-A3B8-272CB26C9C6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5E642E2-F98D-4D6C-88EA-2CF060538DD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D7E2015-04DA-4C09-8200-0E44629E915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3CCD05F-DCE6-47AC-9F9B-762D75D4655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C05834D-A52B-495E-B568-82E252E4CEC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D0F94C2-C46D-4BEB-B6B6-B291D5B1878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49104BB-9B09-4ACE-9558-D25A8CD23D0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3CEB40B5-1D00-47B8-BC0C-877527E81A8A}"/>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84A1046-FDB2-44BB-9E3E-B8E5CF00438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1050C5FA-2863-4AC2-B6E5-D6D9629E6D8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A3BF67F-D5D3-44AB-BEC3-5B6F1012454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5233128A-D9B8-4F1D-A585-7CF451C3E5A5}"/>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7E6406B1-9ECC-46D3-B33F-54D7E0CE99AC}"/>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A1DFAA6C-3D9A-4508-A8D8-09EB00D72C9C}"/>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D633FDD6-AAF3-4107-9292-91C855C11C1F}"/>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39160911-4ADC-485D-9015-A262F66938ED}"/>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BDAE627E-2ECF-4880-BC51-B0810DBEF337}"/>
            </a:ext>
          </a:extLst>
        </xdr:cNvPr>
        <xdr:cNvSpPr txBox="1"/>
      </xdr:nvSpPr>
      <xdr:spPr>
        <a:xfrm>
          <a:off x="4673600" y="648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19D42C81-816A-40D1-A26A-02FF4010AA18}"/>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81FEF1EE-6DEF-43DD-8C32-57A3F7409D89}"/>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C3F1C403-1785-4924-8FE3-C44DA11CEEB0}"/>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D278385C-D181-4C98-A009-98D3D96DC09B}"/>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8C7F5899-8ADD-4E3F-8F96-66CC70A98FA0}"/>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FD6A921-3FB7-487A-A434-5E62745F87C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705F153-9734-46A2-A5F6-1BF76C09C11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8C0DB4D-AAB2-4081-B29D-59E128F20F4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C40B9F8-38FC-4C44-8057-3890C522FAE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7F11B50F-B03B-4D30-BFF7-41396B70CB4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59690</xdr:rowOff>
    </xdr:from>
    <xdr:to>
      <xdr:col>24</xdr:col>
      <xdr:colOff>114300</xdr:colOff>
      <xdr:row>39</xdr:row>
      <xdr:rowOff>161290</xdr:rowOff>
    </xdr:to>
    <xdr:sp macro="" textlink="">
      <xdr:nvSpPr>
        <xdr:cNvPr id="75" name="楕円 74">
          <a:extLst>
            <a:ext uri="{FF2B5EF4-FFF2-40B4-BE49-F238E27FC236}">
              <a16:creationId xmlns:a16="http://schemas.microsoft.com/office/drawing/2014/main" id="{1BC5E474-BEB0-429A-8654-1DCA18C01979}"/>
            </a:ext>
          </a:extLst>
        </xdr:cNvPr>
        <xdr:cNvSpPr/>
      </xdr:nvSpPr>
      <xdr:spPr>
        <a:xfrm>
          <a:off x="4584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38117</xdr:rowOff>
    </xdr:from>
    <xdr:ext cx="405111" cy="259045"/>
    <xdr:sp macro="" textlink="">
      <xdr:nvSpPr>
        <xdr:cNvPr id="76" name="【道路】&#10;有形固定資産減価償却率該当値テキスト">
          <a:extLst>
            <a:ext uri="{FF2B5EF4-FFF2-40B4-BE49-F238E27FC236}">
              <a16:creationId xmlns:a16="http://schemas.microsoft.com/office/drawing/2014/main" id="{98E28180-32F3-4618-993D-4E746908B202}"/>
            </a:ext>
          </a:extLst>
        </xdr:cNvPr>
        <xdr:cNvSpPr txBox="1"/>
      </xdr:nvSpPr>
      <xdr:spPr>
        <a:xfrm>
          <a:off x="4673600"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13970</xdr:rowOff>
    </xdr:from>
    <xdr:to>
      <xdr:col>20</xdr:col>
      <xdr:colOff>38100</xdr:colOff>
      <xdr:row>39</xdr:row>
      <xdr:rowOff>115570</xdr:rowOff>
    </xdr:to>
    <xdr:sp macro="" textlink="">
      <xdr:nvSpPr>
        <xdr:cNvPr id="77" name="楕円 76">
          <a:extLst>
            <a:ext uri="{FF2B5EF4-FFF2-40B4-BE49-F238E27FC236}">
              <a16:creationId xmlns:a16="http://schemas.microsoft.com/office/drawing/2014/main" id="{42C224DD-4116-4B70-AFD8-4C7FD581AD52}"/>
            </a:ext>
          </a:extLst>
        </xdr:cNvPr>
        <xdr:cNvSpPr/>
      </xdr:nvSpPr>
      <xdr:spPr>
        <a:xfrm>
          <a:off x="3746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64770</xdr:rowOff>
    </xdr:from>
    <xdr:to>
      <xdr:col>24</xdr:col>
      <xdr:colOff>63500</xdr:colOff>
      <xdr:row>39</xdr:row>
      <xdr:rowOff>110490</xdr:rowOff>
    </xdr:to>
    <xdr:cxnSp macro="">
      <xdr:nvCxnSpPr>
        <xdr:cNvPr id="78" name="直線コネクタ 77">
          <a:extLst>
            <a:ext uri="{FF2B5EF4-FFF2-40B4-BE49-F238E27FC236}">
              <a16:creationId xmlns:a16="http://schemas.microsoft.com/office/drawing/2014/main" id="{B22A54E5-756A-41C9-9FD1-A7434980E859}"/>
            </a:ext>
          </a:extLst>
        </xdr:cNvPr>
        <xdr:cNvCxnSpPr/>
      </xdr:nvCxnSpPr>
      <xdr:spPr>
        <a:xfrm>
          <a:off x="3797300" y="67513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136434</xdr:rowOff>
    </xdr:from>
    <xdr:to>
      <xdr:col>15</xdr:col>
      <xdr:colOff>101600</xdr:colOff>
      <xdr:row>39</xdr:row>
      <xdr:rowOff>66584</xdr:rowOff>
    </xdr:to>
    <xdr:sp macro="" textlink="">
      <xdr:nvSpPr>
        <xdr:cNvPr id="79" name="楕円 78">
          <a:extLst>
            <a:ext uri="{FF2B5EF4-FFF2-40B4-BE49-F238E27FC236}">
              <a16:creationId xmlns:a16="http://schemas.microsoft.com/office/drawing/2014/main" id="{6822395C-E2B0-466C-BBC1-491C96AF514A}"/>
            </a:ext>
          </a:extLst>
        </xdr:cNvPr>
        <xdr:cNvSpPr/>
      </xdr:nvSpPr>
      <xdr:spPr>
        <a:xfrm>
          <a:off x="2857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15784</xdr:rowOff>
    </xdr:from>
    <xdr:to>
      <xdr:col>19</xdr:col>
      <xdr:colOff>177800</xdr:colOff>
      <xdr:row>39</xdr:row>
      <xdr:rowOff>64770</xdr:rowOff>
    </xdr:to>
    <xdr:cxnSp macro="">
      <xdr:nvCxnSpPr>
        <xdr:cNvPr id="80" name="直線コネクタ 79">
          <a:extLst>
            <a:ext uri="{FF2B5EF4-FFF2-40B4-BE49-F238E27FC236}">
              <a16:creationId xmlns:a16="http://schemas.microsoft.com/office/drawing/2014/main" id="{55192457-F0B4-4826-9A42-80FA7348BFCD}"/>
            </a:ext>
          </a:extLst>
        </xdr:cNvPr>
        <xdr:cNvCxnSpPr/>
      </xdr:nvCxnSpPr>
      <xdr:spPr>
        <a:xfrm>
          <a:off x="2908300" y="670233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100512</xdr:rowOff>
    </xdr:from>
    <xdr:to>
      <xdr:col>10</xdr:col>
      <xdr:colOff>165100</xdr:colOff>
      <xdr:row>39</xdr:row>
      <xdr:rowOff>30662</xdr:rowOff>
    </xdr:to>
    <xdr:sp macro="" textlink="">
      <xdr:nvSpPr>
        <xdr:cNvPr id="81" name="楕円 80">
          <a:extLst>
            <a:ext uri="{FF2B5EF4-FFF2-40B4-BE49-F238E27FC236}">
              <a16:creationId xmlns:a16="http://schemas.microsoft.com/office/drawing/2014/main" id="{BC18F629-6E9F-46C1-8871-6CB388B1E594}"/>
            </a:ext>
          </a:extLst>
        </xdr:cNvPr>
        <xdr:cNvSpPr/>
      </xdr:nvSpPr>
      <xdr:spPr>
        <a:xfrm>
          <a:off x="1968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151312</xdr:rowOff>
    </xdr:from>
    <xdr:to>
      <xdr:col>15</xdr:col>
      <xdr:colOff>50800</xdr:colOff>
      <xdr:row>39</xdr:row>
      <xdr:rowOff>15784</xdr:rowOff>
    </xdr:to>
    <xdr:cxnSp macro="">
      <xdr:nvCxnSpPr>
        <xdr:cNvPr id="82" name="直線コネクタ 81">
          <a:extLst>
            <a:ext uri="{FF2B5EF4-FFF2-40B4-BE49-F238E27FC236}">
              <a16:creationId xmlns:a16="http://schemas.microsoft.com/office/drawing/2014/main" id="{8A8B28F8-231F-436D-B824-D0B4EEE2AFAC}"/>
            </a:ext>
          </a:extLst>
        </xdr:cNvPr>
        <xdr:cNvCxnSpPr/>
      </xdr:nvCxnSpPr>
      <xdr:spPr>
        <a:xfrm>
          <a:off x="2019300" y="666641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54791</xdr:rowOff>
    </xdr:from>
    <xdr:to>
      <xdr:col>6</xdr:col>
      <xdr:colOff>38100</xdr:colOff>
      <xdr:row>38</xdr:row>
      <xdr:rowOff>156391</xdr:rowOff>
    </xdr:to>
    <xdr:sp macro="" textlink="">
      <xdr:nvSpPr>
        <xdr:cNvPr id="83" name="楕円 82">
          <a:extLst>
            <a:ext uri="{FF2B5EF4-FFF2-40B4-BE49-F238E27FC236}">
              <a16:creationId xmlns:a16="http://schemas.microsoft.com/office/drawing/2014/main" id="{6229ACED-F113-4B56-B579-FCDB4F831F8D}"/>
            </a:ext>
          </a:extLst>
        </xdr:cNvPr>
        <xdr:cNvSpPr/>
      </xdr:nvSpPr>
      <xdr:spPr>
        <a:xfrm>
          <a:off x="1079500" y="656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105591</xdr:rowOff>
    </xdr:from>
    <xdr:to>
      <xdr:col>10</xdr:col>
      <xdr:colOff>114300</xdr:colOff>
      <xdr:row>38</xdr:row>
      <xdr:rowOff>151312</xdr:rowOff>
    </xdr:to>
    <xdr:cxnSp macro="">
      <xdr:nvCxnSpPr>
        <xdr:cNvPr id="84" name="直線コネクタ 83">
          <a:extLst>
            <a:ext uri="{FF2B5EF4-FFF2-40B4-BE49-F238E27FC236}">
              <a16:creationId xmlns:a16="http://schemas.microsoft.com/office/drawing/2014/main" id="{21C5FBF7-A7DF-4ACE-9992-DCD953738DAC}"/>
            </a:ext>
          </a:extLst>
        </xdr:cNvPr>
        <xdr:cNvCxnSpPr/>
      </xdr:nvCxnSpPr>
      <xdr:spPr>
        <a:xfrm>
          <a:off x="1130300" y="662069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001788FE-BA05-412E-9212-DEA074E7B908}"/>
            </a:ext>
          </a:extLst>
        </xdr:cNvPr>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BD81B213-F4AA-4676-99DC-E028F8BA7736}"/>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62FF00CE-28CF-4B98-931A-45842180FD9B}"/>
            </a:ext>
          </a:extLst>
        </xdr:cNvPr>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446B7F41-FE8B-413D-A06E-DD9984446199}"/>
            </a:ext>
          </a:extLst>
        </xdr:cNvPr>
        <xdr:cNvSpPr txBox="1"/>
      </xdr:nvSpPr>
      <xdr:spPr>
        <a:xfrm>
          <a:off x="927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106697</xdr:rowOff>
    </xdr:from>
    <xdr:ext cx="405111" cy="259045"/>
    <xdr:sp macro="" textlink="">
      <xdr:nvSpPr>
        <xdr:cNvPr id="89" name="n_1mainValue【道路】&#10;有形固定資産減価償却率">
          <a:extLst>
            <a:ext uri="{FF2B5EF4-FFF2-40B4-BE49-F238E27FC236}">
              <a16:creationId xmlns:a16="http://schemas.microsoft.com/office/drawing/2014/main" id="{166CA2CB-1F7F-4D3A-88B7-403412ED29F7}"/>
            </a:ext>
          </a:extLst>
        </xdr:cNvPr>
        <xdr:cNvSpPr txBox="1"/>
      </xdr:nvSpPr>
      <xdr:spPr>
        <a:xfrm>
          <a:off x="35820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57711</xdr:rowOff>
    </xdr:from>
    <xdr:ext cx="405111" cy="259045"/>
    <xdr:sp macro="" textlink="">
      <xdr:nvSpPr>
        <xdr:cNvPr id="90" name="n_2mainValue【道路】&#10;有形固定資産減価償却率">
          <a:extLst>
            <a:ext uri="{FF2B5EF4-FFF2-40B4-BE49-F238E27FC236}">
              <a16:creationId xmlns:a16="http://schemas.microsoft.com/office/drawing/2014/main" id="{2157979B-C745-4EEC-A7D5-385271EECA03}"/>
            </a:ext>
          </a:extLst>
        </xdr:cNvPr>
        <xdr:cNvSpPr txBox="1"/>
      </xdr:nvSpPr>
      <xdr:spPr>
        <a:xfrm>
          <a:off x="2705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21789</xdr:rowOff>
    </xdr:from>
    <xdr:ext cx="405111" cy="259045"/>
    <xdr:sp macro="" textlink="">
      <xdr:nvSpPr>
        <xdr:cNvPr id="91" name="n_3mainValue【道路】&#10;有形固定資産減価償却率">
          <a:extLst>
            <a:ext uri="{FF2B5EF4-FFF2-40B4-BE49-F238E27FC236}">
              <a16:creationId xmlns:a16="http://schemas.microsoft.com/office/drawing/2014/main" id="{6FBA176E-C51B-479C-8681-C7A41BEA7FCA}"/>
            </a:ext>
          </a:extLst>
        </xdr:cNvPr>
        <xdr:cNvSpPr txBox="1"/>
      </xdr:nvSpPr>
      <xdr:spPr>
        <a:xfrm>
          <a:off x="1816744" y="670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147518</xdr:rowOff>
    </xdr:from>
    <xdr:ext cx="405111" cy="259045"/>
    <xdr:sp macro="" textlink="">
      <xdr:nvSpPr>
        <xdr:cNvPr id="92" name="n_4mainValue【道路】&#10;有形固定資産減価償却率">
          <a:extLst>
            <a:ext uri="{FF2B5EF4-FFF2-40B4-BE49-F238E27FC236}">
              <a16:creationId xmlns:a16="http://schemas.microsoft.com/office/drawing/2014/main" id="{744C33B9-4E4B-45F4-83B6-15200E390CB0}"/>
            </a:ext>
          </a:extLst>
        </xdr:cNvPr>
        <xdr:cNvSpPr txBox="1"/>
      </xdr:nvSpPr>
      <xdr:spPr>
        <a:xfrm>
          <a:off x="927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ACFB86D7-C344-4D85-85BB-3FF7668F1DF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CE0A9246-41C3-4D3C-AB54-8BE75514842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34292659-D099-4A17-BA7B-862875BE3DB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7CCD73DA-B377-4B5C-9E5F-EB572771020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B7333824-5A3D-40A3-9857-0F24C3A89C2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E07DB872-ECE2-45B9-A9EC-8CF1DFA2D80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A7AC0ADC-CD15-4ACF-82EC-A3E6127C1B0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F0184FEF-0FDB-43CE-8322-6761017FFCB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78D9ED4B-5AA1-43BA-9D4D-7153483FF8D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7BB1069E-EB20-4879-8291-5BCDCAFB687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7A2C5D21-26D6-4CAD-95D6-D39FBFB49886}"/>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5156F8FA-CC09-4144-A42A-0EA6C7AA232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6655C0B8-2D52-4C34-B050-F99B7F3C1CE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D2D1E077-D9E9-46F5-9118-F2CD432B75B9}"/>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B3D33732-6A81-4EED-9477-BC1DF9A1966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7F50C672-DB0B-4954-B801-300EEC94937D}"/>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AAF85319-BBA7-4AC2-960F-BAD77969468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58F7EAA6-B88C-44BF-B595-0B8F5A3EAB02}"/>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54B95445-1A6C-4D5E-AC47-4533475CF48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E0CD52DE-B987-459B-AA3C-2F4BD86B6726}"/>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CC25324C-0C3D-439C-8033-E0DCF163CBAD}"/>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B0B91808-C307-4D30-B268-F6D18B387B9B}"/>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949E6F6B-9F29-499D-8B3B-02F635D5F3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BE7022BA-D715-4412-B25B-546FFD05F2B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0245398E-65F5-42DC-8D8F-D12FD09B611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8EB3950E-3016-4BCE-A9D9-FDFFA9CAF6A8}"/>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DA2CF3F8-2268-4AB0-A3AB-A89126DA280D}"/>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30D4116A-0951-4F4F-BDF7-C94C569523E2}"/>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DD33CFBC-2F58-4C37-9693-7FF8552684F2}"/>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7DAA26FD-9EB9-484B-AF6E-67AE411E1278}"/>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423F7703-62F8-439B-938E-21DA307B1F9F}"/>
            </a:ext>
          </a:extLst>
        </xdr:cNvPr>
        <xdr:cNvSpPr txBox="1"/>
      </xdr:nvSpPr>
      <xdr:spPr>
        <a:xfrm>
          <a:off x="10515600" y="7004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163A20EA-6CED-412E-AE16-68ED2A8EDDE9}"/>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579A9BAF-05B1-4D25-BA35-0F72B6E1614D}"/>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CE51BCEF-340D-43C3-9E89-B4C7C96A86C0}"/>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981D0E2F-07BC-4A18-8F0C-0CDB14C7080B}"/>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D6130DAB-E46E-4F65-8777-CB6DD018D8D0}"/>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EAF6D4B-E41F-4405-A4F8-FBA2ECD79E3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5233186-A666-449D-B5BF-DE29B2EE72B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1788417-5156-4DEE-AC4C-0270851040A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3B6E380C-4F62-4A23-9815-2C2F4CDBB94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46197D3B-C724-461D-800B-10236E0FFC1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53921</xdr:rowOff>
    </xdr:from>
    <xdr:to>
      <xdr:col>55</xdr:col>
      <xdr:colOff>50800</xdr:colOff>
      <xdr:row>40</xdr:row>
      <xdr:rowOff>155521</xdr:rowOff>
    </xdr:to>
    <xdr:sp macro="" textlink="">
      <xdr:nvSpPr>
        <xdr:cNvPr id="134" name="楕円 133">
          <a:extLst>
            <a:ext uri="{FF2B5EF4-FFF2-40B4-BE49-F238E27FC236}">
              <a16:creationId xmlns:a16="http://schemas.microsoft.com/office/drawing/2014/main" id="{9825910D-1341-4B26-A6D7-E5A6235BC2E3}"/>
            </a:ext>
          </a:extLst>
        </xdr:cNvPr>
        <xdr:cNvSpPr/>
      </xdr:nvSpPr>
      <xdr:spPr>
        <a:xfrm>
          <a:off x="10426700" y="691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76798</xdr:rowOff>
    </xdr:from>
    <xdr:ext cx="534377" cy="259045"/>
    <xdr:sp macro="" textlink="">
      <xdr:nvSpPr>
        <xdr:cNvPr id="135" name="【道路】&#10;一人当たり延長該当値テキスト">
          <a:extLst>
            <a:ext uri="{FF2B5EF4-FFF2-40B4-BE49-F238E27FC236}">
              <a16:creationId xmlns:a16="http://schemas.microsoft.com/office/drawing/2014/main" id="{904F79FC-57BC-4E01-A534-C660F2AC37AE}"/>
            </a:ext>
          </a:extLst>
        </xdr:cNvPr>
        <xdr:cNvSpPr txBox="1"/>
      </xdr:nvSpPr>
      <xdr:spPr>
        <a:xfrm>
          <a:off x="10515600" y="67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59842</xdr:rowOff>
    </xdr:from>
    <xdr:to>
      <xdr:col>50</xdr:col>
      <xdr:colOff>165100</xdr:colOff>
      <xdr:row>40</xdr:row>
      <xdr:rowOff>161442</xdr:rowOff>
    </xdr:to>
    <xdr:sp macro="" textlink="">
      <xdr:nvSpPr>
        <xdr:cNvPr id="136" name="楕円 135">
          <a:extLst>
            <a:ext uri="{FF2B5EF4-FFF2-40B4-BE49-F238E27FC236}">
              <a16:creationId xmlns:a16="http://schemas.microsoft.com/office/drawing/2014/main" id="{3FBF7695-A3E5-469C-A413-4E780AFF314F}"/>
            </a:ext>
          </a:extLst>
        </xdr:cNvPr>
        <xdr:cNvSpPr/>
      </xdr:nvSpPr>
      <xdr:spPr>
        <a:xfrm>
          <a:off x="9588500" y="691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104721</xdr:rowOff>
    </xdr:from>
    <xdr:to>
      <xdr:col>55</xdr:col>
      <xdr:colOff>0</xdr:colOff>
      <xdr:row>40</xdr:row>
      <xdr:rowOff>110642</xdr:rowOff>
    </xdr:to>
    <xdr:cxnSp macro="">
      <xdr:nvCxnSpPr>
        <xdr:cNvPr id="137" name="直線コネクタ 136">
          <a:extLst>
            <a:ext uri="{FF2B5EF4-FFF2-40B4-BE49-F238E27FC236}">
              <a16:creationId xmlns:a16="http://schemas.microsoft.com/office/drawing/2014/main" id="{C352933C-3F1A-4C13-9093-6F1E3D3F678D}"/>
            </a:ext>
          </a:extLst>
        </xdr:cNvPr>
        <xdr:cNvCxnSpPr/>
      </xdr:nvCxnSpPr>
      <xdr:spPr>
        <a:xfrm flipV="1">
          <a:off x="9639300" y="6962721"/>
          <a:ext cx="838200" cy="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64523</xdr:rowOff>
    </xdr:from>
    <xdr:to>
      <xdr:col>46</xdr:col>
      <xdr:colOff>38100</xdr:colOff>
      <xdr:row>40</xdr:row>
      <xdr:rowOff>166123</xdr:rowOff>
    </xdr:to>
    <xdr:sp macro="" textlink="">
      <xdr:nvSpPr>
        <xdr:cNvPr id="138" name="楕円 137">
          <a:extLst>
            <a:ext uri="{FF2B5EF4-FFF2-40B4-BE49-F238E27FC236}">
              <a16:creationId xmlns:a16="http://schemas.microsoft.com/office/drawing/2014/main" id="{852471CE-1B12-4532-BB7C-A4C12EF05DA7}"/>
            </a:ext>
          </a:extLst>
        </xdr:cNvPr>
        <xdr:cNvSpPr/>
      </xdr:nvSpPr>
      <xdr:spPr>
        <a:xfrm>
          <a:off x="8699500" y="692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110642</xdr:rowOff>
    </xdr:from>
    <xdr:to>
      <xdr:col>50</xdr:col>
      <xdr:colOff>114300</xdr:colOff>
      <xdr:row>40</xdr:row>
      <xdr:rowOff>115323</xdr:rowOff>
    </xdr:to>
    <xdr:cxnSp macro="">
      <xdr:nvCxnSpPr>
        <xdr:cNvPr id="139" name="直線コネクタ 138">
          <a:extLst>
            <a:ext uri="{FF2B5EF4-FFF2-40B4-BE49-F238E27FC236}">
              <a16:creationId xmlns:a16="http://schemas.microsoft.com/office/drawing/2014/main" id="{778E60E4-D20C-4FCB-85DC-492E678197A4}"/>
            </a:ext>
          </a:extLst>
        </xdr:cNvPr>
        <xdr:cNvCxnSpPr/>
      </xdr:nvCxnSpPr>
      <xdr:spPr>
        <a:xfrm flipV="1">
          <a:off x="8750300" y="6968642"/>
          <a:ext cx="889000" cy="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67484</xdr:rowOff>
    </xdr:from>
    <xdr:to>
      <xdr:col>41</xdr:col>
      <xdr:colOff>101600</xdr:colOff>
      <xdr:row>40</xdr:row>
      <xdr:rowOff>169084</xdr:rowOff>
    </xdr:to>
    <xdr:sp macro="" textlink="">
      <xdr:nvSpPr>
        <xdr:cNvPr id="140" name="楕円 139">
          <a:extLst>
            <a:ext uri="{FF2B5EF4-FFF2-40B4-BE49-F238E27FC236}">
              <a16:creationId xmlns:a16="http://schemas.microsoft.com/office/drawing/2014/main" id="{6F065C68-D699-4AF0-A40A-4C7840A050CF}"/>
            </a:ext>
          </a:extLst>
        </xdr:cNvPr>
        <xdr:cNvSpPr/>
      </xdr:nvSpPr>
      <xdr:spPr>
        <a:xfrm>
          <a:off x="7810500" y="692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115323</xdr:rowOff>
    </xdr:from>
    <xdr:to>
      <xdr:col>45</xdr:col>
      <xdr:colOff>177800</xdr:colOff>
      <xdr:row>40</xdr:row>
      <xdr:rowOff>118284</xdr:rowOff>
    </xdr:to>
    <xdr:cxnSp macro="">
      <xdr:nvCxnSpPr>
        <xdr:cNvPr id="141" name="直線コネクタ 140">
          <a:extLst>
            <a:ext uri="{FF2B5EF4-FFF2-40B4-BE49-F238E27FC236}">
              <a16:creationId xmlns:a16="http://schemas.microsoft.com/office/drawing/2014/main" id="{54DBD3F8-6577-44DE-BE7B-AC2587854B08}"/>
            </a:ext>
          </a:extLst>
        </xdr:cNvPr>
        <xdr:cNvCxnSpPr/>
      </xdr:nvCxnSpPr>
      <xdr:spPr>
        <a:xfrm flipV="1">
          <a:off x="7861300" y="6973323"/>
          <a:ext cx="889000" cy="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32029</xdr:rowOff>
    </xdr:from>
    <xdr:to>
      <xdr:col>36</xdr:col>
      <xdr:colOff>165100</xdr:colOff>
      <xdr:row>40</xdr:row>
      <xdr:rowOff>133629</xdr:rowOff>
    </xdr:to>
    <xdr:sp macro="" textlink="">
      <xdr:nvSpPr>
        <xdr:cNvPr id="142" name="楕円 141">
          <a:extLst>
            <a:ext uri="{FF2B5EF4-FFF2-40B4-BE49-F238E27FC236}">
              <a16:creationId xmlns:a16="http://schemas.microsoft.com/office/drawing/2014/main" id="{74796846-6E6F-46D2-9E2F-072011782A01}"/>
            </a:ext>
          </a:extLst>
        </xdr:cNvPr>
        <xdr:cNvSpPr/>
      </xdr:nvSpPr>
      <xdr:spPr>
        <a:xfrm>
          <a:off x="6921500" y="689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82829</xdr:rowOff>
    </xdr:from>
    <xdr:to>
      <xdr:col>41</xdr:col>
      <xdr:colOff>50800</xdr:colOff>
      <xdr:row>40</xdr:row>
      <xdr:rowOff>118284</xdr:rowOff>
    </xdr:to>
    <xdr:cxnSp macro="">
      <xdr:nvCxnSpPr>
        <xdr:cNvPr id="143" name="直線コネクタ 142">
          <a:extLst>
            <a:ext uri="{FF2B5EF4-FFF2-40B4-BE49-F238E27FC236}">
              <a16:creationId xmlns:a16="http://schemas.microsoft.com/office/drawing/2014/main" id="{DEDAC683-FE74-442B-9F4E-B9CEEECAB48F}"/>
            </a:ext>
          </a:extLst>
        </xdr:cNvPr>
        <xdr:cNvCxnSpPr/>
      </xdr:nvCxnSpPr>
      <xdr:spPr>
        <a:xfrm>
          <a:off x="6972300" y="6940829"/>
          <a:ext cx="889000" cy="3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37248BCE-B938-4017-B4DF-827239642E0B}"/>
            </a:ext>
          </a:extLst>
        </xdr:cNvPr>
        <xdr:cNvSpPr txBox="1"/>
      </xdr:nvSpPr>
      <xdr:spPr>
        <a:xfrm>
          <a:off x="9359411" y="71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1E20E5A8-F6BE-4B79-BE3D-20414C4D3628}"/>
            </a:ext>
          </a:extLst>
        </xdr:cNvPr>
        <xdr:cNvSpPr txBox="1"/>
      </xdr:nvSpPr>
      <xdr:spPr>
        <a:xfrm>
          <a:off x="8483111" y="71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C56A9776-B705-4756-9B1E-621ED5293E23}"/>
            </a:ext>
          </a:extLst>
        </xdr:cNvPr>
        <xdr:cNvSpPr txBox="1"/>
      </xdr:nvSpPr>
      <xdr:spPr>
        <a:xfrm>
          <a:off x="7594111" y="71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D0975C50-ABED-469C-B966-F8DF3C749B79}"/>
            </a:ext>
          </a:extLst>
        </xdr:cNvPr>
        <xdr:cNvSpPr txBox="1"/>
      </xdr:nvSpPr>
      <xdr:spPr>
        <a:xfrm>
          <a:off x="6705111" y="714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6519</xdr:rowOff>
    </xdr:from>
    <xdr:ext cx="534377" cy="259045"/>
    <xdr:sp macro="" textlink="">
      <xdr:nvSpPr>
        <xdr:cNvPr id="148" name="n_1mainValue【道路】&#10;一人当たり延長">
          <a:extLst>
            <a:ext uri="{FF2B5EF4-FFF2-40B4-BE49-F238E27FC236}">
              <a16:creationId xmlns:a16="http://schemas.microsoft.com/office/drawing/2014/main" id="{01AE5EEE-4473-4AE3-8E36-B864C26A4C52}"/>
            </a:ext>
          </a:extLst>
        </xdr:cNvPr>
        <xdr:cNvSpPr txBox="1"/>
      </xdr:nvSpPr>
      <xdr:spPr>
        <a:xfrm>
          <a:off x="9359411" y="669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11200</xdr:rowOff>
    </xdr:from>
    <xdr:ext cx="534377" cy="259045"/>
    <xdr:sp macro="" textlink="">
      <xdr:nvSpPr>
        <xdr:cNvPr id="149" name="n_2mainValue【道路】&#10;一人当たり延長">
          <a:extLst>
            <a:ext uri="{FF2B5EF4-FFF2-40B4-BE49-F238E27FC236}">
              <a16:creationId xmlns:a16="http://schemas.microsoft.com/office/drawing/2014/main" id="{56A91450-FB13-4D08-915E-F36166489A64}"/>
            </a:ext>
          </a:extLst>
        </xdr:cNvPr>
        <xdr:cNvSpPr txBox="1"/>
      </xdr:nvSpPr>
      <xdr:spPr>
        <a:xfrm>
          <a:off x="8483111" y="669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14161</xdr:rowOff>
    </xdr:from>
    <xdr:ext cx="534377" cy="259045"/>
    <xdr:sp macro="" textlink="">
      <xdr:nvSpPr>
        <xdr:cNvPr id="150" name="n_3mainValue【道路】&#10;一人当たり延長">
          <a:extLst>
            <a:ext uri="{FF2B5EF4-FFF2-40B4-BE49-F238E27FC236}">
              <a16:creationId xmlns:a16="http://schemas.microsoft.com/office/drawing/2014/main" id="{2C9B62C2-4CF4-4445-BD6E-6F30A8EA84BA}"/>
            </a:ext>
          </a:extLst>
        </xdr:cNvPr>
        <xdr:cNvSpPr txBox="1"/>
      </xdr:nvSpPr>
      <xdr:spPr>
        <a:xfrm>
          <a:off x="7594111" y="670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150156</xdr:rowOff>
    </xdr:from>
    <xdr:ext cx="534377" cy="259045"/>
    <xdr:sp macro="" textlink="">
      <xdr:nvSpPr>
        <xdr:cNvPr id="151" name="n_4mainValue【道路】&#10;一人当たり延長">
          <a:extLst>
            <a:ext uri="{FF2B5EF4-FFF2-40B4-BE49-F238E27FC236}">
              <a16:creationId xmlns:a16="http://schemas.microsoft.com/office/drawing/2014/main" id="{DD303915-B61D-4CDE-8C2E-B8259B59729A}"/>
            </a:ext>
          </a:extLst>
        </xdr:cNvPr>
        <xdr:cNvSpPr txBox="1"/>
      </xdr:nvSpPr>
      <xdr:spPr>
        <a:xfrm>
          <a:off x="6705111" y="666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EEDDED06-C650-4DE8-9514-CED3CD2AC3B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3812B814-B526-4E74-BE6C-17556951293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E86A6B89-54F1-4DCD-BC6A-B9FC1DCC3D5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FA9B21AA-DC27-4B59-B1CB-66724F40F9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9E2CB230-D35F-440D-9D5B-165B1641534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64B1C875-53A9-4AE9-B16B-AD79C91AFDC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6CEC862D-EF28-4EAC-85F9-A1AD8ADE298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4B54F1EA-7489-40A1-8D97-A46B23F7B95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44E98F50-F80C-4521-9D4B-2B505A1F7A2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F4DFAA84-FD7A-4A0B-85B1-095D7E067F2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5DD731C3-09D0-49FE-BEE2-49F6B07439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7671EDC1-DC47-4D0D-91AB-BCE0578D1D3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B108DF02-40BC-476A-8BE9-99506040711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42955C3B-03C6-49EC-B55C-639A8CDAC24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68285AB4-C369-48B9-879B-A61BE26AA88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51EC5614-BD76-4F48-A9AB-77DF232CB53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E10FE32F-E999-456B-B6AC-7C590D72525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EBF8AC41-1220-4B4E-93EB-CE8012C4424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113BCAEE-6862-4548-9052-3ADAAEE98CA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9522A4C4-1063-4BFC-A7A0-CF4A5D21EFB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F27B5EBD-D544-4C81-9E50-FFFAFAC8BE7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8B4CB8E0-0699-4EC8-A566-A60BB94E27D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E5DB8116-B7CB-4E69-BE9B-16424E9BD97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768D28ED-8775-4785-9CC7-8214F5B688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939D09A9-A843-4B98-A3BA-B1CAB713392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06834D5B-F402-4EAF-A768-55DD08823BBF}"/>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E75CDA7C-C1A4-46B3-8E5B-C872FCEBBC0C}"/>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820A3A7A-0D50-4CF0-A45E-BDEE68A18021}"/>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5A73FFFD-649C-4A5A-AB68-628DB7B9E6A8}"/>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F6D22B12-9101-40F0-8828-7E726E7E8030}"/>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4151CCF9-2113-4E74-B020-60C13C28AAE2}"/>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240EAC58-86B1-4598-A172-8681245A3C0D}"/>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E61DF0DF-7A04-4A55-A20B-55E0C79FE10A}"/>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5ED4B03B-9C53-4F29-BF7F-00AD01943AB5}"/>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5BBCA9B8-58C6-4F24-B5ED-BAC71C52F6C2}"/>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C5D1C250-3A3E-46FB-8A2A-93B07E34A7E9}"/>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47628BA-BDA7-4D37-8F6A-E33EEB3204B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3043ED5-FB5C-4E48-983A-A38C7B20F46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E7FA190-2CC3-4B6B-8FDE-24CB8C06A42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FB4A4E89-6CAE-4B9A-8BF2-71209B335A4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44333716-A759-4028-8B86-475353273D7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xdr:rowOff>
    </xdr:from>
    <xdr:to>
      <xdr:col>24</xdr:col>
      <xdr:colOff>114300</xdr:colOff>
      <xdr:row>61</xdr:row>
      <xdr:rowOff>103051</xdr:rowOff>
    </xdr:to>
    <xdr:sp macro="" textlink="">
      <xdr:nvSpPr>
        <xdr:cNvPr id="193" name="楕円 192">
          <a:extLst>
            <a:ext uri="{FF2B5EF4-FFF2-40B4-BE49-F238E27FC236}">
              <a16:creationId xmlns:a16="http://schemas.microsoft.com/office/drawing/2014/main" id="{C97DE12E-43DE-491B-9072-1ACE24F9081C}"/>
            </a:ext>
          </a:extLst>
        </xdr:cNvPr>
        <xdr:cNvSpPr/>
      </xdr:nvSpPr>
      <xdr:spPr>
        <a:xfrm>
          <a:off x="4584700" y="104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24328</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C0FF4B96-A47E-42FF-88E5-5F6D8D575CA6}"/>
            </a:ext>
          </a:extLst>
        </xdr:cNvPr>
        <xdr:cNvSpPr txBox="1"/>
      </xdr:nvSpPr>
      <xdr:spPr>
        <a:xfrm>
          <a:off x="4673600" y="10311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151674</xdr:rowOff>
    </xdr:from>
    <xdr:to>
      <xdr:col>20</xdr:col>
      <xdr:colOff>38100</xdr:colOff>
      <xdr:row>61</xdr:row>
      <xdr:rowOff>81824</xdr:rowOff>
    </xdr:to>
    <xdr:sp macro="" textlink="">
      <xdr:nvSpPr>
        <xdr:cNvPr id="195" name="楕円 194">
          <a:extLst>
            <a:ext uri="{FF2B5EF4-FFF2-40B4-BE49-F238E27FC236}">
              <a16:creationId xmlns:a16="http://schemas.microsoft.com/office/drawing/2014/main" id="{44D3C9B5-364E-4E12-BB04-C86FCC32DA53}"/>
            </a:ext>
          </a:extLst>
        </xdr:cNvPr>
        <xdr:cNvSpPr/>
      </xdr:nvSpPr>
      <xdr:spPr>
        <a:xfrm>
          <a:off x="3746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31024</xdr:rowOff>
    </xdr:from>
    <xdr:to>
      <xdr:col>24</xdr:col>
      <xdr:colOff>63500</xdr:colOff>
      <xdr:row>61</xdr:row>
      <xdr:rowOff>52251</xdr:rowOff>
    </xdr:to>
    <xdr:cxnSp macro="">
      <xdr:nvCxnSpPr>
        <xdr:cNvPr id="196" name="直線コネクタ 195">
          <a:extLst>
            <a:ext uri="{FF2B5EF4-FFF2-40B4-BE49-F238E27FC236}">
              <a16:creationId xmlns:a16="http://schemas.microsoft.com/office/drawing/2014/main" id="{D47E6B83-F9C1-499D-AE24-D5F6BB0EB8A6}"/>
            </a:ext>
          </a:extLst>
        </xdr:cNvPr>
        <xdr:cNvCxnSpPr/>
      </xdr:nvCxnSpPr>
      <xdr:spPr>
        <a:xfrm>
          <a:off x="3797300" y="10489474"/>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128815</xdr:rowOff>
    </xdr:from>
    <xdr:to>
      <xdr:col>15</xdr:col>
      <xdr:colOff>101600</xdr:colOff>
      <xdr:row>61</xdr:row>
      <xdr:rowOff>58965</xdr:rowOff>
    </xdr:to>
    <xdr:sp macro="" textlink="">
      <xdr:nvSpPr>
        <xdr:cNvPr id="197" name="楕円 196">
          <a:extLst>
            <a:ext uri="{FF2B5EF4-FFF2-40B4-BE49-F238E27FC236}">
              <a16:creationId xmlns:a16="http://schemas.microsoft.com/office/drawing/2014/main" id="{E6BB8CB3-3FE9-409E-95E2-CB1E0EAE76FD}"/>
            </a:ext>
          </a:extLst>
        </xdr:cNvPr>
        <xdr:cNvSpPr/>
      </xdr:nvSpPr>
      <xdr:spPr>
        <a:xfrm>
          <a:off x="2857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31024</xdr:rowOff>
    </xdr:to>
    <xdr:cxnSp macro="">
      <xdr:nvCxnSpPr>
        <xdr:cNvPr id="198" name="直線コネクタ 197">
          <a:extLst>
            <a:ext uri="{FF2B5EF4-FFF2-40B4-BE49-F238E27FC236}">
              <a16:creationId xmlns:a16="http://schemas.microsoft.com/office/drawing/2014/main" id="{DDE8E560-481F-40C2-8ADD-4D99F37B41EA}"/>
            </a:ext>
          </a:extLst>
        </xdr:cNvPr>
        <xdr:cNvCxnSpPr/>
      </xdr:nvCxnSpPr>
      <xdr:spPr>
        <a:xfrm>
          <a:off x="2908300" y="1046661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153307</xdr:rowOff>
    </xdr:from>
    <xdr:to>
      <xdr:col>10</xdr:col>
      <xdr:colOff>165100</xdr:colOff>
      <xdr:row>61</xdr:row>
      <xdr:rowOff>83457</xdr:rowOff>
    </xdr:to>
    <xdr:sp macro="" textlink="">
      <xdr:nvSpPr>
        <xdr:cNvPr id="199" name="楕円 198">
          <a:extLst>
            <a:ext uri="{FF2B5EF4-FFF2-40B4-BE49-F238E27FC236}">
              <a16:creationId xmlns:a16="http://schemas.microsoft.com/office/drawing/2014/main" id="{F80CC8B5-E6D8-4DFD-889B-9BAC31011ADA}"/>
            </a:ext>
          </a:extLst>
        </xdr:cNvPr>
        <xdr:cNvSpPr/>
      </xdr:nvSpPr>
      <xdr:spPr>
        <a:xfrm>
          <a:off x="1968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8165</xdr:rowOff>
    </xdr:from>
    <xdr:to>
      <xdr:col>15</xdr:col>
      <xdr:colOff>50800</xdr:colOff>
      <xdr:row>61</xdr:row>
      <xdr:rowOff>32657</xdr:rowOff>
    </xdr:to>
    <xdr:cxnSp macro="">
      <xdr:nvCxnSpPr>
        <xdr:cNvPr id="200" name="直線コネクタ 199">
          <a:extLst>
            <a:ext uri="{FF2B5EF4-FFF2-40B4-BE49-F238E27FC236}">
              <a16:creationId xmlns:a16="http://schemas.microsoft.com/office/drawing/2014/main" id="{9EF322ED-8832-427C-A2C3-61735EE4E853}"/>
            </a:ext>
          </a:extLst>
        </xdr:cNvPr>
        <xdr:cNvCxnSpPr/>
      </xdr:nvCxnSpPr>
      <xdr:spPr>
        <a:xfrm flipV="1">
          <a:off x="2019300" y="10466615"/>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136978</xdr:rowOff>
    </xdr:from>
    <xdr:to>
      <xdr:col>6</xdr:col>
      <xdr:colOff>38100</xdr:colOff>
      <xdr:row>61</xdr:row>
      <xdr:rowOff>67128</xdr:rowOff>
    </xdr:to>
    <xdr:sp macro="" textlink="">
      <xdr:nvSpPr>
        <xdr:cNvPr id="201" name="楕円 200">
          <a:extLst>
            <a:ext uri="{FF2B5EF4-FFF2-40B4-BE49-F238E27FC236}">
              <a16:creationId xmlns:a16="http://schemas.microsoft.com/office/drawing/2014/main" id="{84F03D80-8940-43A0-8515-4EE802005A39}"/>
            </a:ext>
          </a:extLst>
        </xdr:cNvPr>
        <xdr:cNvSpPr/>
      </xdr:nvSpPr>
      <xdr:spPr>
        <a:xfrm>
          <a:off x="10795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16328</xdr:rowOff>
    </xdr:from>
    <xdr:to>
      <xdr:col>10</xdr:col>
      <xdr:colOff>114300</xdr:colOff>
      <xdr:row>61</xdr:row>
      <xdr:rowOff>32657</xdr:rowOff>
    </xdr:to>
    <xdr:cxnSp macro="">
      <xdr:nvCxnSpPr>
        <xdr:cNvPr id="202" name="直線コネクタ 201">
          <a:extLst>
            <a:ext uri="{FF2B5EF4-FFF2-40B4-BE49-F238E27FC236}">
              <a16:creationId xmlns:a16="http://schemas.microsoft.com/office/drawing/2014/main" id="{C25C3E10-479C-4394-95B0-D86CAEA115D1}"/>
            </a:ext>
          </a:extLst>
        </xdr:cNvPr>
        <xdr:cNvCxnSpPr/>
      </xdr:nvCxnSpPr>
      <xdr:spPr>
        <a:xfrm>
          <a:off x="1130300" y="1047477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BA933C6F-049B-4683-B939-B3406D26D262}"/>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582E3F1B-A3C0-4B93-902C-6764CB8BFE22}"/>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7E28FE64-5C36-479A-B7EE-4D048B02033D}"/>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C1CE534D-A586-4EFC-ADE8-01FC7DFEDBFA}"/>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72951</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B77CE3E1-201C-49BF-8FF2-2FC3CC033F57}"/>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93A05E9D-2BFC-42BB-94B0-D5245CCE61CC}"/>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74584</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1ED8312F-BF91-48F3-B54D-D86128E6B72F}"/>
            </a:ext>
          </a:extLst>
        </xdr:cNvPr>
        <xdr:cNvSpPr txBox="1"/>
      </xdr:nvSpPr>
      <xdr:spPr>
        <a:xfrm>
          <a:off x="1816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58255</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2C88616D-E5D6-43D7-91AF-8AC95ED74372}"/>
            </a:ext>
          </a:extLst>
        </xdr:cNvPr>
        <xdr:cNvSpPr txBox="1"/>
      </xdr:nvSpPr>
      <xdr:spPr>
        <a:xfrm>
          <a:off x="927744"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BB2BABAB-49E1-4B60-9185-09584F598C3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58FEDB36-88F4-4EC7-B9B0-C7122A9CD07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87B7E166-77F4-4080-BD5D-605620B58BE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25F6E179-052A-4E01-BD99-F10F2A12AD7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7A8ACFC0-6DE0-415D-8592-3DF4F4204DC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173EF027-F29E-4F27-B22A-E55880934F9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290B318A-01F0-4B36-87AC-8A993752EE9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B8FB62C7-2036-4A51-92F6-6AAB40FFA27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92218B7A-78C5-438B-AD32-9385FE798E9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57DB8363-55A7-41E3-8EA7-6689AFE8375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D1A466B6-6BF9-4CCC-97F9-B2B481457D0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ABB6C452-2835-4163-9D2B-623547406B56}"/>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ED35B23D-F109-47ED-A22D-8ADA9708C23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805F7528-B0E5-4A21-86C6-11C59BF6E438}"/>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7831FC57-27E6-4902-A28C-732B05646F6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AD7CDCF2-B3DE-418E-A0EA-5FF0F74487AE}"/>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E560DFC2-72A1-4C77-AE45-C6CBEA5BBF1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8B7D4F7B-933F-4265-BC45-996F5C1E81D6}"/>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84DD034-6302-45AB-BCD1-491F638B0C2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D2745D8D-6EC7-4A76-9612-E6982F9BC0F8}"/>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63D3C096-8D79-40BC-813D-ACA3D1ED298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4D48D728-8E58-4259-A1E0-F740C498A88D}"/>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B25B18AB-10B6-4F7E-9865-D98A19F39E58}"/>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565684BF-EDD2-4D58-A956-6D3DA86704D5}"/>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F4E7D515-9568-4092-B53E-3223DB3CA870}"/>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1B005913-1EF7-4BED-9361-6269DD14CA74}"/>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73143A82-4F66-4DDB-9B4F-05D0114F78DA}"/>
            </a:ext>
          </a:extLst>
        </xdr:cNvPr>
        <xdr:cNvSpPr txBox="1"/>
      </xdr:nvSpPr>
      <xdr:spPr>
        <a:xfrm>
          <a:off x="10515600" y="10462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FC872A69-161B-45D9-B475-818576EBD4D4}"/>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959FD6ED-1EE8-4E0A-9AC2-DC302006135C}"/>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D2C55BD0-0874-4661-98FB-6FD8CC724C58}"/>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9250B47F-36AA-48C0-9543-98591A13FC2A}"/>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979A2009-1ECB-4F6B-84F5-6D2BDC137125}"/>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77892F-7330-4B52-A36D-2DE3FAE18AA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939CD02-ED6F-46F1-A9F6-C0D75F4A8FE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E4AF4B0-B9FA-4675-820F-AA4D3880B00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258A6C6-4C16-4EB8-8922-2430A852E37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7112D27-C802-4607-8DA3-8FB4A77D231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71805</xdr:rowOff>
    </xdr:from>
    <xdr:to>
      <xdr:col>55</xdr:col>
      <xdr:colOff>50800</xdr:colOff>
      <xdr:row>59</xdr:row>
      <xdr:rowOff>1955</xdr:rowOff>
    </xdr:to>
    <xdr:sp macro="" textlink="">
      <xdr:nvSpPr>
        <xdr:cNvPr id="248" name="楕円 247">
          <a:extLst>
            <a:ext uri="{FF2B5EF4-FFF2-40B4-BE49-F238E27FC236}">
              <a16:creationId xmlns:a16="http://schemas.microsoft.com/office/drawing/2014/main" id="{947F1614-C0B1-480A-9237-56D78FF87C21}"/>
            </a:ext>
          </a:extLst>
        </xdr:cNvPr>
        <xdr:cNvSpPr/>
      </xdr:nvSpPr>
      <xdr:spPr>
        <a:xfrm>
          <a:off x="10426700" y="1001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94682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26BA352-1784-43F5-9CC2-FC038907016F}"/>
            </a:ext>
          </a:extLst>
        </xdr:cNvPr>
        <xdr:cNvSpPr txBox="1"/>
      </xdr:nvSpPr>
      <xdr:spPr>
        <a:xfrm>
          <a:off x="10515600" y="9867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86726</xdr:rowOff>
    </xdr:from>
    <xdr:to>
      <xdr:col>50</xdr:col>
      <xdr:colOff>165100</xdr:colOff>
      <xdr:row>59</xdr:row>
      <xdr:rowOff>16876</xdr:rowOff>
    </xdr:to>
    <xdr:sp macro="" textlink="">
      <xdr:nvSpPr>
        <xdr:cNvPr id="250" name="楕円 249">
          <a:extLst>
            <a:ext uri="{FF2B5EF4-FFF2-40B4-BE49-F238E27FC236}">
              <a16:creationId xmlns:a16="http://schemas.microsoft.com/office/drawing/2014/main" id="{F9DE4A13-4E1F-48DD-885D-2453001C3F8F}"/>
            </a:ext>
          </a:extLst>
        </xdr:cNvPr>
        <xdr:cNvSpPr/>
      </xdr:nvSpPr>
      <xdr:spPr>
        <a:xfrm>
          <a:off x="9588500" y="1003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122605</xdr:rowOff>
    </xdr:from>
    <xdr:to>
      <xdr:col>55</xdr:col>
      <xdr:colOff>0</xdr:colOff>
      <xdr:row>58</xdr:row>
      <xdr:rowOff>137526</xdr:rowOff>
    </xdr:to>
    <xdr:cxnSp macro="">
      <xdr:nvCxnSpPr>
        <xdr:cNvPr id="251" name="直線コネクタ 250">
          <a:extLst>
            <a:ext uri="{FF2B5EF4-FFF2-40B4-BE49-F238E27FC236}">
              <a16:creationId xmlns:a16="http://schemas.microsoft.com/office/drawing/2014/main" id="{4F1C9B39-270F-47BE-9B8B-35609503F781}"/>
            </a:ext>
          </a:extLst>
        </xdr:cNvPr>
        <xdr:cNvCxnSpPr/>
      </xdr:nvCxnSpPr>
      <xdr:spPr>
        <a:xfrm flipV="1">
          <a:off x="9639300" y="10066705"/>
          <a:ext cx="838200" cy="1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99573</xdr:rowOff>
    </xdr:from>
    <xdr:to>
      <xdr:col>46</xdr:col>
      <xdr:colOff>38100</xdr:colOff>
      <xdr:row>59</xdr:row>
      <xdr:rowOff>29723</xdr:rowOff>
    </xdr:to>
    <xdr:sp macro="" textlink="">
      <xdr:nvSpPr>
        <xdr:cNvPr id="252" name="楕円 251">
          <a:extLst>
            <a:ext uri="{FF2B5EF4-FFF2-40B4-BE49-F238E27FC236}">
              <a16:creationId xmlns:a16="http://schemas.microsoft.com/office/drawing/2014/main" id="{60D9DD76-662D-4D9E-BD6A-21A9C9C8E0DC}"/>
            </a:ext>
          </a:extLst>
        </xdr:cNvPr>
        <xdr:cNvSpPr/>
      </xdr:nvSpPr>
      <xdr:spPr>
        <a:xfrm>
          <a:off x="8699500" y="1004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137526</xdr:rowOff>
    </xdr:from>
    <xdr:to>
      <xdr:col>50</xdr:col>
      <xdr:colOff>114300</xdr:colOff>
      <xdr:row>58</xdr:row>
      <xdr:rowOff>150373</xdr:rowOff>
    </xdr:to>
    <xdr:cxnSp macro="">
      <xdr:nvCxnSpPr>
        <xdr:cNvPr id="253" name="直線コネクタ 252">
          <a:extLst>
            <a:ext uri="{FF2B5EF4-FFF2-40B4-BE49-F238E27FC236}">
              <a16:creationId xmlns:a16="http://schemas.microsoft.com/office/drawing/2014/main" id="{10769C3F-03CA-4B90-9DCA-4EB1F5E62BEF}"/>
            </a:ext>
          </a:extLst>
        </xdr:cNvPr>
        <xdr:cNvCxnSpPr/>
      </xdr:nvCxnSpPr>
      <xdr:spPr>
        <a:xfrm flipV="1">
          <a:off x="8750300" y="10081626"/>
          <a:ext cx="8890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146619</xdr:rowOff>
    </xdr:from>
    <xdr:to>
      <xdr:col>41</xdr:col>
      <xdr:colOff>101600</xdr:colOff>
      <xdr:row>59</xdr:row>
      <xdr:rowOff>76769</xdr:rowOff>
    </xdr:to>
    <xdr:sp macro="" textlink="">
      <xdr:nvSpPr>
        <xdr:cNvPr id="254" name="楕円 253">
          <a:extLst>
            <a:ext uri="{FF2B5EF4-FFF2-40B4-BE49-F238E27FC236}">
              <a16:creationId xmlns:a16="http://schemas.microsoft.com/office/drawing/2014/main" id="{9C23A9D0-BB96-4A0A-B28C-561468CB3E7D}"/>
            </a:ext>
          </a:extLst>
        </xdr:cNvPr>
        <xdr:cNvSpPr/>
      </xdr:nvSpPr>
      <xdr:spPr>
        <a:xfrm>
          <a:off x="7810500" y="1009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150373</xdr:rowOff>
    </xdr:from>
    <xdr:to>
      <xdr:col>45</xdr:col>
      <xdr:colOff>177800</xdr:colOff>
      <xdr:row>59</xdr:row>
      <xdr:rowOff>25969</xdr:rowOff>
    </xdr:to>
    <xdr:cxnSp macro="">
      <xdr:nvCxnSpPr>
        <xdr:cNvPr id="255" name="直線コネクタ 254">
          <a:extLst>
            <a:ext uri="{FF2B5EF4-FFF2-40B4-BE49-F238E27FC236}">
              <a16:creationId xmlns:a16="http://schemas.microsoft.com/office/drawing/2014/main" id="{0144A996-2A47-4313-B9F9-C2C24A63AD13}"/>
            </a:ext>
          </a:extLst>
        </xdr:cNvPr>
        <xdr:cNvCxnSpPr/>
      </xdr:nvCxnSpPr>
      <xdr:spPr>
        <a:xfrm flipV="1">
          <a:off x="7861300" y="10094473"/>
          <a:ext cx="889000" cy="4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165177</xdr:rowOff>
    </xdr:from>
    <xdr:to>
      <xdr:col>36</xdr:col>
      <xdr:colOff>165100</xdr:colOff>
      <xdr:row>59</xdr:row>
      <xdr:rowOff>95327</xdr:rowOff>
    </xdr:to>
    <xdr:sp macro="" textlink="">
      <xdr:nvSpPr>
        <xdr:cNvPr id="256" name="楕円 255">
          <a:extLst>
            <a:ext uri="{FF2B5EF4-FFF2-40B4-BE49-F238E27FC236}">
              <a16:creationId xmlns:a16="http://schemas.microsoft.com/office/drawing/2014/main" id="{11132D83-7873-4F9B-88A6-A8F544AAD3E8}"/>
            </a:ext>
          </a:extLst>
        </xdr:cNvPr>
        <xdr:cNvSpPr/>
      </xdr:nvSpPr>
      <xdr:spPr>
        <a:xfrm>
          <a:off x="6921500" y="1010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25969</xdr:rowOff>
    </xdr:from>
    <xdr:to>
      <xdr:col>41</xdr:col>
      <xdr:colOff>50800</xdr:colOff>
      <xdr:row>59</xdr:row>
      <xdr:rowOff>44527</xdr:rowOff>
    </xdr:to>
    <xdr:cxnSp macro="">
      <xdr:nvCxnSpPr>
        <xdr:cNvPr id="257" name="直線コネクタ 256">
          <a:extLst>
            <a:ext uri="{FF2B5EF4-FFF2-40B4-BE49-F238E27FC236}">
              <a16:creationId xmlns:a16="http://schemas.microsoft.com/office/drawing/2014/main" id="{0F757FE0-CF61-4237-94DF-3F63A64957CD}"/>
            </a:ext>
          </a:extLst>
        </xdr:cNvPr>
        <xdr:cNvCxnSpPr/>
      </xdr:nvCxnSpPr>
      <xdr:spPr>
        <a:xfrm flipV="1">
          <a:off x="6972300" y="10141519"/>
          <a:ext cx="889000" cy="1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90316E0-6BE6-438B-9D65-9F84E703944B}"/>
            </a:ext>
          </a:extLst>
        </xdr:cNvPr>
        <xdr:cNvSpPr txBox="1"/>
      </xdr:nvSpPr>
      <xdr:spPr>
        <a:xfrm>
          <a:off x="932709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796BB73-5453-45B7-8FA7-D1E5E2503024}"/>
            </a:ext>
          </a:extLst>
        </xdr:cNvPr>
        <xdr:cNvSpPr txBox="1"/>
      </xdr:nvSpPr>
      <xdr:spPr>
        <a:xfrm>
          <a:off x="8450795" y="1058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9322521-1A41-4F27-B983-BFB104140E29}"/>
            </a:ext>
          </a:extLst>
        </xdr:cNvPr>
        <xdr:cNvSpPr txBox="1"/>
      </xdr:nvSpPr>
      <xdr:spPr>
        <a:xfrm>
          <a:off x="75617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EE2D836-FB61-4B3F-BF86-DF68AC7E9358}"/>
            </a:ext>
          </a:extLst>
        </xdr:cNvPr>
        <xdr:cNvSpPr txBox="1"/>
      </xdr:nvSpPr>
      <xdr:spPr>
        <a:xfrm>
          <a:off x="6672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33403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BADE358-38FC-4889-BE7E-5718A981B19B}"/>
            </a:ext>
          </a:extLst>
        </xdr:cNvPr>
        <xdr:cNvSpPr txBox="1"/>
      </xdr:nvSpPr>
      <xdr:spPr>
        <a:xfrm>
          <a:off x="9327095" y="9806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46250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79FC2A2E-FBC8-4631-8561-13FB344C59E9}"/>
            </a:ext>
          </a:extLst>
        </xdr:cNvPr>
        <xdr:cNvSpPr txBox="1"/>
      </xdr:nvSpPr>
      <xdr:spPr>
        <a:xfrm>
          <a:off x="8450795" y="981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93296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9FCC58C5-DBA0-42BB-8111-BF079410BED5}"/>
            </a:ext>
          </a:extLst>
        </xdr:cNvPr>
        <xdr:cNvSpPr txBox="1"/>
      </xdr:nvSpPr>
      <xdr:spPr>
        <a:xfrm>
          <a:off x="7561795" y="986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111854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4120E751-A99E-4045-97BA-364B55A2B9E3}"/>
            </a:ext>
          </a:extLst>
        </xdr:cNvPr>
        <xdr:cNvSpPr txBox="1"/>
      </xdr:nvSpPr>
      <xdr:spPr>
        <a:xfrm>
          <a:off x="6672795" y="988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FF341D4-8665-4AC0-B8B0-CB012B4FC80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2125879-A6C8-4E76-B5B7-B3CFB0CFE0D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D811BA3-ECAD-4F33-B26C-0CCFEE12ACB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CC4054C-1325-4C3C-8CBF-AA893223AF5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D078D6B-E850-4AA1-845F-4699C190DA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F0A901E-E628-419A-A4EA-5134131E90A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19E27B8-6140-4F77-82F9-6711210D8E8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2EB1056-DEAD-4886-AB58-6AE6F00949C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D36D5AD-FD21-4747-BB74-3070B822665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6726B77-9338-42B3-AE8E-62C27E1A7AA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2820F5F-4CD9-4215-B6CE-FCA387720E1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7EB7F4C-0D0D-4F2B-9CD4-8533D8CA026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AB1BDC46-74DB-4A05-93D4-083D278770E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A0FB85A-FDB6-4276-B274-B0B353FF525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D0AD4727-64BF-4E53-B4B7-7162768A67B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0E59393-0A26-4714-B386-E7B7BD1A641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60CB9E72-529E-4E08-913C-DF275F5E899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B5D9218-EBAE-4E9D-B84F-76DD5AF20F7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2CB7190-1E8D-4CBE-95D1-F4D6D764D29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DA397348-E529-44AF-AE8F-BDFE7F6BECE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71DDF6A-81F8-4E31-8C4D-18FE4D0824A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EE9BBC4-9BFC-43DD-B9E2-D137D0F3A89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2C3ABCA-28E2-4CF3-B94D-C726B8308DA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0B7D7DF-D93D-4581-92D3-32FB4731891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411F8C7-A9BF-4F59-8DF7-D4A08C7D44AC}"/>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F5798DBC-E0BB-46CE-825B-4989BF27BD0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494B331-C04A-4327-8577-0FE4A24C158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EAF385C-5E09-4A7A-8C3D-77D2CE9F6F1F}"/>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7EAE112D-53D7-4BC7-B0B7-6B06F10EA50B}"/>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99C64D2-E7DF-4985-A835-40FF2FFB6AED}"/>
            </a:ext>
          </a:extLst>
        </xdr:cNvPr>
        <xdr:cNvSpPr txBox="1"/>
      </xdr:nvSpPr>
      <xdr:spPr>
        <a:xfrm>
          <a:off x="4673600" y="1413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7884AAC1-CA39-417C-BFA0-15A2F5214A91}"/>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93951096-BE87-4DAF-8BCC-A99619116AE1}"/>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0FE8A494-88CD-4107-8C8F-9BC0119F1EFB}"/>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B827DE28-4BD6-4194-B6C2-BB179FFCE816}"/>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925825B0-9B48-40FA-A9B0-804768DB4609}"/>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688CB4C-6FFF-48C7-B855-0970A85C7FF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07AE528-CD80-4117-890B-5175286C361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F34B0D9-6926-4696-9766-CFBF670E10A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E3BFE57-81CF-45E9-912C-148F2D4D6D4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3138064-7B83-419F-88EB-EBC831C6C60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143511</xdr:rowOff>
    </xdr:from>
    <xdr:to>
      <xdr:col>24</xdr:col>
      <xdr:colOff>114300</xdr:colOff>
      <xdr:row>84</xdr:row>
      <xdr:rowOff>73661</xdr:rowOff>
    </xdr:to>
    <xdr:sp macro="" textlink="">
      <xdr:nvSpPr>
        <xdr:cNvPr id="306" name="楕円 305">
          <a:extLst>
            <a:ext uri="{FF2B5EF4-FFF2-40B4-BE49-F238E27FC236}">
              <a16:creationId xmlns:a16="http://schemas.microsoft.com/office/drawing/2014/main" id="{C25F10DB-5F73-4591-8AA6-A1C5036D2D2B}"/>
            </a:ext>
          </a:extLst>
        </xdr:cNvPr>
        <xdr:cNvSpPr/>
      </xdr:nvSpPr>
      <xdr:spPr>
        <a:xfrm>
          <a:off x="45847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121938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1056FA4F-4338-47F3-9A06-B3809AA55FB5}"/>
            </a:ext>
          </a:extLst>
        </xdr:cNvPr>
        <xdr:cNvSpPr txBox="1"/>
      </xdr:nvSpPr>
      <xdr:spPr>
        <a:xfrm>
          <a:off x="4673600"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120650</xdr:rowOff>
    </xdr:from>
    <xdr:to>
      <xdr:col>20</xdr:col>
      <xdr:colOff>38100</xdr:colOff>
      <xdr:row>84</xdr:row>
      <xdr:rowOff>50800</xdr:rowOff>
    </xdr:to>
    <xdr:sp macro="" textlink="">
      <xdr:nvSpPr>
        <xdr:cNvPr id="308" name="楕円 307">
          <a:extLst>
            <a:ext uri="{FF2B5EF4-FFF2-40B4-BE49-F238E27FC236}">
              <a16:creationId xmlns:a16="http://schemas.microsoft.com/office/drawing/2014/main" id="{25ABCE98-316A-4F67-A416-93E66F970308}"/>
            </a:ext>
          </a:extLst>
        </xdr:cNvPr>
        <xdr:cNvSpPr/>
      </xdr:nvSpPr>
      <xdr:spPr>
        <a:xfrm>
          <a:off x="3746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0</xdr:rowOff>
    </xdr:from>
    <xdr:to>
      <xdr:col>24</xdr:col>
      <xdr:colOff>63500</xdr:colOff>
      <xdr:row>84</xdr:row>
      <xdr:rowOff>22861</xdr:rowOff>
    </xdr:to>
    <xdr:cxnSp macro="">
      <xdr:nvCxnSpPr>
        <xdr:cNvPr id="309" name="直線コネクタ 308">
          <a:extLst>
            <a:ext uri="{FF2B5EF4-FFF2-40B4-BE49-F238E27FC236}">
              <a16:creationId xmlns:a16="http://schemas.microsoft.com/office/drawing/2014/main" id="{B9CFE3A0-6804-4DF6-A720-473F08A3AAC2}"/>
            </a:ext>
          </a:extLst>
        </xdr:cNvPr>
        <xdr:cNvCxnSpPr/>
      </xdr:nvCxnSpPr>
      <xdr:spPr>
        <a:xfrm>
          <a:off x="3797300" y="144018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101600</xdr:rowOff>
    </xdr:from>
    <xdr:to>
      <xdr:col>15</xdr:col>
      <xdr:colOff>101600</xdr:colOff>
      <xdr:row>84</xdr:row>
      <xdr:rowOff>31750</xdr:rowOff>
    </xdr:to>
    <xdr:sp macro="" textlink="">
      <xdr:nvSpPr>
        <xdr:cNvPr id="310" name="楕円 309">
          <a:extLst>
            <a:ext uri="{FF2B5EF4-FFF2-40B4-BE49-F238E27FC236}">
              <a16:creationId xmlns:a16="http://schemas.microsoft.com/office/drawing/2014/main" id="{192915FB-7BA4-48A3-95C9-24AF5AA39BDE}"/>
            </a:ext>
          </a:extLst>
        </xdr:cNvPr>
        <xdr:cNvSpPr/>
      </xdr:nvSpPr>
      <xdr:spPr>
        <a:xfrm>
          <a:off x="2857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152400</xdr:rowOff>
    </xdr:from>
    <xdr:to>
      <xdr:col>19</xdr:col>
      <xdr:colOff>177800</xdr:colOff>
      <xdr:row>84</xdr:row>
      <xdr:rowOff>0</xdr:rowOff>
    </xdr:to>
    <xdr:cxnSp macro="">
      <xdr:nvCxnSpPr>
        <xdr:cNvPr id="311" name="直線コネクタ 310">
          <a:extLst>
            <a:ext uri="{FF2B5EF4-FFF2-40B4-BE49-F238E27FC236}">
              <a16:creationId xmlns:a16="http://schemas.microsoft.com/office/drawing/2014/main" id="{F4287A6C-1E08-4211-9D24-06DD624B44C6}"/>
            </a:ext>
          </a:extLst>
        </xdr:cNvPr>
        <xdr:cNvCxnSpPr/>
      </xdr:nvCxnSpPr>
      <xdr:spPr>
        <a:xfrm>
          <a:off x="2908300" y="14382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92075</xdr:rowOff>
    </xdr:from>
    <xdr:to>
      <xdr:col>10</xdr:col>
      <xdr:colOff>165100</xdr:colOff>
      <xdr:row>84</xdr:row>
      <xdr:rowOff>22225</xdr:rowOff>
    </xdr:to>
    <xdr:sp macro="" textlink="">
      <xdr:nvSpPr>
        <xdr:cNvPr id="312" name="楕円 311">
          <a:extLst>
            <a:ext uri="{FF2B5EF4-FFF2-40B4-BE49-F238E27FC236}">
              <a16:creationId xmlns:a16="http://schemas.microsoft.com/office/drawing/2014/main" id="{98C23276-E0B5-47C2-B5E4-27B537AD850F}"/>
            </a:ext>
          </a:extLst>
        </xdr:cNvPr>
        <xdr:cNvSpPr/>
      </xdr:nvSpPr>
      <xdr:spPr>
        <a:xfrm>
          <a:off x="19685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142875</xdr:rowOff>
    </xdr:from>
    <xdr:to>
      <xdr:col>15</xdr:col>
      <xdr:colOff>50800</xdr:colOff>
      <xdr:row>83</xdr:row>
      <xdr:rowOff>152400</xdr:rowOff>
    </xdr:to>
    <xdr:cxnSp macro="">
      <xdr:nvCxnSpPr>
        <xdr:cNvPr id="313" name="直線コネクタ 312">
          <a:extLst>
            <a:ext uri="{FF2B5EF4-FFF2-40B4-BE49-F238E27FC236}">
              <a16:creationId xmlns:a16="http://schemas.microsoft.com/office/drawing/2014/main" id="{69080058-D858-4FCE-A9B8-1A315C27BE11}"/>
            </a:ext>
          </a:extLst>
        </xdr:cNvPr>
        <xdr:cNvCxnSpPr/>
      </xdr:nvCxnSpPr>
      <xdr:spPr>
        <a:xfrm>
          <a:off x="2019300" y="143732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80645</xdr:rowOff>
    </xdr:from>
    <xdr:to>
      <xdr:col>6</xdr:col>
      <xdr:colOff>38100</xdr:colOff>
      <xdr:row>84</xdr:row>
      <xdr:rowOff>10795</xdr:rowOff>
    </xdr:to>
    <xdr:sp macro="" textlink="">
      <xdr:nvSpPr>
        <xdr:cNvPr id="314" name="楕円 313">
          <a:extLst>
            <a:ext uri="{FF2B5EF4-FFF2-40B4-BE49-F238E27FC236}">
              <a16:creationId xmlns:a16="http://schemas.microsoft.com/office/drawing/2014/main" id="{ECD30FB5-EA34-4C24-8256-B835B847261E}"/>
            </a:ext>
          </a:extLst>
        </xdr:cNvPr>
        <xdr:cNvSpPr/>
      </xdr:nvSpPr>
      <xdr:spPr>
        <a:xfrm>
          <a:off x="1079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131445</xdr:rowOff>
    </xdr:from>
    <xdr:to>
      <xdr:col>10</xdr:col>
      <xdr:colOff>114300</xdr:colOff>
      <xdr:row>83</xdr:row>
      <xdr:rowOff>142875</xdr:rowOff>
    </xdr:to>
    <xdr:cxnSp macro="">
      <xdr:nvCxnSpPr>
        <xdr:cNvPr id="315" name="直線コネクタ 314">
          <a:extLst>
            <a:ext uri="{FF2B5EF4-FFF2-40B4-BE49-F238E27FC236}">
              <a16:creationId xmlns:a16="http://schemas.microsoft.com/office/drawing/2014/main" id="{FF88B7EF-A713-4693-9C6E-2D72D8F882F9}"/>
            </a:ext>
          </a:extLst>
        </xdr:cNvPr>
        <xdr:cNvCxnSpPr/>
      </xdr:nvCxnSpPr>
      <xdr:spPr>
        <a:xfrm>
          <a:off x="1130300" y="143617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8CAE8924-6FD0-4F0C-AECC-2A0B267EAE11}"/>
            </a:ext>
          </a:extLst>
        </xdr:cNvPr>
        <xdr:cNvSpPr txBox="1"/>
      </xdr:nvSpPr>
      <xdr:spPr>
        <a:xfrm>
          <a:off x="35820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E242B4A6-8447-4428-B1EE-7F80BFD5A121}"/>
            </a:ext>
          </a:extLst>
        </xdr:cNvPr>
        <xdr:cNvSpPr txBox="1"/>
      </xdr:nvSpPr>
      <xdr:spPr>
        <a:xfrm>
          <a:off x="2705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84BAFF15-581A-44B9-BF92-F17A4221B771}"/>
            </a:ext>
          </a:extLst>
        </xdr:cNvPr>
        <xdr:cNvSpPr txBox="1"/>
      </xdr:nvSpPr>
      <xdr:spPr>
        <a:xfrm>
          <a:off x="1816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C3598411-31AE-4143-9ABD-E4A6F33D6654}"/>
            </a:ext>
          </a:extLst>
        </xdr:cNvPr>
        <xdr:cNvSpPr txBox="1"/>
      </xdr:nvSpPr>
      <xdr:spPr>
        <a:xfrm>
          <a:off x="927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41927</xdr:rowOff>
    </xdr:from>
    <xdr:ext cx="405111" cy="259045"/>
    <xdr:sp macro="" textlink="">
      <xdr:nvSpPr>
        <xdr:cNvPr id="320" name="n_1mainValue【公営住宅】&#10;有形固定資産減価償却率">
          <a:extLst>
            <a:ext uri="{FF2B5EF4-FFF2-40B4-BE49-F238E27FC236}">
              <a16:creationId xmlns:a16="http://schemas.microsoft.com/office/drawing/2014/main" id="{0417EA16-B513-483F-B313-0C7615923E96}"/>
            </a:ext>
          </a:extLst>
        </xdr:cNvPr>
        <xdr:cNvSpPr txBox="1"/>
      </xdr:nvSpPr>
      <xdr:spPr>
        <a:xfrm>
          <a:off x="35820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22877</xdr:rowOff>
    </xdr:from>
    <xdr:ext cx="405111" cy="259045"/>
    <xdr:sp macro="" textlink="">
      <xdr:nvSpPr>
        <xdr:cNvPr id="321" name="n_2mainValue【公営住宅】&#10;有形固定資産減価償却率">
          <a:extLst>
            <a:ext uri="{FF2B5EF4-FFF2-40B4-BE49-F238E27FC236}">
              <a16:creationId xmlns:a16="http://schemas.microsoft.com/office/drawing/2014/main" id="{4C8CE1E0-3D9B-4D91-973F-6DEC4E9DF623}"/>
            </a:ext>
          </a:extLst>
        </xdr:cNvPr>
        <xdr:cNvSpPr txBox="1"/>
      </xdr:nvSpPr>
      <xdr:spPr>
        <a:xfrm>
          <a:off x="27057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13352</xdr:rowOff>
    </xdr:from>
    <xdr:ext cx="405111" cy="259045"/>
    <xdr:sp macro="" textlink="">
      <xdr:nvSpPr>
        <xdr:cNvPr id="322" name="n_3mainValue【公営住宅】&#10;有形固定資産減価償却率">
          <a:extLst>
            <a:ext uri="{FF2B5EF4-FFF2-40B4-BE49-F238E27FC236}">
              <a16:creationId xmlns:a16="http://schemas.microsoft.com/office/drawing/2014/main" id="{7B6F35A3-E74C-4082-BCF1-FB647F8DA935}"/>
            </a:ext>
          </a:extLst>
        </xdr:cNvPr>
        <xdr:cNvSpPr txBox="1"/>
      </xdr:nvSpPr>
      <xdr:spPr>
        <a:xfrm>
          <a:off x="1816744" y="1441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1922</xdr:rowOff>
    </xdr:from>
    <xdr:ext cx="405111" cy="259045"/>
    <xdr:sp macro="" textlink="">
      <xdr:nvSpPr>
        <xdr:cNvPr id="323" name="n_4mainValue【公営住宅】&#10;有形固定資産減価償却率">
          <a:extLst>
            <a:ext uri="{FF2B5EF4-FFF2-40B4-BE49-F238E27FC236}">
              <a16:creationId xmlns:a16="http://schemas.microsoft.com/office/drawing/2014/main" id="{5F290FD1-22BD-42A8-894E-C9FDEA4E5128}"/>
            </a:ext>
          </a:extLst>
        </xdr:cNvPr>
        <xdr:cNvSpPr txBox="1"/>
      </xdr:nvSpPr>
      <xdr:spPr>
        <a:xfrm>
          <a:off x="9277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11F4D38-0408-4924-8A99-665A55B2C47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6AEE611-4206-4ACC-8FD6-6E5DC53E311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67D3D6A-BD98-4044-B40E-92929ACA859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45704FF-8F77-4717-90AD-68BB373D682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B83B9E2-995A-4498-8CBA-B87B2AAF52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F80945D-6239-4D7C-8224-61E5C1D7982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2A8175C-0C2A-4B2F-B896-30D34D66A29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F7CAE04-6D2F-4824-829E-6FDA903A240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C9EEDEF3-AE21-4325-8FCC-E6989354948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85917EB-02C0-4C90-8900-D1CBD035639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4646224A-F294-42AF-9772-9DBAF2F0B04D}"/>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BC9A20A7-6575-4E1B-B8A0-C03F82BF35BF}"/>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25F9AFAD-C451-4DCB-9B95-4AB64F81CD0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13ADEE6-1AA0-436E-A95C-CE35B019F09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CE562C00-D122-4C60-8A67-479680E84989}"/>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F94A3524-1B3B-47DB-8A25-EA514193013C}"/>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A7682C15-FBDA-42E8-836F-184C4553E0D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97019C19-3482-413B-87A9-E2A841E1CE8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36109B72-C94B-455B-B28D-873C738260A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C7F1F1DA-5846-40AC-8113-07AF1325EBB3}"/>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0EB24EE6-72BA-49B9-B58A-6B07AFD3C166}"/>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C9A98BA5-AEDB-4680-A299-E6887455418B}"/>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368852EE-F14C-44E9-9A96-B1FB1155B3BF}"/>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68B403FA-0358-4708-9CF4-B0B5A6DFEE81}"/>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3425F44D-B54F-4B68-9324-4F132CD5DCF0}"/>
            </a:ext>
          </a:extLst>
        </xdr:cNvPr>
        <xdr:cNvSpPr txBox="1"/>
      </xdr:nvSpPr>
      <xdr:spPr>
        <a:xfrm>
          <a:off x="10515600" y="14338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E1845049-8BCC-4AA9-8C2E-2DBFFED993C2}"/>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2B153DFB-B759-429F-8388-14D258FBA256}"/>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43CE1561-64E2-4F12-B313-12151254B255}"/>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FCED58D8-A7BF-4284-96B6-4C6C1F1457BC}"/>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ECD4D4C4-48ED-49E3-B9D4-56BA04B6216A}"/>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6F78021-4248-450A-957A-82670FCBE60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5BDA344-8B4D-4F6D-A983-053EE87E2BA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4EE0B8A-BDD9-40D3-8D11-1246F9220AB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EF9EE4B-8AF7-4E57-AEFF-6C9618B4DA3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52A0FDC-76D2-460C-A471-584D2426C0F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156463</xdr:rowOff>
    </xdr:from>
    <xdr:to>
      <xdr:col>55</xdr:col>
      <xdr:colOff>50800</xdr:colOff>
      <xdr:row>83</xdr:row>
      <xdr:rowOff>86613</xdr:rowOff>
    </xdr:to>
    <xdr:sp macro="" textlink="">
      <xdr:nvSpPr>
        <xdr:cNvPr id="359" name="楕円 358">
          <a:extLst>
            <a:ext uri="{FF2B5EF4-FFF2-40B4-BE49-F238E27FC236}">
              <a16:creationId xmlns:a16="http://schemas.microsoft.com/office/drawing/2014/main" id="{77B1D209-35CF-4314-B65D-163E0AFD84B7}"/>
            </a:ext>
          </a:extLst>
        </xdr:cNvPr>
        <xdr:cNvSpPr/>
      </xdr:nvSpPr>
      <xdr:spPr>
        <a:xfrm>
          <a:off x="104267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7890</xdr:rowOff>
    </xdr:from>
    <xdr:ext cx="469744" cy="259045"/>
    <xdr:sp macro="" textlink="">
      <xdr:nvSpPr>
        <xdr:cNvPr id="360" name="【公営住宅】&#10;一人当たり面積該当値テキスト">
          <a:extLst>
            <a:ext uri="{FF2B5EF4-FFF2-40B4-BE49-F238E27FC236}">
              <a16:creationId xmlns:a16="http://schemas.microsoft.com/office/drawing/2014/main" id="{ADFC3DDF-7528-4FA1-98C5-871310FEF8B4}"/>
            </a:ext>
          </a:extLst>
        </xdr:cNvPr>
        <xdr:cNvSpPr txBox="1"/>
      </xdr:nvSpPr>
      <xdr:spPr>
        <a:xfrm>
          <a:off x="10515600" y="1406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154750</xdr:rowOff>
    </xdr:from>
    <xdr:to>
      <xdr:col>50</xdr:col>
      <xdr:colOff>165100</xdr:colOff>
      <xdr:row>83</xdr:row>
      <xdr:rowOff>84900</xdr:rowOff>
    </xdr:to>
    <xdr:sp macro="" textlink="">
      <xdr:nvSpPr>
        <xdr:cNvPr id="361" name="楕円 360">
          <a:extLst>
            <a:ext uri="{FF2B5EF4-FFF2-40B4-BE49-F238E27FC236}">
              <a16:creationId xmlns:a16="http://schemas.microsoft.com/office/drawing/2014/main" id="{94564093-A97B-4ECC-AFEE-21F6844ACE94}"/>
            </a:ext>
          </a:extLst>
        </xdr:cNvPr>
        <xdr:cNvSpPr/>
      </xdr:nvSpPr>
      <xdr:spPr>
        <a:xfrm>
          <a:off x="9588500" y="1421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34100</xdr:rowOff>
    </xdr:from>
    <xdr:to>
      <xdr:col>55</xdr:col>
      <xdr:colOff>0</xdr:colOff>
      <xdr:row>83</xdr:row>
      <xdr:rowOff>35813</xdr:rowOff>
    </xdr:to>
    <xdr:cxnSp macro="">
      <xdr:nvCxnSpPr>
        <xdr:cNvPr id="362" name="直線コネクタ 361">
          <a:extLst>
            <a:ext uri="{FF2B5EF4-FFF2-40B4-BE49-F238E27FC236}">
              <a16:creationId xmlns:a16="http://schemas.microsoft.com/office/drawing/2014/main" id="{531A377C-8DBB-4AA3-AB0D-6805BE912AA5}"/>
            </a:ext>
          </a:extLst>
        </xdr:cNvPr>
        <xdr:cNvCxnSpPr/>
      </xdr:nvCxnSpPr>
      <xdr:spPr>
        <a:xfrm>
          <a:off x="9639300" y="14264450"/>
          <a:ext cx="8382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158750</xdr:rowOff>
    </xdr:from>
    <xdr:to>
      <xdr:col>46</xdr:col>
      <xdr:colOff>38100</xdr:colOff>
      <xdr:row>83</xdr:row>
      <xdr:rowOff>88900</xdr:rowOff>
    </xdr:to>
    <xdr:sp macro="" textlink="">
      <xdr:nvSpPr>
        <xdr:cNvPr id="363" name="楕円 362">
          <a:extLst>
            <a:ext uri="{FF2B5EF4-FFF2-40B4-BE49-F238E27FC236}">
              <a16:creationId xmlns:a16="http://schemas.microsoft.com/office/drawing/2014/main" id="{19F0A66D-4F7D-46E9-86F2-0A9F524772AD}"/>
            </a:ext>
          </a:extLst>
        </xdr:cNvPr>
        <xdr:cNvSpPr/>
      </xdr:nvSpPr>
      <xdr:spPr>
        <a:xfrm>
          <a:off x="8699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34100</xdr:rowOff>
    </xdr:from>
    <xdr:to>
      <xdr:col>50</xdr:col>
      <xdr:colOff>114300</xdr:colOff>
      <xdr:row>83</xdr:row>
      <xdr:rowOff>38100</xdr:rowOff>
    </xdr:to>
    <xdr:cxnSp macro="">
      <xdr:nvCxnSpPr>
        <xdr:cNvPr id="364" name="直線コネクタ 363">
          <a:extLst>
            <a:ext uri="{FF2B5EF4-FFF2-40B4-BE49-F238E27FC236}">
              <a16:creationId xmlns:a16="http://schemas.microsoft.com/office/drawing/2014/main" id="{4565FD71-C9A9-42D3-BFD6-B543A1DE3805}"/>
            </a:ext>
          </a:extLst>
        </xdr:cNvPr>
        <xdr:cNvCxnSpPr/>
      </xdr:nvCxnSpPr>
      <xdr:spPr>
        <a:xfrm flipV="1">
          <a:off x="8750300" y="14264450"/>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160465</xdr:rowOff>
    </xdr:from>
    <xdr:to>
      <xdr:col>41</xdr:col>
      <xdr:colOff>101600</xdr:colOff>
      <xdr:row>83</xdr:row>
      <xdr:rowOff>90615</xdr:rowOff>
    </xdr:to>
    <xdr:sp macro="" textlink="">
      <xdr:nvSpPr>
        <xdr:cNvPr id="365" name="楕円 364">
          <a:extLst>
            <a:ext uri="{FF2B5EF4-FFF2-40B4-BE49-F238E27FC236}">
              <a16:creationId xmlns:a16="http://schemas.microsoft.com/office/drawing/2014/main" id="{D7775761-2FAE-47FF-B229-DE433AB56EED}"/>
            </a:ext>
          </a:extLst>
        </xdr:cNvPr>
        <xdr:cNvSpPr/>
      </xdr:nvSpPr>
      <xdr:spPr>
        <a:xfrm>
          <a:off x="7810500" y="1421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38100</xdr:rowOff>
    </xdr:from>
    <xdr:to>
      <xdr:col>45</xdr:col>
      <xdr:colOff>177800</xdr:colOff>
      <xdr:row>83</xdr:row>
      <xdr:rowOff>39815</xdr:rowOff>
    </xdr:to>
    <xdr:cxnSp macro="">
      <xdr:nvCxnSpPr>
        <xdr:cNvPr id="366" name="直線コネクタ 365">
          <a:extLst>
            <a:ext uri="{FF2B5EF4-FFF2-40B4-BE49-F238E27FC236}">
              <a16:creationId xmlns:a16="http://schemas.microsoft.com/office/drawing/2014/main" id="{B093AF00-CE68-403A-B533-B3D943ED1A95}"/>
            </a:ext>
          </a:extLst>
        </xdr:cNvPr>
        <xdr:cNvCxnSpPr/>
      </xdr:nvCxnSpPr>
      <xdr:spPr>
        <a:xfrm flipV="1">
          <a:off x="7861300" y="14268450"/>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167323</xdr:rowOff>
    </xdr:from>
    <xdr:to>
      <xdr:col>36</xdr:col>
      <xdr:colOff>165100</xdr:colOff>
      <xdr:row>83</xdr:row>
      <xdr:rowOff>97473</xdr:rowOff>
    </xdr:to>
    <xdr:sp macro="" textlink="">
      <xdr:nvSpPr>
        <xdr:cNvPr id="367" name="楕円 366">
          <a:extLst>
            <a:ext uri="{FF2B5EF4-FFF2-40B4-BE49-F238E27FC236}">
              <a16:creationId xmlns:a16="http://schemas.microsoft.com/office/drawing/2014/main" id="{3BE49927-D952-4976-AC56-46C81DEFF63E}"/>
            </a:ext>
          </a:extLst>
        </xdr:cNvPr>
        <xdr:cNvSpPr/>
      </xdr:nvSpPr>
      <xdr:spPr>
        <a:xfrm>
          <a:off x="6921500" y="1422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39815</xdr:rowOff>
    </xdr:from>
    <xdr:to>
      <xdr:col>41</xdr:col>
      <xdr:colOff>50800</xdr:colOff>
      <xdr:row>83</xdr:row>
      <xdr:rowOff>46673</xdr:rowOff>
    </xdr:to>
    <xdr:cxnSp macro="">
      <xdr:nvCxnSpPr>
        <xdr:cNvPr id="368" name="直線コネクタ 367">
          <a:extLst>
            <a:ext uri="{FF2B5EF4-FFF2-40B4-BE49-F238E27FC236}">
              <a16:creationId xmlns:a16="http://schemas.microsoft.com/office/drawing/2014/main" id="{7B3F6778-A0AC-491E-9097-1E928800A873}"/>
            </a:ext>
          </a:extLst>
        </xdr:cNvPr>
        <xdr:cNvCxnSpPr/>
      </xdr:nvCxnSpPr>
      <xdr:spPr>
        <a:xfrm flipV="1">
          <a:off x="6972300" y="14270165"/>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4E67D0C5-4B33-4E49-87FF-E6AE6518F0DA}"/>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4F3F81B3-73C4-4DC3-B593-F750FA80FD81}"/>
            </a:ext>
          </a:extLst>
        </xdr:cNvPr>
        <xdr:cNvSpPr txBox="1"/>
      </xdr:nvSpPr>
      <xdr:spPr>
        <a:xfrm>
          <a:off x="8515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6CDF7ADC-3274-454F-9463-2150C8F9330D}"/>
            </a:ext>
          </a:extLst>
        </xdr:cNvPr>
        <xdr:cNvSpPr txBox="1"/>
      </xdr:nvSpPr>
      <xdr:spPr>
        <a:xfrm>
          <a:off x="76264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E9660990-711F-4B66-A7C2-4B73A005EF75}"/>
            </a:ext>
          </a:extLst>
        </xdr:cNvPr>
        <xdr:cNvSpPr txBox="1"/>
      </xdr:nvSpPr>
      <xdr:spPr>
        <a:xfrm>
          <a:off x="67374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101427</xdr:rowOff>
    </xdr:from>
    <xdr:ext cx="469744" cy="259045"/>
    <xdr:sp macro="" textlink="">
      <xdr:nvSpPr>
        <xdr:cNvPr id="373" name="n_1mainValue【公営住宅】&#10;一人当たり面積">
          <a:extLst>
            <a:ext uri="{FF2B5EF4-FFF2-40B4-BE49-F238E27FC236}">
              <a16:creationId xmlns:a16="http://schemas.microsoft.com/office/drawing/2014/main" id="{13074CD1-1044-4A1E-916B-7A58829DFDC2}"/>
            </a:ext>
          </a:extLst>
        </xdr:cNvPr>
        <xdr:cNvSpPr txBox="1"/>
      </xdr:nvSpPr>
      <xdr:spPr>
        <a:xfrm>
          <a:off x="9391727" y="1398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105427</xdr:rowOff>
    </xdr:from>
    <xdr:ext cx="469744" cy="259045"/>
    <xdr:sp macro="" textlink="">
      <xdr:nvSpPr>
        <xdr:cNvPr id="374" name="n_2mainValue【公営住宅】&#10;一人当たり面積">
          <a:extLst>
            <a:ext uri="{FF2B5EF4-FFF2-40B4-BE49-F238E27FC236}">
              <a16:creationId xmlns:a16="http://schemas.microsoft.com/office/drawing/2014/main" id="{AACB0399-6E5E-4731-A7AF-B964F9ABFED6}"/>
            </a:ext>
          </a:extLst>
        </xdr:cNvPr>
        <xdr:cNvSpPr txBox="1"/>
      </xdr:nvSpPr>
      <xdr:spPr>
        <a:xfrm>
          <a:off x="8515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107142</xdr:rowOff>
    </xdr:from>
    <xdr:ext cx="469744" cy="259045"/>
    <xdr:sp macro="" textlink="">
      <xdr:nvSpPr>
        <xdr:cNvPr id="375" name="n_3mainValue【公営住宅】&#10;一人当たり面積">
          <a:extLst>
            <a:ext uri="{FF2B5EF4-FFF2-40B4-BE49-F238E27FC236}">
              <a16:creationId xmlns:a16="http://schemas.microsoft.com/office/drawing/2014/main" id="{FD5A043A-C1E6-487F-8B96-9742014AFF07}"/>
            </a:ext>
          </a:extLst>
        </xdr:cNvPr>
        <xdr:cNvSpPr txBox="1"/>
      </xdr:nvSpPr>
      <xdr:spPr>
        <a:xfrm>
          <a:off x="7626427" y="1399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114000</xdr:rowOff>
    </xdr:from>
    <xdr:ext cx="469744" cy="259045"/>
    <xdr:sp macro="" textlink="">
      <xdr:nvSpPr>
        <xdr:cNvPr id="376" name="n_4mainValue【公営住宅】&#10;一人当たり面積">
          <a:extLst>
            <a:ext uri="{FF2B5EF4-FFF2-40B4-BE49-F238E27FC236}">
              <a16:creationId xmlns:a16="http://schemas.microsoft.com/office/drawing/2014/main" id="{D6EE3FB3-0B6A-4EE0-AC0D-848FA65DD7A7}"/>
            </a:ext>
          </a:extLst>
        </xdr:cNvPr>
        <xdr:cNvSpPr txBox="1"/>
      </xdr:nvSpPr>
      <xdr:spPr>
        <a:xfrm>
          <a:off x="6737427" y="1400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ADA3C9B-69A5-4D4A-A4EB-B22B15AEE4C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4AC97EA-A95D-422D-ADEF-1295951B595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94FA483C-835E-44AF-BB42-FD5DE312D19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A8408CE-2F01-4C6B-92EA-7E17B19C9EA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EE5AC03-EDAD-47C5-9F72-6CA4191F727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6EF95E3C-0083-4502-9BF4-7430236AAA5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EDDDEDF7-81A7-409B-866A-690ABCFE3A4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1EE7131-61DC-4C08-9745-F5E79F42052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8BB55719-5CF4-4816-82C4-624FAC08DB8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CB30316A-2E5E-4045-9479-B9826669A40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7" name="テキスト ボックス 386">
          <a:extLst>
            <a:ext uri="{FF2B5EF4-FFF2-40B4-BE49-F238E27FC236}">
              <a16:creationId xmlns:a16="http://schemas.microsoft.com/office/drawing/2014/main" id="{C14BA0F4-0CB4-457E-AFD6-9365A1DA5ED9}"/>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8" name="直線コネクタ 387">
          <a:extLst>
            <a:ext uri="{FF2B5EF4-FFF2-40B4-BE49-F238E27FC236}">
              <a16:creationId xmlns:a16="http://schemas.microsoft.com/office/drawing/2014/main" id="{36EA1E0A-E21B-4154-9071-3C37034033B3}"/>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9" name="テキスト ボックス 388">
          <a:extLst>
            <a:ext uri="{FF2B5EF4-FFF2-40B4-BE49-F238E27FC236}">
              <a16:creationId xmlns:a16="http://schemas.microsoft.com/office/drawing/2014/main" id="{299779C2-7A08-4178-99B9-67C1FDA8A520}"/>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0" name="直線コネクタ 389">
          <a:extLst>
            <a:ext uri="{FF2B5EF4-FFF2-40B4-BE49-F238E27FC236}">
              <a16:creationId xmlns:a16="http://schemas.microsoft.com/office/drawing/2014/main" id="{B66E5B35-DA0E-4E74-B7AA-50C5414A58FC}"/>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1" name="テキスト ボックス 390">
          <a:extLst>
            <a:ext uri="{FF2B5EF4-FFF2-40B4-BE49-F238E27FC236}">
              <a16:creationId xmlns:a16="http://schemas.microsoft.com/office/drawing/2014/main" id="{7A31E749-D651-4634-824C-3D2D8267BFA1}"/>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2" name="直線コネクタ 391">
          <a:extLst>
            <a:ext uri="{FF2B5EF4-FFF2-40B4-BE49-F238E27FC236}">
              <a16:creationId xmlns:a16="http://schemas.microsoft.com/office/drawing/2014/main" id="{D436885B-7EEC-4B8F-91E5-7BC13785F65D}"/>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3" name="テキスト ボックス 392">
          <a:extLst>
            <a:ext uri="{FF2B5EF4-FFF2-40B4-BE49-F238E27FC236}">
              <a16:creationId xmlns:a16="http://schemas.microsoft.com/office/drawing/2014/main" id="{243E1476-714B-4912-8BDB-823663B44079}"/>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4" name="直線コネクタ 393">
          <a:extLst>
            <a:ext uri="{FF2B5EF4-FFF2-40B4-BE49-F238E27FC236}">
              <a16:creationId xmlns:a16="http://schemas.microsoft.com/office/drawing/2014/main" id="{A3BF02A7-9A64-4545-BD51-1AA8D92F1EEA}"/>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5" name="テキスト ボックス 394">
          <a:extLst>
            <a:ext uri="{FF2B5EF4-FFF2-40B4-BE49-F238E27FC236}">
              <a16:creationId xmlns:a16="http://schemas.microsoft.com/office/drawing/2014/main" id="{4C6C3DC9-47E8-4A83-A873-292CF782E273}"/>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CEEDB1D3-43D2-470A-B6B6-C5D5FF09D4B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7" name="テキスト ボックス 396">
          <a:extLst>
            <a:ext uri="{FF2B5EF4-FFF2-40B4-BE49-F238E27FC236}">
              <a16:creationId xmlns:a16="http://schemas.microsoft.com/office/drawing/2014/main" id="{1A798003-1815-4690-9EF6-41D8398660DF}"/>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港湾・漁港】&#10;有形固定資産減価償却率グラフ枠">
          <a:extLst>
            <a:ext uri="{FF2B5EF4-FFF2-40B4-BE49-F238E27FC236}">
              <a16:creationId xmlns:a16="http://schemas.microsoft.com/office/drawing/2014/main" id="{F4DF4021-F9FE-43BA-A1D6-0975D653AAE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103</xdr:row>
      <xdr:rowOff>46482</xdr:rowOff>
    </xdr:from>
    <xdr:to>
      <xdr:col>24</xdr:col>
      <xdr:colOff>62865</xdr:colOff>
      <xdr:row>108</xdr:row>
      <xdr:rowOff>103632</xdr:rowOff>
    </xdr:to>
    <xdr:cxnSp macro="">
      <xdr:nvCxnSpPr>
        <xdr:cNvPr id="399" name="直線コネクタ 398">
          <a:extLst>
            <a:ext uri="{FF2B5EF4-FFF2-40B4-BE49-F238E27FC236}">
              <a16:creationId xmlns:a16="http://schemas.microsoft.com/office/drawing/2014/main" id="{349B1AD0-F020-4EBC-B6DB-F10D8975A951}"/>
            </a:ext>
          </a:extLst>
        </xdr:cNvPr>
        <xdr:cNvCxnSpPr/>
      </xdr:nvCxnSpPr>
      <xdr:spPr>
        <a:xfrm flipV="1">
          <a:off x="4634865" y="17705832"/>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107459</xdr:rowOff>
    </xdr:from>
    <xdr:ext cx="405111" cy="259045"/>
    <xdr:sp macro="" textlink="">
      <xdr:nvSpPr>
        <xdr:cNvPr id="400" name="【港湾・漁港】&#10;有形固定資産減価償却率最小値テキスト">
          <a:extLst>
            <a:ext uri="{FF2B5EF4-FFF2-40B4-BE49-F238E27FC236}">
              <a16:creationId xmlns:a16="http://schemas.microsoft.com/office/drawing/2014/main" id="{C5857E75-83AD-44B6-B9CB-20D8A2674683}"/>
            </a:ext>
          </a:extLst>
        </xdr:cNvPr>
        <xdr:cNvSpPr txBox="1"/>
      </xdr:nvSpPr>
      <xdr:spPr>
        <a:xfrm>
          <a:off x="4673600" y="1862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103632</xdr:rowOff>
    </xdr:from>
    <xdr:to>
      <xdr:col>24</xdr:col>
      <xdr:colOff>152400</xdr:colOff>
      <xdr:row>108</xdr:row>
      <xdr:rowOff>103632</xdr:rowOff>
    </xdr:to>
    <xdr:cxnSp macro="">
      <xdr:nvCxnSpPr>
        <xdr:cNvPr id="401" name="直線コネクタ 400">
          <a:extLst>
            <a:ext uri="{FF2B5EF4-FFF2-40B4-BE49-F238E27FC236}">
              <a16:creationId xmlns:a16="http://schemas.microsoft.com/office/drawing/2014/main" id="{E894CB87-63B5-4E9E-BBAC-92AEAA448B41}"/>
            </a:ext>
          </a:extLst>
        </xdr:cNvPr>
        <xdr:cNvCxnSpPr/>
      </xdr:nvCxnSpPr>
      <xdr:spPr>
        <a:xfrm>
          <a:off x="4546600" y="18620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164609</xdr:rowOff>
    </xdr:from>
    <xdr:ext cx="405111" cy="259045"/>
    <xdr:sp macro="" textlink="">
      <xdr:nvSpPr>
        <xdr:cNvPr id="402" name="【港湾・漁港】&#10;有形固定資産減価償却率最大値テキスト">
          <a:extLst>
            <a:ext uri="{FF2B5EF4-FFF2-40B4-BE49-F238E27FC236}">
              <a16:creationId xmlns:a16="http://schemas.microsoft.com/office/drawing/2014/main" id="{8FAA5330-A702-4835-BD28-03B87425D054}"/>
            </a:ext>
          </a:extLst>
        </xdr:cNvPr>
        <xdr:cNvSpPr txBox="1"/>
      </xdr:nvSpPr>
      <xdr:spPr>
        <a:xfrm>
          <a:off x="4673600" y="17481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103</xdr:row>
      <xdr:rowOff>46482</xdr:rowOff>
    </xdr:from>
    <xdr:to>
      <xdr:col>24</xdr:col>
      <xdr:colOff>152400</xdr:colOff>
      <xdr:row>103</xdr:row>
      <xdr:rowOff>46482</xdr:rowOff>
    </xdr:to>
    <xdr:cxnSp macro="">
      <xdr:nvCxnSpPr>
        <xdr:cNvPr id="403" name="直線コネクタ 402">
          <a:extLst>
            <a:ext uri="{FF2B5EF4-FFF2-40B4-BE49-F238E27FC236}">
              <a16:creationId xmlns:a16="http://schemas.microsoft.com/office/drawing/2014/main" id="{3F9B4250-1DE7-47CF-ACCA-C01EBB83F607}"/>
            </a:ext>
          </a:extLst>
        </xdr:cNvPr>
        <xdr:cNvCxnSpPr/>
      </xdr:nvCxnSpPr>
      <xdr:spPr>
        <a:xfrm>
          <a:off x="4546600" y="17705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88409</xdr:rowOff>
    </xdr:from>
    <xdr:ext cx="405111" cy="259045"/>
    <xdr:sp macro="" textlink="">
      <xdr:nvSpPr>
        <xdr:cNvPr id="404" name="【港湾・漁港】&#10;有形固定資産減価償却率平均値テキスト">
          <a:extLst>
            <a:ext uri="{FF2B5EF4-FFF2-40B4-BE49-F238E27FC236}">
              <a16:creationId xmlns:a16="http://schemas.microsoft.com/office/drawing/2014/main" id="{83232F42-650E-484F-9C7C-F878DD95FED5}"/>
            </a:ext>
          </a:extLst>
        </xdr:cNvPr>
        <xdr:cNvSpPr txBox="1"/>
      </xdr:nvSpPr>
      <xdr:spPr>
        <a:xfrm>
          <a:off x="4673600" y="18090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109982</xdr:rowOff>
    </xdr:from>
    <xdr:to>
      <xdr:col>24</xdr:col>
      <xdr:colOff>114300</xdr:colOff>
      <xdr:row>106</xdr:row>
      <xdr:rowOff>40132</xdr:rowOff>
    </xdr:to>
    <xdr:sp macro="" textlink="">
      <xdr:nvSpPr>
        <xdr:cNvPr id="405" name="フローチャート: 判断 404">
          <a:extLst>
            <a:ext uri="{FF2B5EF4-FFF2-40B4-BE49-F238E27FC236}">
              <a16:creationId xmlns:a16="http://schemas.microsoft.com/office/drawing/2014/main" id="{ECEA9479-0915-4572-939D-0D48A13B5E0E}"/>
            </a:ext>
          </a:extLst>
        </xdr:cNvPr>
        <xdr:cNvSpPr/>
      </xdr:nvSpPr>
      <xdr:spPr>
        <a:xfrm>
          <a:off x="45847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125985</xdr:rowOff>
    </xdr:from>
    <xdr:to>
      <xdr:col>20</xdr:col>
      <xdr:colOff>38100</xdr:colOff>
      <xdr:row>105</xdr:row>
      <xdr:rowOff>56135</xdr:rowOff>
    </xdr:to>
    <xdr:sp macro="" textlink="">
      <xdr:nvSpPr>
        <xdr:cNvPr id="406" name="フローチャート: 判断 405">
          <a:extLst>
            <a:ext uri="{FF2B5EF4-FFF2-40B4-BE49-F238E27FC236}">
              <a16:creationId xmlns:a16="http://schemas.microsoft.com/office/drawing/2014/main" id="{CADC2356-81FD-41EA-8643-0970CC148795}"/>
            </a:ext>
          </a:extLst>
        </xdr:cNvPr>
        <xdr:cNvSpPr/>
      </xdr:nvSpPr>
      <xdr:spPr>
        <a:xfrm>
          <a:off x="3746500" y="1795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123698</xdr:rowOff>
    </xdr:from>
    <xdr:to>
      <xdr:col>15</xdr:col>
      <xdr:colOff>101600</xdr:colOff>
      <xdr:row>104</xdr:row>
      <xdr:rowOff>53848</xdr:rowOff>
    </xdr:to>
    <xdr:sp macro="" textlink="">
      <xdr:nvSpPr>
        <xdr:cNvPr id="407" name="フローチャート: 判断 406">
          <a:extLst>
            <a:ext uri="{FF2B5EF4-FFF2-40B4-BE49-F238E27FC236}">
              <a16:creationId xmlns:a16="http://schemas.microsoft.com/office/drawing/2014/main" id="{D0C81427-7864-4642-A921-C29041C1FE92}"/>
            </a:ext>
          </a:extLst>
        </xdr:cNvPr>
        <xdr:cNvSpPr/>
      </xdr:nvSpPr>
      <xdr:spPr>
        <a:xfrm>
          <a:off x="2857500" y="1778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157987</xdr:rowOff>
    </xdr:from>
    <xdr:to>
      <xdr:col>10</xdr:col>
      <xdr:colOff>165100</xdr:colOff>
      <xdr:row>103</xdr:row>
      <xdr:rowOff>88137</xdr:rowOff>
    </xdr:to>
    <xdr:sp macro="" textlink="">
      <xdr:nvSpPr>
        <xdr:cNvPr id="408" name="フローチャート: 判断 407">
          <a:extLst>
            <a:ext uri="{FF2B5EF4-FFF2-40B4-BE49-F238E27FC236}">
              <a16:creationId xmlns:a16="http://schemas.microsoft.com/office/drawing/2014/main" id="{AC97ACB8-A931-4D28-9ABA-64C905DEF571}"/>
            </a:ext>
          </a:extLst>
        </xdr:cNvPr>
        <xdr:cNvSpPr/>
      </xdr:nvSpPr>
      <xdr:spPr>
        <a:xfrm>
          <a:off x="1968500" y="1764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148844</xdr:rowOff>
    </xdr:from>
    <xdr:to>
      <xdr:col>6</xdr:col>
      <xdr:colOff>38100</xdr:colOff>
      <xdr:row>103</xdr:row>
      <xdr:rowOff>78994</xdr:rowOff>
    </xdr:to>
    <xdr:sp macro="" textlink="">
      <xdr:nvSpPr>
        <xdr:cNvPr id="409" name="フローチャート: 判断 408">
          <a:extLst>
            <a:ext uri="{FF2B5EF4-FFF2-40B4-BE49-F238E27FC236}">
              <a16:creationId xmlns:a16="http://schemas.microsoft.com/office/drawing/2014/main" id="{A8D19D81-47F7-460D-B631-D40D645E2EF7}"/>
            </a:ext>
          </a:extLst>
        </xdr:cNvPr>
        <xdr:cNvSpPr/>
      </xdr:nvSpPr>
      <xdr:spPr>
        <a:xfrm>
          <a:off x="1079500" y="1763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4F4C46A4-9DF1-4695-9D1C-2A88CDB5CFF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CE0EF77C-FA84-4342-BE14-8AD581E7E3D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CA5CD41-1D74-49B7-999E-1637FD5BAD3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CFB16C9-26DF-46AE-A7CD-A4622BE66D6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BA42BE7-1F5D-4F2E-A19A-6A5A97ABD81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114554</xdr:rowOff>
    </xdr:from>
    <xdr:to>
      <xdr:col>24</xdr:col>
      <xdr:colOff>114300</xdr:colOff>
      <xdr:row>104</xdr:row>
      <xdr:rowOff>44704</xdr:rowOff>
    </xdr:to>
    <xdr:sp macro="" textlink="">
      <xdr:nvSpPr>
        <xdr:cNvPr id="415" name="楕円 414">
          <a:extLst>
            <a:ext uri="{FF2B5EF4-FFF2-40B4-BE49-F238E27FC236}">
              <a16:creationId xmlns:a16="http://schemas.microsoft.com/office/drawing/2014/main" id="{55EA684B-7868-4CFD-9503-8028721E5069}"/>
            </a:ext>
          </a:extLst>
        </xdr:cNvPr>
        <xdr:cNvSpPr/>
      </xdr:nvSpPr>
      <xdr:spPr>
        <a:xfrm>
          <a:off x="4584700" y="1777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29481</xdr:rowOff>
    </xdr:from>
    <xdr:ext cx="405111" cy="259045"/>
    <xdr:sp macro="" textlink="">
      <xdr:nvSpPr>
        <xdr:cNvPr id="416" name="【港湾・漁港】&#10;有形固定資産減価償却率該当値テキスト">
          <a:extLst>
            <a:ext uri="{FF2B5EF4-FFF2-40B4-BE49-F238E27FC236}">
              <a16:creationId xmlns:a16="http://schemas.microsoft.com/office/drawing/2014/main" id="{49E7C9A1-4A25-4D78-94DD-E61982C6B2C8}"/>
            </a:ext>
          </a:extLst>
        </xdr:cNvPr>
        <xdr:cNvSpPr txBox="1"/>
      </xdr:nvSpPr>
      <xdr:spPr>
        <a:xfrm>
          <a:off x="4673600" y="17688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112268</xdr:rowOff>
    </xdr:from>
    <xdr:to>
      <xdr:col>20</xdr:col>
      <xdr:colOff>38100</xdr:colOff>
      <xdr:row>103</xdr:row>
      <xdr:rowOff>42418</xdr:rowOff>
    </xdr:to>
    <xdr:sp macro="" textlink="">
      <xdr:nvSpPr>
        <xdr:cNvPr id="417" name="楕円 416">
          <a:extLst>
            <a:ext uri="{FF2B5EF4-FFF2-40B4-BE49-F238E27FC236}">
              <a16:creationId xmlns:a16="http://schemas.microsoft.com/office/drawing/2014/main" id="{7866392B-2AD1-4753-93D8-E11342706B6F}"/>
            </a:ext>
          </a:extLst>
        </xdr:cNvPr>
        <xdr:cNvSpPr/>
      </xdr:nvSpPr>
      <xdr:spPr>
        <a:xfrm>
          <a:off x="3746500" y="1760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163068</xdr:rowOff>
    </xdr:from>
    <xdr:to>
      <xdr:col>24</xdr:col>
      <xdr:colOff>63500</xdr:colOff>
      <xdr:row>103</xdr:row>
      <xdr:rowOff>165354</xdr:rowOff>
    </xdr:to>
    <xdr:cxnSp macro="">
      <xdr:nvCxnSpPr>
        <xdr:cNvPr id="418" name="直線コネクタ 417">
          <a:extLst>
            <a:ext uri="{FF2B5EF4-FFF2-40B4-BE49-F238E27FC236}">
              <a16:creationId xmlns:a16="http://schemas.microsoft.com/office/drawing/2014/main" id="{30DEFCE0-BC17-4B58-8C14-7E083DDE58B8}"/>
            </a:ext>
          </a:extLst>
        </xdr:cNvPr>
        <xdr:cNvCxnSpPr/>
      </xdr:nvCxnSpPr>
      <xdr:spPr>
        <a:xfrm>
          <a:off x="3797300" y="17650968"/>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109982</xdr:rowOff>
    </xdr:from>
    <xdr:to>
      <xdr:col>15</xdr:col>
      <xdr:colOff>101600</xdr:colOff>
      <xdr:row>102</xdr:row>
      <xdr:rowOff>40132</xdr:rowOff>
    </xdr:to>
    <xdr:sp macro="" textlink="">
      <xdr:nvSpPr>
        <xdr:cNvPr id="419" name="楕円 418">
          <a:extLst>
            <a:ext uri="{FF2B5EF4-FFF2-40B4-BE49-F238E27FC236}">
              <a16:creationId xmlns:a16="http://schemas.microsoft.com/office/drawing/2014/main" id="{9404B220-A5E0-4E80-9F8B-A74E1AA27D6A}"/>
            </a:ext>
          </a:extLst>
        </xdr:cNvPr>
        <xdr:cNvSpPr/>
      </xdr:nvSpPr>
      <xdr:spPr>
        <a:xfrm>
          <a:off x="2857500" y="1742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160782</xdr:rowOff>
    </xdr:from>
    <xdr:to>
      <xdr:col>19</xdr:col>
      <xdr:colOff>177800</xdr:colOff>
      <xdr:row>102</xdr:row>
      <xdr:rowOff>163068</xdr:rowOff>
    </xdr:to>
    <xdr:cxnSp macro="">
      <xdr:nvCxnSpPr>
        <xdr:cNvPr id="420" name="直線コネクタ 419">
          <a:extLst>
            <a:ext uri="{FF2B5EF4-FFF2-40B4-BE49-F238E27FC236}">
              <a16:creationId xmlns:a16="http://schemas.microsoft.com/office/drawing/2014/main" id="{F74EE85D-6372-4A8D-92EA-E2ACD58492F9}"/>
            </a:ext>
          </a:extLst>
        </xdr:cNvPr>
        <xdr:cNvCxnSpPr/>
      </xdr:nvCxnSpPr>
      <xdr:spPr>
        <a:xfrm>
          <a:off x="2908300" y="1747723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116839</xdr:rowOff>
    </xdr:from>
    <xdr:to>
      <xdr:col>10</xdr:col>
      <xdr:colOff>165100</xdr:colOff>
      <xdr:row>101</xdr:row>
      <xdr:rowOff>46989</xdr:rowOff>
    </xdr:to>
    <xdr:sp macro="" textlink="">
      <xdr:nvSpPr>
        <xdr:cNvPr id="421" name="楕円 420">
          <a:extLst>
            <a:ext uri="{FF2B5EF4-FFF2-40B4-BE49-F238E27FC236}">
              <a16:creationId xmlns:a16="http://schemas.microsoft.com/office/drawing/2014/main" id="{DE63A9A6-2797-46EE-B944-8B0832293084}"/>
            </a:ext>
          </a:extLst>
        </xdr:cNvPr>
        <xdr:cNvSpPr/>
      </xdr:nvSpPr>
      <xdr:spPr>
        <a:xfrm>
          <a:off x="1968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167639</xdr:rowOff>
    </xdr:from>
    <xdr:to>
      <xdr:col>15</xdr:col>
      <xdr:colOff>50800</xdr:colOff>
      <xdr:row>101</xdr:row>
      <xdr:rowOff>160782</xdr:rowOff>
    </xdr:to>
    <xdr:cxnSp macro="">
      <xdr:nvCxnSpPr>
        <xdr:cNvPr id="422" name="直線コネクタ 421">
          <a:extLst>
            <a:ext uri="{FF2B5EF4-FFF2-40B4-BE49-F238E27FC236}">
              <a16:creationId xmlns:a16="http://schemas.microsoft.com/office/drawing/2014/main" id="{26E0CF84-1D65-4644-AC3F-BD5120764555}"/>
            </a:ext>
          </a:extLst>
        </xdr:cNvPr>
        <xdr:cNvCxnSpPr/>
      </xdr:nvCxnSpPr>
      <xdr:spPr>
        <a:xfrm>
          <a:off x="2019300" y="17312639"/>
          <a:ext cx="8890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114554</xdr:rowOff>
    </xdr:from>
    <xdr:to>
      <xdr:col>6</xdr:col>
      <xdr:colOff>38100</xdr:colOff>
      <xdr:row>100</xdr:row>
      <xdr:rowOff>44704</xdr:rowOff>
    </xdr:to>
    <xdr:sp macro="" textlink="">
      <xdr:nvSpPr>
        <xdr:cNvPr id="423" name="楕円 422">
          <a:extLst>
            <a:ext uri="{FF2B5EF4-FFF2-40B4-BE49-F238E27FC236}">
              <a16:creationId xmlns:a16="http://schemas.microsoft.com/office/drawing/2014/main" id="{7D7D3439-A606-4078-8B80-CF8FFE4558CE}"/>
            </a:ext>
          </a:extLst>
        </xdr:cNvPr>
        <xdr:cNvSpPr/>
      </xdr:nvSpPr>
      <xdr:spPr>
        <a:xfrm>
          <a:off x="1079500" y="1708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165354</xdr:rowOff>
    </xdr:from>
    <xdr:to>
      <xdr:col>10</xdr:col>
      <xdr:colOff>114300</xdr:colOff>
      <xdr:row>100</xdr:row>
      <xdr:rowOff>167639</xdr:rowOff>
    </xdr:to>
    <xdr:cxnSp macro="">
      <xdr:nvCxnSpPr>
        <xdr:cNvPr id="424" name="直線コネクタ 423">
          <a:extLst>
            <a:ext uri="{FF2B5EF4-FFF2-40B4-BE49-F238E27FC236}">
              <a16:creationId xmlns:a16="http://schemas.microsoft.com/office/drawing/2014/main" id="{C2A0474E-A874-4A43-B844-2467103E275E}"/>
            </a:ext>
          </a:extLst>
        </xdr:cNvPr>
        <xdr:cNvCxnSpPr/>
      </xdr:nvCxnSpPr>
      <xdr:spPr>
        <a:xfrm>
          <a:off x="1130300" y="17138904"/>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47262</xdr:rowOff>
    </xdr:from>
    <xdr:ext cx="405111" cy="259045"/>
    <xdr:sp macro="" textlink="">
      <xdr:nvSpPr>
        <xdr:cNvPr id="425" name="n_1aveValue【港湾・漁港】&#10;有形固定資産減価償却率">
          <a:extLst>
            <a:ext uri="{FF2B5EF4-FFF2-40B4-BE49-F238E27FC236}">
              <a16:creationId xmlns:a16="http://schemas.microsoft.com/office/drawing/2014/main" id="{69A73AFB-8590-42BC-89FB-B50EA3945762}"/>
            </a:ext>
          </a:extLst>
        </xdr:cNvPr>
        <xdr:cNvSpPr txBox="1"/>
      </xdr:nvSpPr>
      <xdr:spPr>
        <a:xfrm>
          <a:off x="3582044" y="1804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44975</xdr:rowOff>
    </xdr:from>
    <xdr:ext cx="405111" cy="259045"/>
    <xdr:sp macro="" textlink="">
      <xdr:nvSpPr>
        <xdr:cNvPr id="426" name="n_2aveValue【港湾・漁港】&#10;有形固定資産減価償却率">
          <a:extLst>
            <a:ext uri="{FF2B5EF4-FFF2-40B4-BE49-F238E27FC236}">
              <a16:creationId xmlns:a16="http://schemas.microsoft.com/office/drawing/2014/main" id="{B2E174E4-50F6-4716-BC06-73A1561451F9}"/>
            </a:ext>
          </a:extLst>
        </xdr:cNvPr>
        <xdr:cNvSpPr txBox="1"/>
      </xdr:nvSpPr>
      <xdr:spPr>
        <a:xfrm>
          <a:off x="2705744" y="1787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79264</xdr:rowOff>
    </xdr:from>
    <xdr:ext cx="405111" cy="259045"/>
    <xdr:sp macro="" textlink="">
      <xdr:nvSpPr>
        <xdr:cNvPr id="427" name="n_3aveValue【港湾・漁港】&#10;有形固定資産減価償却率">
          <a:extLst>
            <a:ext uri="{FF2B5EF4-FFF2-40B4-BE49-F238E27FC236}">
              <a16:creationId xmlns:a16="http://schemas.microsoft.com/office/drawing/2014/main" id="{68F926CF-F8B9-47F4-A85B-D1925D984AC7}"/>
            </a:ext>
          </a:extLst>
        </xdr:cNvPr>
        <xdr:cNvSpPr txBox="1"/>
      </xdr:nvSpPr>
      <xdr:spPr>
        <a:xfrm>
          <a:off x="1816744" y="1773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70121</xdr:rowOff>
    </xdr:from>
    <xdr:ext cx="405111" cy="259045"/>
    <xdr:sp macro="" textlink="">
      <xdr:nvSpPr>
        <xdr:cNvPr id="428" name="n_4aveValue【港湾・漁港】&#10;有形固定資産減価償却率">
          <a:extLst>
            <a:ext uri="{FF2B5EF4-FFF2-40B4-BE49-F238E27FC236}">
              <a16:creationId xmlns:a16="http://schemas.microsoft.com/office/drawing/2014/main" id="{060B6B13-C1B6-47D5-91BC-F33FC0574C4E}"/>
            </a:ext>
          </a:extLst>
        </xdr:cNvPr>
        <xdr:cNvSpPr txBox="1"/>
      </xdr:nvSpPr>
      <xdr:spPr>
        <a:xfrm>
          <a:off x="927744" y="177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58945</xdr:rowOff>
    </xdr:from>
    <xdr:ext cx="405111" cy="259045"/>
    <xdr:sp macro="" textlink="">
      <xdr:nvSpPr>
        <xdr:cNvPr id="429" name="n_1mainValue【港湾・漁港】&#10;有形固定資産減価償却率">
          <a:extLst>
            <a:ext uri="{FF2B5EF4-FFF2-40B4-BE49-F238E27FC236}">
              <a16:creationId xmlns:a16="http://schemas.microsoft.com/office/drawing/2014/main" id="{F4DAE80A-A10E-4A87-A7D9-510D4BD11647}"/>
            </a:ext>
          </a:extLst>
        </xdr:cNvPr>
        <xdr:cNvSpPr txBox="1"/>
      </xdr:nvSpPr>
      <xdr:spPr>
        <a:xfrm>
          <a:off x="3582044" y="1737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56659</xdr:rowOff>
    </xdr:from>
    <xdr:ext cx="405111" cy="259045"/>
    <xdr:sp macro="" textlink="">
      <xdr:nvSpPr>
        <xdr:cNvPr id="430" name="n_2mainValue【港湾・漁港】&#10;有形固定資産減価償却率">
          <a:extLst>
            <a:ext uri="{FF2B5EF4-FFF2-40B4-BE49-F238E27FC236}">
              <a16:creationId xmlns:a16="http://schemas.microsoft.com/office/drawing/2014/main" id="{0615ACE3-D546-459B-82D7-030D7CDC6011}"/>
            </a:ext>
          </a:extLst>
        </xdr:cNvPr>
        <xdr:cNvSpPr txBox="1"/>
      </xdr:nvSpPr>
      <xdr:spPr>
        <a:xfrm>
          <a:off x="2705744" y="1720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63516</xdr:rowOff>
    </xdr:from>
    <xdr:ext cx="405111" cy="259045"/>
    <xdr:sp macro="" textlink="">
      <xdr:nvSpPr>
        <xdr:cNvPr id="431" name="n_3mainValue【港湾・漁港】&#10;有形固定資産減価償却率">
          <a:extLst>
            <a:ext uri="{FF2B5EF4-FFF2-40B4-BE49-F238E27FC236}">
              <a16:creationId xmlns:a16="http://schemas.microsoft.com/office/drawing/2014/main" id="{D5880471-D558-4A81-8424-3DD0E062F412}"/>
            </a:ext>
          </a:extLst>
        </xdr:cNvPr>
        <xdr:cNvSpPr txBox="1"/>
      </xdr:nvSpPr>
      <xdr:spPr>
        <a:xfrm>
          <a:off x="18167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61231</xdr:rowOff>
    </xdr:from>
    <xdr:ext cx="405111" cy="259045"/>
    <xdr:sp macro="" textlink="">
      <xdr:nvSpPr>
        <xdr:cNvPr id="432" name="n_4mainValue【港湾・漁港】&#10;有形固定資産減価償却率">
          <a:extLst>
            <a:ext uri="{FF2B5EF4-FFF2-40B4-BE49-F238E27FC236}">
              <a16:creationId xmlns:a16="http://schemas.microsoft.com/office/drawing/2014/main" id="{92FA9D4F-DA7F-456F-89E5-67AB10B2D184}"/>
            </a:ext>
          </a:extLst>
        </xdr:cNvPr>
        <xdr:cNvSpPr txBox="1"/>
      </xdr:nvSpPr>
      <xdr:spPr>
        <a:xfrm>
          <a:off x="927744" y="1686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3E413A10-FF5E-4713-9F33-FEC6391CD8B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81D73C8E-C9B4-4099-91F8-51F3279CE1B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D70C2134-4153-46CB-9896-B571893CDCF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7BCAEE9D-DADA-412E-BB7E-4466C816745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9637F469-D70E-4B8C-887D-91FB675EB39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6D5EBB48-BBCB-415F-8938-AAA1223F91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323A33F3-1562-4016-85D8-6926370E9C0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968CCEE4-D8B3-432B-BC01-F0D4ECB54D8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4B81687B-4AD1-43A1-85BD-E5531F63056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31AA9E3E-B162-4786-89BE-44C03B85F42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3" name="直線コネクタ 442">
          <a:extLst>
            <a:ext uri="{FF2B5EF4-FFF2-40B4-BE49-F238E27FC236}">
              <a16:creationId xmlns:a16="http://schemas.microsoft.com/office/drawing/2014/main" id="{8AD5D033-2A51-459D-A2AA-5E0A734EBD69}"/>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4" name="テキスト ボックス 443">
          <a:extLst>
            <a:ext uri="{FF2B5EF4-FFF2-40B4-BE49-F238E27FC236}">
              <a16:creationId xmlns:a16="http://schemas.microsoft.com/office/drawing/2014/main" id="{1B6952C5-0C93-42D9-B576-9846061B080B}"/>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5" name="直線コネクタ 444">
          <a:extLst>
            <a:ext uri="{FF2B5EF4-FFF2-40B4-BE49-F238E27FC236}">
              <a16:creationId xmlns:a16="http://schemas.microsoft.com/office/drawing/2014/main" id="{2E3F54A1-3556-4F44-8A0F-D902BB2194BD}"/>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6" name="テキスト ボックス 445">
          <a:extLst>
            <a:ext uri="{FF2B5EF4-FFF2-40B4-BE49-F238E27FC236}">
              <a16:creationId xmlns:a16="http://schemas.microsoft.com/office/drawing/2014/main" id="{DF3E04E7-081D-49CC-8BE1-65C0F069A67A}"/>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7" name="直線コネクタ 446">
          <a:extLst>
            <a:ext uri="{FF2B5EF4-FFF2-40B4-BE49-F238E27FC236}">
              <a16:creationId xmlns:a16="http://schemas.microsoft.com/office/drawing/2014/main" id="{3690B26F-6CC5-4A3B-B9D3-F22B831E468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8" name="テキスト ボックス 447">
          <a:extLst>
            <a:ext uri="{FF2B5EF4-FFF2-40B4-BE49-F238E27FC236}">
              <a16:creationId xmlns:a16="http://schemas.microsoft.com/office/drawing/2014/main" id="{C9D6E6EB-3117-468C-9F4A-238230BE5592}"/>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9" name="直線コネクタ 448">
          <a:extLst>
            <a:ext uri="{FF2B5EF4-FFF2-40B4-BE49-F238E27FC236}">
              <a16:creationId xmlns:a16="http://schemas.microsoft.com/office/drawing/2014/main" id="{226E8AEC-072F-4AA2-B0E5-6B69711C9F1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0" name="テキスト ボックス 449">
          <a:extLst>
            <a:ext uri="{FF2B5EF4-FFF2-40B4-BE49-F238E27FC236}">
              <a16:creationId xmlns:a16="http://schemas.microsoft.com/office/drawing/2014/main" id="{C371048B-2DA9-4F81-8DC7-EE09F0A26F16}"/>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CE57741E-4318-4F71-84BF-EE43537FC96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7893B43D-9E9E-4F8B-BB05-5EA05C2ACFA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27FB1983-2110-4ADB-A44E-91ACD939D20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129651</xdr:rowOff>
    </xdr:from>
    <xdr:to>
      <xdr:col>54</xdr:col>
      <xdr:colOff>189865</xdr:colOff>
      <xdr:row>108</xdr:row>
      <xdr:rowOff>1194</xdr:rowOff>
    </xdr:to>
    <xdr:cxnSp macro="">
      <xdr:nvCxnSpPr>
        <xdr:cNvPr id="454" name="直線コネクタ 453">
          <a:extLst>
            <a:ext uri="{FF2B5EF4-FFF2-40B4-BE49-F238E27FC236}">
              <a16:creationId xmlns:a16="http://schemas.microsoft.com/office/drawing/2014/main" id="{42D0EC7C-41AE-411A-86F4-0D9374B8D7EF}"/>
            </a:ext>
          </a:extLst>
        </xdr:cNvPr>
        <xdr:cNvCxnSpPr/>
      </xdr:nvCxnSpPr>
      <xdr:spPr>
        <a:xfrm flipV="1">
          <a:off x="10476865" y="17274651"/>
          <a:ext cx="0" cy="1243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5021</xdr:rowOff>
    </xdr:from>
    <xdr:ext cx="534377" cy="259045"/>
    <xdr:sp macro="" textlink="">
      <xdr:nvSpPr>
        <xdr:cNvPr id="455" name="【港湾・漁港】&#10;一人当たり有形固定資産（償却資産）額最小値テキスト">
          <a:extLst>
            <a:ext uri="{FF2B5EF4-FFF2-40B4-BE49-F238E27FC236}">
              <a16:creationId xmlns:a16="http://schemas.microsoft.com/office/drawing/2014/main" id="{56EBF534-C0F8-4AA7-8A5B-3AAD7E502597}"/>
            </a:ext>
          </a:extLst>
        </xdr:cNvPr>
        <xdr:cNvSpPr txBox="1"/>
      </xdr:nvSpPr>
      <xdr:spPr>
        <a:xfrm>
          <a:off x="10515600" y="1852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1194</xdr:rowOff>
    </xdr:from>
    <xdr:to>
      <xdr:col>55</xdr:col>
      <xdr:colOff>88900</xdr:colOff>
      <xdr:row>108</xdr:row>
      <xdr:rowOff>1194</xdr:rowOff>
    </xdr:to>
    <xdr:cxnSp macro="">
      <xdr:nvCxnSpPr>
        <xdr:cNvPr id="456" name="直線コネクタ 455">
          <a:extLst>
            <a:ext uri="{FF2B5EF4-FFF2-40B4-BE49-F238E27FC236}">
              <a16:creationId xmlns:a16="http://schemas.microsoft.com/office/drawing/2014/main" id="{37B12010-A78E-4DB9-B46B-4C422A323E7E}"/>
            </a:ext>
          </a:extLst>
        </xdr:cNvPr>
        <xdr:cNvCxnSpPr/>
      </xdr:nvCxnSpPr>
      <xdr:spPr>
        <a:xfrm>
          <a:off x="10388600" y="18517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76328</xdr:rowOff>
    </xdr:from>
    <xdr:ext cx="599010" cy="259045"/>
    <xdr:sp macro="" textlink="">
      <xdr:nvSpPr>
        <xdr:cNvPr id="457" name="【港湾・漁港】&#10;一人当たり有形固定資産（償却資産）額最大値テキスト">
          <a:extLst>
            <a:ext uri="{FF2B5EF4-FFF2-40B4-BE49-F238E27FC236}">
              <a16:creationId xmlns:a16="http://schemas.microsoft.com/office/drawing/2014/main" id="{A12391AE-CA76-4064-B94D-8011146CBEDE}"/>
            </a:ext>
          </a:extLst>
        </xdr:cNvPr>
        <xdr:cNvSpPr txBox="1"/>
      </xdr:nvSpPr>
      <xdr:spPr>
        <a:xfrm>
          <a:off x="10515600" y="17049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129651</xdr:rowOff>
    </xdr:from>
    <xdr:to>
      <xdr:col>55</xdr:col>
      <xdr:colOff>88900</xdr:colOff>
      <xdr:row>100</xdr:row>
      <xdr:rowOff>129651</xdr:rowOff>
    </xdr:to>
    <xdr:cxnSp macro="">
      <xdr:nvCxnSpPr>
        <xdr:cNvPr id="458" name="直線コネクタ 457">
          <a:extLst>
            <a:ext uri="{FF2B5EF4-FFF2-40B4-BE49-F238E27FC236}">
              <a16:creationId xmlns:a16="http://schemas.microsoft.com/office/drawing/2014/main" id="{CB033A69-8474-47B6-BE90-08E628B4D1E4}"/>
            </a:ext>
          </a:extLst>
        </xdr:cNvPr>
        <xdr:cNvCxnSpPr/>
      </xdr:nvCxnSpPr>
      <xdr:spPr>
        <a:xfrm>
          <a:off x="10388600" y="17274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117057</xdr:rowOff>
    </xdr:from>
    <xdr:ext cx="599010" cy="259045"/>
    <xdr:sp macro="" textlink="">
      <xdr:nvSpPr>
        <xdr:cNvPr id="459" name="【港湾・漁港】&#10;一人当たり有形固定資産（償却資産）額平均値テキスト">
          <a:extLst>
            <a:ext uri="{FF2B5EF4-FFF2-40B4-BE49-F238E27FC236}">
              <a16:creationId xmlns:a16="http://schemas.microsoft.com/office/drawing/2014/main" id="{9CCBA845-0A78-4F92-BBA6-52A164DF875C}"/>
            </a:ext>
          </a:extLst>
        </xdr:cNvPr>
        <xdr:cNvSpPr txBox="1"/>
      </xdr:nvSpPr>
      <xdr:spPr>
        <a:xfrm>
          <a:off x="10515600" y="179478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138630</xdr:rowOff>
    </xdr:from>
    <xdr:to>
      <xdr:col>55</xdr:col>
      <xdr:colOff>50800</xdr:colOff>
      <xdr:row>105</xdr:row>
      <xdr:rowOff>68780</xdr:rowOff>
    </xdr:to>
    <xdr:sp macro="" textlink="">
      <xdr:nvSpPr>
        <xdr:cNvPr id="460" name="フローチャート: 判断 459">
          <a:extLst>
            <a:ext uri="{FF2B5EF4-FFF2-40B4-BE49-F238E27FC236}">
              <a16:creationId xmlns:a16="http://schemas.microsoft.com/office/drawing/2014/main" id="{F5C4BA2E-4CED-4609-BB4B-09EEA217C7F4}"/>
            </a:ext>
          </a:extLst>
        </xdr:cNvPr>
        <xdr:cNvSpPr/>
      </xdr:nvSpPr>
      <xdr:spPr>
        <a:xfrm>
          <a:off x="10426700" y="1796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147811</xdr:rowOff>
    </xdr:from>
    <xdr:to>
      <xdr:col>50</xdr:col>
      <xdr:colOff>165100</xdr:colOff>
      <xdr:row>105</xdr:row>
      <xdr:rowOff>77961</xdr:rowOff>
    </xdr:to>
    <xdr:sp macro="" textlink="">
      <xdr:nvSpPr>
        <xdr:cNvPr id="461" name="フローチャート: 判断 460">
          <a:extLst>
            <a:ext uri="{FF2B5EF4-FFF2-40B4-BE49-F238E27FC236}">
              <a16:creationId xmlns:a16="http://schemas.microsoft.com/office/drawing/2014/main" id="{E5B17ADF-08F7-434B-81CC-CC4400E91B72}"/>
            </a:ext>
          </a:extLst>
        </xdr:cNvPr>
        <xdr:cNvSpPr/>
      </xdr:nvSpPr>
      <xdr:spPr>
        <a:xfrm>
          <a:off x="9588500" y="179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121833</xdr:rowOff>
    </xdr:from>
    <xdr:to>
      <xdr:col>46</xdr:col>
      <xdr:colOff>38100</xdr:colOff>
      <xdr:row>105</xdr:row>
      <xdr:rowOff>51983</xdr:rowOff>
    </xdr:to>
    <xdr:sp macro="" textlink="">
      <xdr:nvSpPr>
        <xdr:cNvPr id="462" name="フローチャート: 判断 461">
          <a:extLst>
            <a:ext uri="{FF2B5EF4-FFF2-40B4-BE49-F238E27FC236}">
              <a16:creationId xmlns:a16="http://schemas.microsoft.com/office/drawing/2014/main" id="{A0BAA033-303A-4E83-B2CD-7B4AD8E5DD52}"/>
            </a:ext>
          </a:extLst>
        </xdr:cNvPr>
        <xdr:cNvSpPr/>
      </xdr:nvSpPr>
      <xdr:spPr>
        <a:xfrm>
          <a:off x="8699500" y="1795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129493</xdr:rowOff>
    </xdr:from>
    <xdr:to>
      <xdr:col>41</xdr:col>
      <xdr:colOff>101600</xdr:colOff>
      <xdr:row>105</xdr:row>
      <xdr:rowOff>59643</xdr:rowOff>
    </xdr:to>
    <xdr:sp macro="" textlink="">
      <xdr:nvSpPr>
        <xdr:cNvPr id="463" name="フローチャート: 判断 462">
          <a:extLst>
            <a:ext uri="{FF2B5EF4-FFF2-40B4-BE49-F238E27FC236}">
              <a16:creationId xmlns:a16="http://schemas.microsoft.com/office/drawing/2014/main" id="{988BDF6A-84DA-46D5-9CC3-4DD9055D4110}"/>
            </a:ext>
          </a:extLst>
        </xdr:cNvPr>
        <xdr:cNvSpPr/>
      </xdr:nvSpPr>
      <xdr:spPr>
        <a:xfrm>
          <a:off x="7810500" y="17960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73454</xdr:rowOff>
    </xdr:from>
    <xdr:to>
      <xdr:col>36</xdr:col>
      <xdr:colOff>165100</xdr:colOff>
      <xdr:row>105</xdr:row>
      <xdr:rowOff>3604</xdr:rowOff>
    </xdr:to>
    <xdr:sp macro="" textlink="">
      <xdr:nvSpPr>
        <xdr:cNvPr id="464" name="フローチャート: 判断 463">
          <a:extLst>
            <a:ext uri="{FF2B5EF4-FFF2-40B4-BE49-F238E27FC236}">
              <a16:creationId xmlns:a16="http://schemas.microsoft.com/office/drawing/2014/main" id="{D22F53C6-9B9E-4C23-9962-57D24F8BDFF2}"/>
            </a:ext>
          </a:extLst>
        </xdr:cNvPr>
        <xdr:cNvSpPr/>
      </xdr:nvSpPr>
      <xdr:spPr>
        <a:xfrm>
          <a:off x="6921500" y="1790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101895BA-C9ED-45AB-99D8-3B6B6DEB1D5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BC8842FE-2A9B-4658-9AF8-D2DD5F63456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615B480-ACD9-4344-A574-6AD18A530A9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F979F86-1DE7-47D8-BC23-0CA22EDB69C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6FFD1E3-7484-4521-B646-05CA0DDE03C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125447</xdr:rowOff>
    </xdr:from>
    <xdr:to>
      <xdr:col>55</xdr:col>
      <xdr:colOff>50800</xdr:colOff>
      <xdr:row>104</xdr:row>
      <xdr:rowOff>55597</xdr:rowOff>
    </xdr:to>
    <xdr:sp macro="" textlink="">
      <xdr:nvSpPr>
        <xdr:cNvPr id="470" name="楕円 469">
          <a:extLst>
            <a:ext uri="{FF2B5EF4-FFF2-40B4-BE49-F238E27FC236}">
              <a16:creationId xmlns:a16="http://schemas.microsoft.com/office/drawing/2014/main" id="{CC502814-E272-45DD-BEB0-877B8CD88865}"/>
            </a:ext>
          </a:extLst>
        </xdr:cNvPr>
        <xdr:cNvSpPr/>
      </xdr:nvSpPr>
      <xdr:spPr>
        <a:xfrm>
          <a:off x="10426700" y="177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148324</xdr:rowOff>
    </xdr:from>
    <xdr:ext cx="599010" cy="259045"/>
    <xdr:sp macro="" textlink="">
      <xdr:nvSpPr>
        <xdr:cNvPr id="471" name="【港湾・漁港】&#10;一人当たり有形固定資産（償却資産）額該当値テキスト">
          <a:extLst>
            <a:ext uri="{FF2B5EF4-FFF2-40B4-BE49-F238E27FC236}">
              <a16:creationId xmlns:a16="http://schemas.microsoft.com/office/drawing/2014/main" id="{35616310-CB76-4974-9728-54627E035A86}"/>
            </a:ext>
          </a:extLst>
        </xdr:cNvPr>
        <xdr:cNvSpPr txBox="1"/>
      </xdr:nvSpPr>
      <xdr:spPr>
        <a:xfrm>
          <a:off x="10515600" y="17636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137917</xdr:rowOff>
    </xdr:from>
    <xdr:to>
      <xdr:col>50</xdr:col>
      <xdr:colOff>165100</xdr:colOff>
      <xdr:row>104</xdr:row>
      <xdr:rowOff>68067</xdr:rowOff>
    </xdr:to>
    <xdr:sp macro="" textlink="">
      <xdr:nvSpPr>
        <xdr:cNvPr id="472" name="楕円 471">
          <a:extLst>
            <a:ext uri="{FF2B5EF4-FFF2-40B4-BE49-F238E27FC236}">
              <a16:creationId xmlns:a16="http://schemas.microsoft.com/office/drawing/2014/main" id="{45E83C71-4A67-435E-8C5B-1C167A662DC1}"/>
            </a:ext>
          </a:extLst>
        </xdr:cNvPr>
        <xdr:cNvSpPr/>
      </xdr:nvSpPr>
      <xdr:spPr>
        <a:xfrm>
          <a:off x="9588500" y="1779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4797</xdr:rowOff>
    </xdr:from>
    <xdr:to>
      <xdr:col>55</xdr:col>
      <xdr:colOff>0</xdr:colOff>
      <xdr:row>104</xdr:row>
      <xdr:rowOff>17267</xdr:rowOff>
    </xdr:to>
    <xdr:cxnSp macro="">
      <xdr:nvCxnSpPr>
        <xdr:cNvPr id="473" name="直線コネクタ 472">
          <a:extLst>
            <a:ext uri="{FF2B5EF4-FFF2-40B4-BE49-F238E27FC236}">
              <a16:creationId xmlns:a16="http://schemas.microsoft.com/office/drawing/2014/main" id="{910ABF6E-1AFC-4F08-9D02-EB1C9371AC84}"/>
            </a:ext>
          </a:extLst>
        </xdr:cNvPr>
        <xdr:cNvCxnSpPr/>
      </xdr:nvCxnSpPr>
      <xdr:spPr>
        <a:xfrm flipV="1">
          <a:off x="9639300" y="17835597"/>
          <a:ext cx="838200" cy="1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148651</xdr:rowOff>
    </xdr:from>
    <xdr:to>
      <xdr:col>46</xdr:col>
      <xdr:colOff>38100</xdr:colOff>
      <xdr:row>104</xdr:row>
      <xdr:rowOff>78801</xdr:rowOff>
    </xdr:to>
    <xdr:sp macro="" textlink="">
      <xdr:nvSpPr>
        <xdr:cNvPr id="474" name="楕円 473">
          <a:extLst>
            <a:ext uri="{FF2B5EF4-FFF2-40B4-BE49-F238E27FC236}">
              <a16:creationId xmlns:a16="http://schemas.microsoft.com/office/drawing/2014/main" id="{862D14C6-6022-4A9B-BEFD-B777F3899D2D}"/>
            </a:ext>
          </a:extLst>
        </xdr:cNvPr>
        <xdr:cNvSpPr/>
      </xdr:nvSpPr>
      <xdr:spPr>
        <a:xfrm>
          <a:off x="8699500" y="1780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17267</xdr:rowOff>
    </xdr:from>
    <xdr:to>
      <xdr:col>50</xdr:col>
      <xdr:colOff>114300</xdr:colOff>
      <xdr:row>104</xdr:row>
      <xdr:rowOff>28001</xdr:rowOff>
    </xdr:to>
    <xdr:cxnSp macro="">
      <xdr:nvCxnSpPr>
        <xdr:cNvPr id="475" name="直線コネクタ 474">
          <a:extLst>
            <a:ext uri="{FF2B5EF4-FFF2-40B4-BE49-F238E27FC236}">
              <a16:creationId xmlns:a16="http://schemas.microsoft.com/office/drawing/2014/main" id="{1F808B03-0A83-4E45-8A13-CCD30D7A4211}"/>
            </a:ext>
          </a:extLst>
        </xdr:cNvPr>
        <xdr:cNvCxnSpPr/>
      </xdr:nvCxnSpPr>
      <xdr:spPr>
        <a:xfrm flipV="1">
          <a:off x="8750300" y="17848067"/>
          <a:ext cx="889000" cy="1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156758</xdr:rowOff>
    </xdr:from>
    <xdr:to>
      <xdr:col>41</xdr:col>
      <xdr:colOff>101600</xdr:colOff>
      <xdr:row>104</xdr:row>
      <xdr:rowOff>86908</xdr:rowOff>
    </xdr:to>
    <xdr:sp macro="" textlink="">
      <xdr:nvSpPr>
        <xdr:cNvPr id="476" name="楕円 475">
          <a:extLst>
            <a:ext uri="{FF2B5EF4-FFF2-40B4-BE49-F238E27FC236}">
              <a16:creationId xmlns:a16="http://schemas.microsoft.com/office/drawing/2014/main" id="{F3F9834F-56B4-4AA2-9384-F1D418B29E88}"/>
            </a:ext>
          </a:extLst>
        </xdr:cNvPr>
        <xdr:cNvSpPr/>
      </xdr:nvSpPr>
      <xdr:spPr>
        <a:xfrm>
          <a:off x="7810500" y="1781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28001</xdr:rowOff>
    </xdr:from>
    <xdr:to>
      <xdr:col>45</xdr:col>
      <xdr:colOff>177800</xdr:colOff>
      <xdr:row>104</xdr:row>
      <xdr:rowOff>36108</xdr:rowOff>
    </xdr:to>
    <xdr:cxnSp macro="">
      <xdr:nvCxnSpPr>
        <xdr:cNvPr id="477" name="直線コネクタ 476">
          <a:extLst>
            <a:ext uri="{FF2B5EF4-FFF2-40B4-BE49-F238E27FC236}">
              <a16:creationId xmlns:a16="http://schemas.microsoft.com/office/drawing/2014/main" id="{53E653E0-B580-45C2-8062-B524340319A5}"/>
            </a:ext>
          </a:extLst>
        </xdr:cNvPr>
        <xdr:cNvCxnSpPr/>
      </xdr:nvCxnSpPr>
      <xdr:spPr>
        <a:xfrm flipV="1">
          <a:off x="7861300" y="17858801"/>
          <a:ext cx="889000" cy="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170114</xdr:rowOff>
    </xdr:from>
    <xdr:to>
      <xdr:col>36</xdr:col>
      <xdr:colOff>165100</xdr:colOff>
      <xdr:row>104</xdr:row>
      <xdr:rowOff>100264</xdr:rowOff>
    </xdr:to>
    <xdr:sp macro="" textlink="">
      <xdr:nvSpPr>
        <xdr:cNvPr id="478" name="楕円 477">
          <a:extLst>
            <a:ext uri="{FF2B5EF4-FFF2-40B4-BE49-F238E27FC236}">
              <a16:creationId xmlns:a16="http://schemas.microsoft.com/office/drawing/2014/main" id="{D76094E5-9D22-474F-9D99-63E38C735200}"/>
            </a:ext>
          </a:extLst>
        </xdr:cNvPr>
        <xdr:cNvSpPr/>
      </xdr:nvSpPr>
      <xdr:spPr>
        <a:xfrm>
          <a:off x="6921500" y="1782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36108</xdr:rowOff>
    </xdr:from>
    <xdr:to>
      <xdr:col>41</xdr:col>
      <xdr:colOff>50800</xdr:colOff>
      <xdr:row>104</xdr:row>
      <xdr:rowOff>49464</xdr:rowOff>
    </xdr:to>
    <xdr:cxnSp macro="">
      <xdr:nvCxnSpPr>
        <xdr:cNvPr id="479" name="直線コネクタ 478">
          <a:extLst>
            <a:ext uri="{FF2B5EF4-FFF2-40B4-BE49-F238E27FC236}">
              <a16:creationId xmlns:a16="http://schemas.microsoft.com/office/drawing/2014/main" id="{0E5D6582-0828-4BF9-AF4E-1CA7E999A4D5}"/>
            </a:ext>
          </a:extLst>
        </xdr:cNvPr>
        <xdr:cNvCxnSpPr/>
      </xdr:nvCxnSpPr>
      <xdr:spPr>
        <a:xfrm flipV="1">
          <a:off x="6972300" y="17866908"/>
          <a:ext cx="889000" cy="1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69088</xdr:rowOff>
    </xdr:from>
    <xdr:ext cx="599010" cy="259045"/>
    <xdr:sp macro="" textlink="">
      <xdr:nvSpPr>
        <xdr:cNvPr id="480" name="n_1aveValue【港湾・漁港】&#10;一人当たり有形固定資産（償却資産）額">
          <a:extLst>
            <a:ext uri="{FF2B5EF4-FFF2-40B4-BE49-F238E27FC236}">
              <a16:creationId xmlns:a16="http://schemas.microsoft.com/office/drawing/2014/main" id="{964BCA08-F335-4EDF-8A7F-0F9D52988AF2}"/>
            </a:ext>
          </a:extLst>
        </xdr:cNvPr>
        <xdr:cNvSpPr txBox="1"/>
      </xdr:nvSpPr>
      <xdr:spPr>
        <a:xfrm>
          <a:off x="9327095" y="18071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43110</xdr:rowOff>
    </xdr:from>
    <xdr:ext cx="599010" cy="259045"/>
    <xdr:sp macro="" textlink="">
      <xdr:nvSpPr>
        <xdr:cNvPr id="481" name="n_2aveValue【港湾・漁港】&#10;一人当たり有形固定資産（償却資産）額">
          <a:extLst>
            <a:ext uri="{FF2B5EF4-FFF2-40B4-BE49-F238E27FC236}">
              <a16:creationId xmlns:a16="http://schemas.microsoft.com/office/drawing/2014/main" id="{A450BBE1-734F-41FB-B15F-9BD0B0650D16}"/>
            </a:ext>
          </a:extLst>
        </xdr:cNvPr>
        <xdr:cNvSpPr txBox="1"/>
      </xdr:nvSpPr>
      <xdr:spPr>
        <a:xfrm>
          <a:off x="8450795" y="1804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50770</xdr:rowOff>
    </xdr:from>
    <xdr:ext cx="599010" cy="259045"/>
    <xdr:sp macro="" textlink="">
      <xdr:nvSpPr>
        <xdr:cNvPr id="482" name="n_3aveValue【港湾・漁港】&#10;一人当たり有形固定資産（償却資産）額">
          <a:extLst>
            <a:ext uri="{FF2B5EF4-FFF2-40B4-BE49-F238E27FC236}">
              <a16:creationId xmlns:a16="http://schemas.microsoft.com/office/drawing/2014/main" id="{0358CAE1-E6CA-40C7-B48F-42AB2A40EC6F}"/>
            </a:ext>
          </a:extLst>
        </xdr:cNvPr>
        <xdr:cNvSpPr txBox="1"/>
      </xdr:nvSpPr>
      <xdr:spPr>
        <a:xfrm>
          <a:off x="7561795" y="18053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166181</xdr:rowOff>
    </xdr:from>
    <xdr:ext cx="599010" cy="259045"/>
    <xdr:sp macro="" textlink="">
      <xdr:nvSpPr>
        <xdr:cNvPr id="483" name="n_4aveValue【港湾・漁港】&#10;一人当たり有形固定資産（償却資産）額">
          <a:extLst>
            <a:ext uri="{FF2B5EF4-FFF2-40B4-BE49-F238E27FC236}">
              <a16:creationId xmlns:a16="http://schemas.microsoft.com/office/drawing/2014/main" id="{F2034ED7-ED2B-4847-8C7A-6AC11028DCE0}"/>
            </a:ext>
          </a:extLst>
        </xdr:cNvPr>
        <xdr:cNvSpPr txBox="1"/>
      </xdr:nvSpPr>
      <xdr:spPr>
        <a:xfrm>
          <a:off x="6672795" y="1799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102</xdr:row>
      <xdr:rowOff>84594</xdr:rowOff>
    </xdr:from>
    <xdr:ext cx="599010" cy="259045"/>
    <xdr:sp macro="" textlink="">
      <xdr:nvSpPr>
        <xdr:cNvPr id="484" name="n_1mainValue【港湾・漁港】&#10;一人当たり有形固定資産（償却資産）額">
          <a:extLst>
            <a:ext uri="{FF2B5EF4-FFF2-40B4-BE49-F238E27FC236}">
              <a16:creationId xmlns:a16="http://schemas.microsoft.com/office/drawing/2014/main" id="{1D83650E-18CB-44FB-BF70-03442BE78113}"/>
            </a:ext>
          </a:extLst>
        </xdr:cNvPr>
        <xdr:cNvSpPr txBox="1"/>
      </xdr:nvSpPr>
      <xdr:spPr>
        <a:xfrm>
          <a:off x="9327095" y="17572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102</xdr:row>
      <xdr:rowOff>95328</xdr:rowOff>
    </xdr:from>
    <xdr:ext cx="599010" cy="259045"/>
    <xdr:sp macro="" textlink="">
      <xdr:nvSpPr>
        <xdr:cNvPr id="485" name="n_2mainValue【港湾・漁港】&#10;一人当たり有形固定資産（償却資産）額">
          <a:extLst>
            <a:ext uri="{FF2B5EF4-FFF2-40B4-BE49-F238E27FC236}">
              <a16:creationId xmlns:a16="http://schemas.microsoft.com/office/drawing/2014/main" id="{63B27D05-FC08-4516-A535-E8B3902810B9}"/>
            </a:ext>
          </a:extLst>
        </xdr:cNvPr>
        <xdr:cNvSpPr txBox="1"/>
      </xdr:nvSpPr>
      <xdr:spPr>
        <a:xfrm>
          <a:off x="8450795" y="17583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102</xdr:row>
      <xdr:rowOff>103435</xdr:rowOff>
    </xdr:from>
    <xdr:ext cx="599010" cy="259045"/>
    <xdr:sp macro="" textlink="">
      <xdr:nvSpPr>
        <xdr:cNvPr id="486" name="n_3mainValue【港湾・漁港】&#10;一人当たり有形固定資産（償却資産）額">
          <a:extLst>
            <a:ext uri="{FF2B5EF4-FFF2-40B4-BE49-F238E27FC236}">
              <a16:creationId xmlns:a16="http://schemas.microsoft.com/office/drawing/2014/main" id="{89C3389F-71F4-4E69-A859-15259B2EF781}"/>
            </a:ext>
          </a:extLst>
        </xdr:cNvPr>
        <xdr:cNvSpPr txBox="1"/>
      </xdr:nvSpPr>
      <xdr:spPr>
        <a:xfrm>
          <a:off x="7561795" y="17591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102</xdr:row>
      <xdr:rowOff>116791</xdr:rowOff>
    </xdr:from>
    <xdr:ext cx="599010" cy="259045"/>
    <xdr:sp macro="" textlink="">
      <xdr:nvSpPr>
        <xdr:cNvPr id="487" name="n_4mainValue【港湾・漁港】&#10;一人当たり有形固定資産（償却資産）額">
          <a:extLst>
            <a:ext uri="{FF2B5EF4-FFF2-40B4-BE49-F238E27FC236}">
              <a16:creationId xmlns:a16="http://schemas.microsoft.com/office/drawing/2014/main" id="{D624CCBA-DBEE-4F3B-8309-3CE1E44EEB02}"/>
            </a:ext>
          </a:extLst>
        </xdr:cNvPr>
        <xdr:cNvSpPr txBox="1"/>
      </xdr:nvSpPr>
      <xdr:spPr>
        <a:xfrm>
          <a:off x="6672795" y="1760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4420012D-02CD-49D4-B259-AAEFE444F23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E95A2F64-C1DE-4829-8990-CF2E7AF71C3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14A706AC-1DEB-4564-9073-4DEF6173F66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19C4CEC5-20CB-4958-95F3-87D99D03F1F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DD0F547D-5D50-4018-9015-7251A70659F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9ED55F86-FC57-4709-866D-E79230ECC77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F04CB0B0-EA63-47BB-AF1A-91F10F04902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D3F91E98-C520-4D27-85BC-9FD125D8809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412EE3FD-8A99-44EC-8E3C-CB0D7994C3E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D9E77919-FCAE-4558-B863-C5096BC1373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5A414884-050D-4C48-B390-7E2747769FA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6B5A4803-6DB7-4C0A-902D-AC41B5B191B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BFF43265-4368-4851-9AC2-9A07FDA80E2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A34C191D-1CAD-4950-ABB0-27A5417CC48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4F379D83-F0CE-4B2F-BBAE-80F25451E0C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E08DE970-39BA-4928-A5E6-BFEBCAC60D1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0B3C0FC8-7E0E-4680-ABB8-6F4C3882BE3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DB77D3A8-DFCD-4BD0-985D-1D73B802459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0C454B88-5B34-4EEE-B865-DF5A315256E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1AE0AF66-EA02-49CB-BD67-ED86835B8E4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7392A6BE-CBAA-4AA8-9E85-5B1CE9C470F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44BC1489-A84E-4103-9B9A-0DCE068CE83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CE628CF6-B846-4AC1-85D9-F9E4B758555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認定こども園・幼稚園・保育所】&#10;有形固定資産減価償却率グラフ枠">
          <a:extLst>
            <a:ext uri="{FF2B5EF4-FFF2-40B4-BE49-F238E27FC236}">
              <a16:creationId xmlns:a16="http://schemas.microsoft.com/office/drawing/2014/main" id="{E2C5113B-53C7-412A-BFA3-82725F11F45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512" name="直線コネクタ 511">
          <a:extLst>
            <a:ext uri="{FF2B5EF4-FFF2-40B4-BE49-F238E27FC236}">
              <a16:creationId xmlns:a16="http://schemas.microsoft.com/office/drawing/2014/main" id="{337E798A-5C84-432E-9AEB-BE8E232CAE55}"/>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513" name="【認定こども園・幼稚園・保育所】&#10;有形固定資産減価償却率最小値テキスト">
          <a:extLst>
            <a:ext uri="{FF2B5EF4-FFF2-40B4-BE49-F238E27FC236}">
              <a16:creationId xmlns:a16="http://schemas.microsoft.com/office/drawing/2014/main" id="{C264698A-1326-4F3B-A450-987012E3D5F1}"/>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514" name="直線コネクタ 513">
          <a:extLst>
            <a:ext uri="{FF2B5EF4-FFF2-40B4-BE49-F238E27FC236}">
              <a16:creationId xmlns:a16="http://schemas.microsoft.com/office/drawing/2014/main" id="{93DA7211-B67E-4F9C-A304-EE16E1C879C1}"/>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515" name="【認定こども園・幼稚園・保育所】&#10;有形固定資産減価償却率最大値テキスト">
          <a:extLst>
            <a:ext uri="{FF2B5EF4-FFF2-40B4-BE49-F238E27FC236}">
              <a16:creationId xmlns:a16="http://schemas.microsoft.com/office/drawing/2014/main" id="{2EFE2BFD-5066-4B74-B180-97CDAB41854C}"/>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516" name="直線コネクタ 515">
          <a:extLst>
            <a:ext uri="{FF2B5EF4-FFF2-40B4-BE49-F238E27FC236}">
              <a16:creationId xmlns:a16="http://schemas.microsoft.com/office/drawing/2014/main" id="{7E10F2D3-4249-45D5-B273-8E568C9B7799}"/>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17" name="【認定こども園・幼稚園・保育所】&#10;有形固定資産減価償却率平均値テキスト">
          <a:extLst>
            <a:ext uri="{FF2B5EF4-FFF2-40B4-BE49-F238E27FC236}">
              <a16:creationId xmlns:a16="http://schemas.microsoft.com/office/drawing/2014/main" id="{8FD13AC0-617D-4D0F-B9E4-7B00615C4886}"/>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18" name="フローチャート: 判断 517">
          <a:extLst>
            <a:ext uri="{FF2B5EF4-FFF2-40B4-BE49-F238E27FC236}">
              <a16:creationId xmlns:a16="http://schemas.microsoft.com/office/drawing/2014/main" id="{5036A619-57FE-4870-AA22-BD40DF561035}"/>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519" name="フローチャート: 判断 518">
          <a:extLst>
            <a:ext uri="{FF2B5EF4-FFF2-40B4-BE49-F238E27FC236}">
              <a16:creationId xmlns:a16="http://schemas.microsoft.com/office/drawing/2014/main" id="{6DF320F4-9E33-404F-B52A-42D3E083290D}"/>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520" name="フローチャート: 判断 519">
          <a:extLst>
            <a:ext uri="{FF2B5EF4-FFF2-40B4-BE49-F238E27FC236}">
              <a16:creationId xmlns:a16="http://schemas.microsoft.com/office/drawing/2014/main" id="{6AC1E6EA-2E76-442A-9CE4-2448BBE1E95A}"/>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521" name="フローチャート: 判断 520">
          <a:extLst>
            <a:ext uri="{FF2B5EF4-FFF2-40B4-BE49-F238E27FC236}">
              <a16:creationId xmlns:a16="http://schemas.microsoft.com/office/drawing/2014/main" id="{98B1C1A4-A96F-4AB8-BFED-9C578BBE127A}"/>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522" name="フローチャート: 判断 521">
          <a:extLst>
            <a:ext uri="{FF2B5EF4-FFF2-40B4-BE49-F238E27FC236}">
              <a16:creationId xmlns:a16="http://schemas.microsoft.com/office/drawing/2014/main" id="{9F5448A8-5953-4B35-87C7-E0497BA7E3C4}"/>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15BDC927-706D-4913-A5CC-BDB87B0A3CA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340263D-5C1C-486B-BADD-1793FD3D983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9956C6DC-110A-411B-B953-586B14757C9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42AA19D-247E-4B99-9CCA-266FAF9BF83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EBD7147-6C59-4FD7-9C5B-0F92545D9A7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8" name="楕円 527">
          <a:extLst>
            <a:ext uri="{FF2B5EF4-FFF2-40B4-BE49-F238E27FC236}">
              <a16:creationId xmlns:a16="http://schemas.microsoft.com/office/drawing/2014/main" id="{A4DE7740-15C5-498F-9A8B-1960B29FECAD}"/>
            </a:ext>
          </a:extLst>
        </xdr:cNvPr>
        <xdr:cNvSpPr/>
      </xdr:nvSpPr>
      <xdr:spPr>
        <a:xfrm>
          <a:off x="162687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25417</xdr:rowOff>
    </xdr:from>
    <xdr:ext cx="405111" cy="259045"/>
    <xdr:sp macro="" textlink="">
      <xdr:nvSpPr>
        <xdr:cNvPr id="529" name="【認定こども園・幼稚園・保育所】&#10;有形固定資産減価償却率該当値テキスト">
          <a:extLst>
            <a:ext uri="{FF2B5EF4-FFF2-40B4-BE49-F238E27FC236}">
              <a16:creationId xmlns:a16="http://schemas.microsoft.com/office/drawing/2014/main" id="{2E2A2C6F-4A12-410A-B1B5-A809B65D7BC4}"/>
            </a:ext>
          </a:extLst>
        </xdr:cNvPr>
        <xdr:cNvSpPr txBox="1"/>
      </xdr:nvSpPr>
      <xdr:spPr>
        <a:xfrm>
          <a:off x="16357600"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52070</xdr:rowOff>
    </xdr:from>
    <xdr:to>
      <xdr:col>81</xdr:col>
      <xdr:colOff>101600</xdr:colOff>
      <xdr:row>37</xdr:row>
      <xdr:rowOff>153670</xdr:rowOff>
    </xdr:to>
    <xdr:sp macro="" textlink="">
      <xdr:nvSpPr>
        <xdr:cNvPr id="530" name="楕円 529">
          <a:extLst>
            <a:ext uri="{FF2B5EF4-FFF2-40B4-BE49-F238E27FC236}">
              <a16:creationId xmlns:a16="http://schemas.microsoft.com/office/drawing/2014/main" id="{D346CADA-9856-4E1C-94FB-B7BC89F0092A}"/>
            </a:ext>
          </a:extLst>
        </xdr:cNvPr>
        <xdr:cNvSpPr/>
      </xdr:nvSpPr>
      <xdr:spPr>
        <a:xfrm>
          <a:off x="15430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53340</xdr:rowOff>
    </xdr:from>
    <xdr:to>
      <xdr:col>85</xdr:col>
      <xdr:colOff>127000</xdr:colOff>
      <xdr:row>37</xdr:row>
      <xdr:rowOff>102870</xdr:rowOff>
    </xdr:to>
    <xdr:cxnSp macro="">
      <xdr:nvCxnSpPr>
        <xdr:cNvPr id="531" name="直線コネクタ 530">
          <a:extLst>
            <a:ext uri="{FF2B5EF4-FFF2-40B4-BE49-F238E27FC236}">
              <a16:creationId xmlns:a16="http://schemas.microsoft.com/office/drawing/2014/main" id="{462A3E67-1CB7-46B5-ADAC-D710D3C274F8}"/>
            </a:ext>
          </a:extLst>
        </xdr:cNvPr>
        <xdr:cNvCxnSpPr/>
      </xdr:nvCxnSpPr>
      <xdr:spPr>
        <a:xfrm flipV="1">
          <a:off x="15481300" y="639699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170180</xdr:rowOff>
    </xdr:from>
    <xdr:to>
      <xdr:col>76</xdr:col>
      <xdr:colOff>165100</xdr:colOff>
      <xdr:row>37</xdr:row>
      <xdr:rowOff>100330</xdr:rowOff>
    </xdr:to>
    <xdr:sp macro="" textlink="">
      <xdr:nvSpPr>
        <xdr:cNvPr id="532" name="楕円 531">
          <a:extLst>
            <a:ext uri="{FF2B5EF4-FFF2-40B4-BE49-F238E27FC236}">
              <a16:creationId xmlns:a16="http://schemas.microsoft.com/office/drawing/2014/main" id="{0E6F992F-EE4D-4F88-8F71-411E1587A7EE}"/>
            </a:ext>
          </a:extLst>
        </xdr:cNvPr>
        <xdr:cNvSpPr/>
      </xdr:nvSpPr>
      <xdr:spPr>
        <a:xfrm>
          <a:off x="14541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49530</xdr:rowOff>
    </xdr:from>
    <xdr:to>
      <xdr:col>81</xdr:col>
      <xdr:colOff>50800</xdr:colOff>
      <xdr:row>37</xdr:row>
      <xdr:rowOff>102870</xdr:rowOff>
    </xdr:to>
    <xdr:cxnSp macro="">
      <xdr:nvCxnSpPr>
        <xdr:cNvPr id="533" name="直線コネクタ 532">
          <a:extLst>
            <a:ext uri="{FF2B5EF4-FFF2-40B4-BE49-F238E27FC236}">
              <a16:creationId xmlns:a16="http://schemas.microsoft.com/office/drawing/2014/main" id="{948F5D3A-4476-4456-9D79-34229A337F17}"/>
            </a:ext>
          </a:extLst>
        </xdr:cNvPr>
        <xdr:cNvCxnSpPr/>
      </xdr:nvCxnSpPr>
      <xdr:spPr>
        <a:xfrm>
          <a:off x="14592300" y="6393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118745</xdr:rowOff>
    </xdr:from>
    <xdr:to>
      <xdr:col>72</xdr:col>
      <xdr:colOff>38100</xdr:colOff>
      <xdr:row>37</xdr:row>
      <xdr:rowOff>48895</xdr:rowOff>
    </xdr:to>
    <xdr:sp macro="" textlink="">
      <xdr:nvSpPr>
        <xdr:cNvPr id="534" name="楕円 533">
          <a:extLst>
            <a:ext uri="{FF2B5EF4-FFF2-40B4-BE49-F238E27FC236}">
              <a16:creationId xmlns:a16="http://schemas.microsoft.com/office/drawing/2014/main" id="{16DE7C56-C56B-4968-B813-2B54A702A34B}"/>
            </a:ext>
          </a:extLst>
        </xdr:cNvPr>
        <xdr:cNvSpPr/>
      </xdr:nvSpPr>
      <xdr:spPr>
        <a:xfrm>
          <a:off x="13652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169545</xdr:rowOff>
    </xdr:from>
    <xdr:to>
      <xdr:col>76</xdr:col>
      <xdr:colOff>114300</xdr:colOff>
      <xdr:row>37</xdr:row>
      <xdr:rowOff>49530</xdr:rowOff>
    </xdr:to>
    <xdr:cxnSp macro="">
      <xdr:nvCxnSpPr>
        <xdr:cNvPr id="535" name="直線コネクタ 534">
          <a:extLst>
            <a:ext uri="{FF2B5EF4-FFF2-40B4-BE49-F238E27FC236}">
              <a16:creationId xmlns:a16="http://schemas.microsoft.com/office/drawing/2014/main" id="{3B7748D7-21F3-4323-8DCD-28FC8B13B502}"/>
            </a:ext>
          </a:extLst>
        </xdr:cNvPr>
        <xdr:cNvCxnSpPr/>
      </xdr:nvCxnSpPr>
      <xdr:spPr>
        <a:xfrm>
          <a:off x="13703300" y="63417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65405</xdr:rowOff>
    </xdr:from>
    <xdr:to>
      <xdr:col>67</xdr:col>
      <xdr:colOff>101600</xdr:colOff>
      <xdr:row>36</xdr:row>
      <xdr:rowOff>167005</xdr:rowOff>
    </xdr:to>
    <xdr:sp macro="" textlink="">
      <xdr:nvSpPr>
        <xdr:cNvPr id="536" name="楕円 535">
          <a:extLst>
            <a:ext uri="{FF2B5EF4-FFF2-40B4-BE49-F238E27FC236}">
              <a16:creationId xmlns:a16="http://schemas.microsoft.com/office/drawing/2014/main" id="{BF3C01B3-A6EE-4E7F-A437-4EE65452D814}"/>
            </a:ext>
          </a:extLst>
        </xdr:cNvPr>
        <xdr:cNvSpPr/>
      </xdr:nvSpPr>
      <xdr:spPr>
        <a:xfrm>
          <a:off x="12763500" y="623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116205</xdr:rowOff>
    </xdr:from>
    <xdr:to>
      <xdr:col>71</xdr:col>
      <xdr:colOff>177800</xdr:colOff>
      <xdr:row>36</xdr:row>
      <xdr:rowOff>169545</xdr:rowOff>
    </xdr:to>
    <xdr:cxnSp macro="">
      <xdr:nvCxnSpPr>
        <xdr:cNvPr id="537" name="直線コネクタ 536">
          <a:extLst>
            <a:ext uri="{FF2B5EF4-FFF2-40B4-BE49-F238E27FC236}">
              <a16:creationId xmlns:a16="http://schemas.microsoft.com/office/drawing/2014/main" id="{774ECF56-8F5C-42C3-BD8F-5F4F9DC766A8}"/>
            </a:ext>
          </a:extLst>
        </xdr:cNvPr>
        <xdr:cNvCxnSpPr/>
      </xdr:nvCxnSpPr>
      <xdr:spPr>
        <a:xfrm>
          <a:off x="12814300" y="628840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538" name="n_1aveValue【認定こども園・幼稚園・保育所】&#10;有形固定資産減価償却率">
          <a:extLst>
            <a:ext uri="{FF2B5EF4-FFF2-40B4-BE49-F238E27FC236}">
              <a16:creationId xmlns:a16="http://schemas.microsoft.com/office/drawing/2014/main" id="{B1BF2211-0327-45D9-8CAA-6CE747D75A2D}"/>
            </a:ext>
          </a:extLst>
        </xdr:cNvPr>
        <xdr:cNvSpPr txBox="1"/>
      </xdr:nvSpPr>
      <xdr:spPr>
        <a:xfrm>
          <a:off x="15266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539" name="n_2aveValue【認定こども園・幼稚園・保育所】&#10;有形固定資産減価償却率">
          <a:extLst>
            <a:ext uri="{FF2B5EF4-FFF2-40B4-BE49-F238E27FC236}">
              <a16:creationId xmlns:a16="http://schemas.microsoft.com/office/drawing/2014/main" id="{BC0E2D8C-3AD7-4D30-8C59-68A1C10D92EE}"/>
            </a:ext>
          </a:extLst>
        </xdr:cNvPr>
        <xdr:cNvSpPr txBox="1"/>
      </xdr:nvSpPr>
      <xdr:spPr>
        <a:xfrm>
          <a:off x="14389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540" name="n_3aveValue【認定こども園・幼稚園・保育所】&#10;有形固定資産減価償却率">
          <a:extLst>
            <a:ext uri="{FF2B5EF4-FFF2-40B4-BE49-F238E27FC236}">
              <a16:creationId xmlns:a16="http://schemas.microsoft.com/office/drawing/2014/main" id="{0615942A-7BFC-46AB-86E9-AF647943D96D}"/>
            </a:ext>
          </a:extLst>
        </xdr:cNvPr>
        <xdr:cNvSpPr txBox="1"/>
      </xdr:nvSpPr>
      <xdr:spPr>
        <a:xfrm>
          <a:off x="13500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541" name="n_4aveValue【認定こども園・幼稚園・保育所】&#10;有形固定資産減価償却率">
          <a:extLst>
            <a:ext uri="{FF2B5EF4-FFF2-40B4-BE49-F238E27FC236}">
              <a16:creationId xmlns:a16="http://schemas.microsoft.com/office/drawing/2014/main" id="{1BB4F439-BBF3-4AF9-9D6D-AED38D0A4CB6}"/>
            </a:ext>
          </a:extLst>
        </xdr:cNvPr>
        <xdr:cNvSpPr txBox="1"/>
      </xdr:nvSpPr>
      <xdr:spPr>
        <a:xfrm>
          <a:off x="12611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170197</xdr:rowOff>
    </xdr:from>
    <xdr:ext cx="405111" cy="259045"/>
    <xdr:sp macro="" textlink="">
      <xdr:nvSpPr>
        <xdr:cNvPr id="542" name="n_1mainValue【認定こども園・幼稚園・保育所】&#10;有形固定資産減価償却率">
          <a:extLst>
            <a:ext uri="{FF2B5EF4-FFF2-40B4-BE49-F238E27FC236}">
              <a16:creationId xmlns:a16="http://schemas.microsoft.com/office/drawing/2014/main" id="{6F02C03F-CBC7-43DD-81BB-118CE966DF8E}"/>
            </a:ext>
          </a:extLst>
        </xdr:cNvPr>
        <xdr:cNvSpPr txBox="1"/>
      </xdr:nvSpPr>
      <xdr:spPr>
        <a:xfrm>
          <a:off x="152660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116857</xdr:rowOff>
    </xdr:from>
    <xdr:ext cx="405111" cy="259045"/>
    <xdr:sp macro="" textlink="">
      <xdr:nvSpPr>
        <xdr:cNvPr id="543" name="n_2mainValue【認定こども園・幼稚園・保育所】&#10;有形固定資産減価償却率">
          <a:extLst>
            <a:ext uri="{FF2B5EF4-FFF2-40B4-BE49-F238E27FC236}">
              <a16:creationId xmlns:a16="http://schemas.microsoft.com/office/drawing/2014/main" id="{CD3AD550-6202-44F5-A1FD-F08ECB3AE192}"/>
            </a:ext>
          </a:extLst>
        </xdr:cNvPr>
        <xdr:cNvSpPr txBox="1"/>
      </xdr:nvSpPr>
      <xdr:spPr>
        <a:xfrm>
          <a:off x="14389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65422</xdr:rowOff>
    </xdr:from>
    <xdr:ext cx="405111" cy="259045"/>
    <xdr:sp macro="" textlink="">
      <xdr:nvSpPr>
        <xdr:cNvPr id="544" name="n_3mainValue【認定こども園・幼稚園・保育所】&#10;有形固定資産減価償却率">
          <a:extLst>
            <a:ext uri="{FF2B5EF4-FFF2-40B4-BE49-F238E27FC236}">
              <a16:creationId xmlns:a16="http://schemas.microsoft.com/office/drawing/2014/main" id="{40912B2E-25E3-4326-8E97-8943BA638DD6}"/>
            </a:ext>
          </a:extLst>
        </xdr:cNvPr>
        <xdr:cNvSpPr txBox="1"/>
      </xdr:nvSpPr>
      <xdr:spPr>
        <a:xfrm>
          <a:off x="13500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12082</xdr:rowOff>
    </xdr:from>
    <xdr:ext cx="405111" cy="259045"/>
    <xdr:sp macro="" textlink="">
      <xdr:nvSpPr>
        <xdr:cNvPr id="545" name="n_4mainValue【認定こども園・幼稚園・保育所】&#10;有形固定資産減価償却率">
          <a:extLst>
            <a:ext uri="{FF2B5EF4-FFF2-40B4-BE49-F238E27FC236}">
              <a16:creationId xmlns:a16="http://schemas.microsoft.com/office/drawing/2014/main" id="{3006C4DE-01B6-461C-A450-A091CDCB1965}"/>
            </a:ext>
          </a:extLst>
        </xdr:cNvPr>
        <xdr:cNvSpPr txBox="1"/>
      </xdr:nvSpPr>
      <xdr:spPr>
        <a:xfrm>
          <a:off x="1261174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847993C1-D99D-4F47-A09F-BDA7DCD2CE5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F9EB657E-6606-49E2-A9DF-A3C4AA2AE5F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82B0F68F-3C4A-463A-BB8B-B1AAA5355AB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2DFA8EA8-F8F7-4C39-8E7C-1D03C4AFBF8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E2FF8FE1-AD99-4D92-B0ED-9A1C2F6832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A9D36349-EA6D-4BF1-80C6-B6B04F34EE5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61305A9C-BFB0-48F3-A39B-9C4E0E85EEE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E4230348-EB63-48E7-AD2B-BDF8BA6B6A4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A1838ED4-DC65-4A64-9D4E-A9D30B741D8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C8E62E6C-41EE-49B6-AEAF-CEA47FDA244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2A6D6848-550E-4B48-B832-50E1C1B900A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7" name="テキスト ボックス 556">
          <a:extLst>
            <a:ext uri="{FF2B5EF4-FFF2-40B4-BE49-F238E27FC236}">
              <a16:creationId xmlns:a16="http://schemas.microsoft.com/office/drawing/2014/main" id="{70A35B40-54A2-4991-8080-F699624ED464}"/>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E2D27457-BD83-4D12-9405-B865C44EBEB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9" name="テキスト ボックス 558">
          <a:extLst>
            <a:ext uri="{FF2B5EF4-FFF2-40B4-BE49-F238E27FC236}">
              <a16:creationId xmlns:a16="http://schemas.microsoft.com/office/drawing/2014/main" id="{EB3DD3FE-EDD8-4870-8FF0-1A2C7DCA8B4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8A88BE0F-ED31-49F3-B8AF-6EE74829A6B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1" name="テキスト ボックス 560">
          <a:extLst>
            <a:ext uri="{FF2B5EF4-FFF2-40B4-BE49-F238E27FC236}">
              <a16:creationId xmlns:a16="http://schemas.microsoft.com/office/drawing/2014/main" id="{B299950A-25D2-4DED-9E57-D48DF785CB6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DBD4FB87-5A00-4E0C-8219-7676222B3F4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3" name="テキスト ボックス 562">
          <a:extLst>
            <a:ext uri="{FF2B5EF4-FFF2-40B4-BE49-F238E27FC236}">
              <a16:creationId xmlns:a16="http://schemas.microsoft.com/office/drawing/2014/main" id="{0A391B97-C5C5-415B-87B4-A0D6F5E72AF1}"/>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8F880B82-CA68-4EAA-A52D-D4BDB3D5C73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5" name="テキスト ボックス 564">
          <a:extLst>
            <a:ext uri="{FF2B5EF4-FFF2-40B4-BE49-F238E27FC236}">
              <a16:creationId xmlns:a16="http://schemas.microsoft.com/office/drawing/2014/main" id="{E691D44A-1C20-44B5-8A67-D691BB9DD56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認定こども園・幼稚園・保育所】&#10;一人当たり面積グラフ枠">
          <a:extLst>
            <a:ext uri="{FF2B5EF4-FFF2-40B4-BE49-F238E27FC236}">
              <a16:creationId xmlns:a16="http://schemas.microsoft.com/office/drawing/2014/main" id="{0EC55C77-F418-4AAE-8E77-26A9EF3D8D1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567" name="直線コネクタ 566">
          <a:extLst>
            <a:ext uri="{FF2B5EF4-FFF2-40B4-BE49-F238E27FC236}">
              <a16:creationId xmlns:a16="http://schemas.microsoft.com/office/drawing/2014/main" id="{428D81DE-CC68-4481-A807-50522F103899}"/>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568" name="【認定こども園・幼稚園・保育所】&#10;一人当たり面積最小値テキスト">
          <a:extLst>
            <a:ext uri="{FF2B5EF4-FFF2-40B4-BE49-F238E27FC236}">
              <a16:creationId xmlns:a16="http://schemas.microsoft.com/office/drawing/2014/main" id="{71D81587-6743-496D-975E-4C167917A17F}"/>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569" name="直線コネクタ 568">
          <a:extLst>
            <a:ext uri="{FF2B5EF4-FFF2-40B4-BE49-F238E27FC236}">
              <a16:creationId xmlns:a16="http://schemas.microsoft.com/office/drawing/2014/main" id="{3D24605C-45C8-427A-82F6-A51C2C8BD4DF}"/>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570" name="【認定こども園・幼稚園・保育所】&#10;一人当たり面積最大値テキスト">
          <a:extLst>
            <a:ext uri="{FF2B5EF4-FFF2-40B4-BE49-F238E27FC236}">
              <a16:creationId xmlns:a16="http://schemas.microsoft.com/office/drawing/2014/main" id="{4E36655F-AD5F-44E4-9B28-E91CF73EF2A3}"/>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571" name="直線コネクタ 570">
          <a:extLst>
            <a:ext uri="{FF2B5EF4-FFF2-40B4-BE49-F238E27FC236}">
              <a16:creationId xmlns:a16="http://schemas.microsoft.com/office/drawing/2014/main" id="{FAFB5114-892F-46CC-85BA-73EBC5ECFE0C}"/>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572" name="【認定こども園・幼稚園・保育所】&#10;一人当たり面積平均値テキスト">
          <a:extLst>
            <a:ext uri="{FF2B5EF4-FFF2-40B4-BE49-F238E27FC236}">
              <a16:creationId xmlns:a16="http://schemas.microsoft.com/office/drawing/2014/main" id="{2808A071-59E0-4B62-AF0C-FB2073649210}"/>
            </a:ext>
          </a:extLst>
        </xdr:cNvPr>
        <xdr:cNvSpPr txBox="1"/>
      </xdr:nvSpPr>
      <xdr:spPr>
        <a:xfrm>
          <a:off x="22199600" y="6569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573" name="フローチャート: 判断 572">
          <a:extLst>
            <a:ext uri="{FF2B5EF4-FFF2-40B4-BE49-F238E27FC236}">
              <a16:creationId xmlns:a16="http://schemas.microsoft.com/office/drawing/2014/main" id="{0BDD875C-E602-4CEE-8E2F-DAED7F65B6AE}"/>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574" name="フローチャート: 判断 573">
          <a:extLst>
            <a:ext uri="{FF2B5EF4-FFF2-40B4-BE49-F238E27FC236}">
              <a16:creationId xmlns:a16="http://schemas.microsoft.com/office/drawing/2014/main" id="{28CF41B3-0A0C-466C-90B1-216D10A74F76}"/>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575" name="フローチャート: 判断 574">
          <a:extLst>
            <a:ext uri="{FF2B5EF4-FFF2-40B4-BE49-F238E27FC236}">
              <a16:creationId xmlns:a16="http://schemas.microsoft.com/office/drawing/2014/main" id="{8E00AAF3-A75C-4465-9E9E-19DADE6C9CBC}"/>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76" name="フローチャート: 判断 575">
          <a:extLst>
            <a:ext uri="{FF2B5EF4-FFF2-40B4-BE49-F238E27FC236}">
              <a16:creationId xmlns:a16="http://schemas.microsoft.com/office/drawing/2014/main" id="{1AA9EBF8-E4BD-4B2C-8555-94F91E319D27}"/>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577" name="フローチャート: 判断 576">
          <a:extLst>
            <a:ext uri="{FF2B5EF4-FFF2-40B4-BE49-F238E27FC236}">
              <a16:creationId xmlns:a16="http://schemas.microsoft.com/office/drawing/2014/main" id="{9384A27D-CFC0-4530-8EB7-B6A390851401}"/>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B2623BA-0A47-4A40-BCCD-E5124492192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453B667B-FF5C-4DA0-BB2F-88508F20678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EF42E3E-6B23-4B36-94DB-42B1F1A46B7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8914E0A-7C04-4399-9186-F49AFF581DA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9032B1C-8EC8-46F4-AC89-1D5D25732CD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18542</xdr:rowOff>
    </xdr:from>
    <xdr:to>
      <xdr:col>116</xdr:col>
      <xdr:colOff>114300</xdr:colOff>
      <xdr:row>38</xdr:row>
      <xdr:rowOff>120142</xdr:rowOff>
    </xdr:to>
    <xdr:sp macro="" textlink="">
      <xdr:nvSpPr>
        <xdr:cNvPr id="583" name="楕円 582">
          <a:extLst>
            <a:ext uri="{FF2B5EF4-FFF2-40B4-BE49-F238E27FC236}">
              <a16:creationId xmlns:a16="http://schemas.microsoft.com/office/drawing/2014/main" id="{37A36609-9863-434D-8ABE-0508A683A77A}"/>
            </a:ext>
          </a:extLst>
        </xdr:cNvPr>
        <xdr:cNvSpPr/>
      </xdr:nvSpPr>
      <xdr:spPr>
        <a:xfrm>
          <a:off x="22110700" y="65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41419</xdr:rowOff>
    </xdr:from>
    <xdr:ext cx="469744" cy="259045"/>
    <xdr:sp macro="" textlink="">
      <xdr:nvSpPr>
        <xdr:cNvPr id="584" name="【認定こども園・幼稚園・保育所】&#10;一人当たり面積該当値テキスト">
          <a:extLst>
            <a:ext uri="{FF2B5EF4-FFF2-40B4-BE49-F238E27FC236}">
              <a16:creationId xmlns:a16="http://schemas.microsoft.com/office/drawing/2014/main" id="{23C7E74A-EDA4-44FC-BD63-6341C52DD39D}"/>
            </a:ext>
          </a:extLst>
        </xdr:cNvPr>
        <xdr:cNvSpPr txBox="1"/>
      </xdr:nvSpPr>
      <xdr:spPr>
        <a:xfrm>
          <a:off x="22199600" y="638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123698</xdr:rowOff>
    </xdr:from>
    <xdr:to>
      <xdr:col>112</xdr:col>
      <xdr:colOff>38100</xdr:colOff>
      <xdr:row>37</xdr:row>
      <xdr:rowOff>53848</xdr:rowOff>
    </xdr:to>
    <xdr:sp macro="" textlink="">
      <xdr:nvSpPr>
        <xdr:cNvPr id="585" name="楕円 584">
          <a:extLst>
            <a:ext uri="{FF2B5EF4-FFF2-40B4-BE49-F238E27FC236}">
              <a16:creationId xmlns:a16="http://schemas.microsoft.com/office/drawing/2014/main" id="{83A15103-812F-4088-841A-381B941EE248}"/>
            </a:ext>
          </a:extLst>
        </xdr:cNvPr>
        <xdr:cNvSpPr/>
      </xdr:nvSpPr>
      <xdr:spPr>
        <a:xfrm>
          <a:off x="212725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3048</xdr:rowOff>
    </xdr:from>
    <xdr:to>
      <xdr:col>116</xdr:col>
      <xdr:colOff>63500</xdr:colOff>
      <xdr:row>38</xdr:row>
      <xdr:rowOff>69342</xdr:rowOff>
    </xdr:to>
    <xdr:cxnSp macro="">
      <xdr:nvCxnSpPr>
        <xdr:cNvPr id="586" name="直線コネクタ 585">
          <a:extLst>
            <a:ext uri="{FF2B5EF4-FFF2-40B4-BE49-F238E27FC236}">
              <a16:creationId xmlns:a16="http://schemas.microsoft.com/office/drawing/2014/main" id="{B2C38C22-03C3-4416-8349-DD8D1F58CC51}"/>
            </a:ext>
          </a:extLst>
        </xdr:cNvPr>
        <xdr:cNvCxnSpPr/>
      </xdr:nvCxnSpPr>
      <xdr:spPr>
        <a:xfrm>
          <a:off x="21323300" y="6346698"/>
          <a:ext cx="8382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137414</xdr:rowOff>
    </xdr:from>
    <xdr:to>
      <xdr:col>107</xdr:col>
      <xdr:colOff>101600</xdr:colOff>
      <xdr:row>37</xdr:row>
      <xdr:rowOff>67564</xdr:rowOff>
    </xdr:to>
    <xdr:sp macro="" textlink="">
      <xdr:nvSpPr>
        <xdr:cNvPr id="587" name="楕円 586">
          <a:extLst>
            <a:ext uri="{FF2B5EF4-FFF2-40B4-BE49-F238E27FC236}">
              <a16:creationId xmlns:a16="http://schemas.microsoft.com/office/drawing/2014/main" id="{57892039-2F5C-4DA4-9BBD-BE6362A758CC}"/>
            </a:ext>
          </a:extLst>
        </xdr:cNvPr>
        <xdr:cNvSpPr/>
      </xdr:nvSpPr>
      <xdr:spPr>
        <a:xfrm>
          <a:off x="20383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3048</xdr:rowOff>
    </xdr:from>
    <xdr:to>
      <xdr:col>111</xdr:col>
      <xdr:colOff>177800</xdr:colOff>
      <xdr:row>37</xdr:row>
      <xdr:rowOff>16764</xdr:rowOff>
    </xdr:to>
    <xdr:cxnSp macro="">
      <xdr:nvCxnSpPr>
        <xdr:cNvPr id="588" name="直線コネクタ 587">
          <a:extLst>
            <a:ext uri="{FF2B5EF4-FFF2-40B4-BE49-F238E27FC236}">
              <a16:creationId xmlns:a16="http://schemas.microsoft.com/office/drawing/2014/main" id="{6A739391-7632-4EC3-92EE-297060D0F1B7}"/>
            </a:ext>
          </a:extLst>
        </xdr:cNvPr>
        <xdr:cNvCxnSpPr/>
      </xdr:nvCxnSpPr>
      <xdr:spPr>
        <a:xfrm flipV="1">
          <a:off x="20434300" y="634669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144272</xdr:rowOff>
    </xdr:from>
    <xdr:to>
      <xdr:col>102</xdr:col>
      <xdr:colOff>165100</xdr:colOff>
      <xdr:row>37</xdr:row>
      <xdr:rowOff>74422</xdr:rowOff>
    </xdr:to>
    <xdr:sp macro="" textlink="">
      <xdr:nvSpPr>
        <xdr:cNvPr id="589" name="楕円 588">
          <a:extLst>
            <a:ext uri="{FF2B5EF4-FFF2-40B4-BE49-F238E27FC236}">
              <a16:creationId xmlns:a16="http://schemas.microsoft.com/office/drawing/2014/main" id="{C6C769AC-5A2F-4F5C-A55A-B269F5782394}"/>
            </a:ext>
          </a:extLst>
        </xdr:cNvPr>
        <xdr:cNvSpPr/>
      </xdr:nvSpPr>
      <xdr:spPr>
        <a:xfrm>
          <a:off x="19494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16764</xdr:rowOff>
    </xdr:from>
    <xdr:to>
      <xdr:col>107</xdr:col>
      <xdr:colOff>50800</xdr:colOff>
      <xdr:row>37</xdr:row>
      <xdr:rowOff>23622</xdr:rowOff>
    </xdr:to>
    <xdr:cxnSp macro="">
      <xdr:nvCxnSpPr>
        <xdr:cNvPr id="590" name="直線コネクタ 589">
          <a:extLst>
            <a:ext uri="{FF2B5EF4-FFF2-40B4-BE49-F238E27FC236}">
              <a16:creationId xmlns:a16="http://schemas.microsoft.com/office/drawing/2014/main" id="{3AF50DE0-9CF7-44AD-AF41-BA6C2D1A41B6}"/>
            </a:ext>
          </a:extLst>
        </xdr:cNvPr>
        <xdr:cNvCxnSpPr/>
      </xdr:nvCxnSpPr>
      <xdr:spPr>
        <a:xfrm flipV="1">
          <a:off x="19545300" y="636041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157988</xdr:rowOff>
    </xdr:from>
    <xdr:to>
      <xdr:col>98</xdr:col>
      <xdr:colOff>38100</xdr:colOff>
      <xdr:row>37</xdr:row>
      <xdr:rowOff>88138</xdr:rowOff>
    </xdr:to>
    <xdr:sp macro="" textlink="">
      <xdr:nvSpPr>
        <xdr:cNvPr id="591" name="楕円 590">
          <a:extLst>
            <a:ext uri="{FF2B5EF4-FFF2-40B4-BE49-F238E27FC236}">
              <a16:creationId xmlns:a16="http://schemas.microsoft.com/office/drawing/2014/main" id="{3AFA5214-8EF1-4876-9EA7-16FF2A22D8FC}"/>
            </a:ext>
          </a:extLst>
        </xdr:cNvPr>
        <xdr:cNvSpPr/>
      </xdr:nvSpPr>
      <xdr:spPr>
        <a:xfrm>
          <a:off x="18605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23622</xdr:rowOff>
    </xdr:from>
    <xdr:to>
      <xdr:col>102</xdr:col>
      <xdr:colOff>114300</xdr:colOff>
      <xdr:row>37</xdr:row>
      <xdr:rowOff>37338</xdr:rowOff>
    </xdr:to>
    <xdr:cxnSp macro="">
      <xdr:nvCxnSpPr>
        <xdr:cNvPr id="592" name="直線コネクタ 591">
          <a:extLst>
            <a:ext uri="{FF2B5EF4-FFF2-40B4-BE49-F238E27FC236}">
              <a16:creationId xmlns:a16="http://schemas.microsoft.com/office/drawing/2014/main" id="{50D72AF4-0DB8-4A30-8FC8-5FE411ABE3B5}"/>
            </a:ext>
          </a:extLst>
        </xdr:cNvPr>
        <xdr:cNvCxnSpPr/>
      </xdr:nvCxnSpPr>
      <xdr:spPr>
        <a:xfrm flipV="1">
          <a:off x="18656300" y="63672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593" name="n_1aveValue【認定こども園・幼稚園・保育所】&#10;一人当たり面積">
          <a:extLst>
            <a:ext uri="{FF2B5EF4-FFF2-40B4-BE49-F238E27FC236}">
              <a16:creationId xmlns:a16="http://schemas.microsoft.com/office/drawing/2014/main" id="{66CD28DD-E0DA-46A7-9B08-4D0AAF783C89}"/>
            </a:ext>
          </a:extLst>
        </xdr:cNvPr>
        <xdr:cNvSpPr txBox="1"/>
      </xdr:nvSpPr>
      <xdr:spPr>
        <a:xfrm>
          <a:off x="210757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594" name="n_2aveValue【認定こども園・幼稚園・保育所】&#10;一人当たり面積">
          <a:extLst>
            <a:ext uri="{FF2B5EF4-FFF2-40B4-BE49-F238E27FC236}">
              <a16:creationId xmlns:a16="http://schemas.microsoft.com/office/drawing/2014/main" id="{2EFA69E0-4205-448D-97D0-445CD4FBA58F}"/>
            </a:ext>
          </a:extLst>
        </xdr:cNvPr>
        <xdr:cNvSpPr txBox="1"/>
      </xdr:nvSpPr>
      <xdr:spPr>
        <a:xfrm>
          <a:off x="2019942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95" name="n_3aveValue【認定こども園・幼稚園・保育所】&#10;一人当たり面積">
          <a:extLst>
            <a:ext uri="{FF2B5EF4-FFF2-40B4-BE49-F238E27FC236}">
              <a16:creationId xmlns:a16="http://schemas.microsoft.com/office/drawing/2014/main" id="{F0C5977E-B57A-4AF5-A943-C10A2F99EEEE}"/>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96" name="n_4aveValue【認定こども園・幼稚園・保育所】&#10;一人当たり面積">
          <a:extLst>
            <a:ext uri="{FF2B5EF4-FFF2-40B4-BE49-F238E27FC236}">
              <a16:creationId xmlns:a16="http://schemas.microsoft.com/office/drawing/2014/main" id="{BA87B132-E662-4530-B9FA-EE9A107CDD2B}"/>
            </a:ext>
          </a:extLst>
        </xdr:cNvPr>
        <xdr:cNvSpPr txBox="1"/>
      </xdr:nvSpPr>
      <xdr:spPr>
        <a:xfrm>
          <a:off x="18421427" y="67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70375</xdr:rowOff>
    </xdr:from>
    <xdr:ext cx="469744" cy="259045"/>
    <xdr:sp macro="" textlink="">
      <xdr:nvSpPr>
        <xdr:cNvPr id="597" name="n_1mainValue【認定こども園・幼稚園・保育所】&#10;一人当たり面積">
          <a:extLst>
            <a:ext uri="{FF2B5EF4-FFF2-40B4-BE49-F238E27FC236}">
              <a16:creationId xmlns:a16="http://schemas.microsoft.com/office/drawing/2014/main" id="{591BAAA1-985C-4834-9CA2-9568F0EC69F9}"/>
            </a:ext>
          </a:extLst>
        </xdr:cNvPr>
        <xdr:cNvSpPr txBox="1"/>
      </xdr:nvSpPr>
      <xdr:spPr>
        <a:xfrm>
          <a:off x="21075727" y="607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84091</xdr:rowOff>
    </xdr:from>
    <xdr:ext cx="469744" cy="259045"/>
    <xdr:sp macro="" textlink="">
      <xdr:nvSpPr>
        <xdr:cNvPr id="598" name="n_2mainValue【認定こども園・幼稚園・保育所】&#10;一人当たり面積">
          <a:extLst>
            <a:ext uri="{FF2B5EF4-FFF2-40B4-BE49-F238E27FC236}">
              <a16:creationId xmlns:a16="http://schemas.microsoft.com/office/drawing/2014/main" id="{F539D4E3-3B2D-45EC-A3E2-B8084CE9A596}"/>
            </a:ext>
          </a:extLst>
        </xdr:cNvPr>
        <xdr:cNvSpPr txBox="1"/>
      </xdr:nvSpPr>
      <xdr:spPr>
        <a:xfrm>
          <a:off x="20199427" y="608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90949</xdr:rowOff>
    </xdr:from>
    <xdr:ext cx="469744" cy="259045"/>
    <xdr:sp macro="" textlink="">
      <xdr:nvSpPr>
        <xdr:cNvPr id="599" name="n_3mainValue【認定こども園・幼稚園・保育所】&#10;一人当たり面積">
          <a:extLst>
            <a:ext uri="{FF2B5EF4-FFF2-40B4-BE49-F238E27FC236}">
              <a16:creationId xmlns:a16="http://schemas.microsoft.com/office/drawing/2014/main" id="{6ACCAD45-7167-4617-84DB-EE0C0FD705E4}"/>
            </a:ext>
          </a:extLst>
        </xdr:cNvPr>
        <xdr:cNvSpPr txBox="1"/>
      </xdr:nvSpPr>
      <xdr:spPr>
        <a:xfrm>
          <a:off x="19310427" y="609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104665</xdr:rowOff>
    </xdr:from>
    <xdr:ext cx="469744" cy="259045"/>
    <xdr:sp macro="" textlink="">
      <xdr:nvSpPr>
        <xdr:cNvPr id="600" name="n_4mainValue【認定こども園・幼稚園・保育所】&#10;一人当たり面積">
          <a:extLst>
            <a:ext uri="{FF2B5EF4-FFF2-40B4-BE49-F238E27FC236}">
              <a16:creationId xmlns:a16="http://schemas.microsoft.com/office/drawing/2014/main" id="{EE987F8D-A3CF-4A2A-9C30-FFE78BDD9CF6}"/>
            </a:ext>
          </a:extLst>
        </xdr:cNvPr>
        <xdr:cNvSpPr txBox="1"/>
      </xdr:nvSpPr>
      <xdr:spPr>
        <a:xfrm>
          <a:off x="1842142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6D47DEB-BCF2-4C78-96B0-09C332AB71E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BD182B46-1031-4EE6-8A9E-E8A8273E474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13E519FF-B00F-48CA-9189-E2FBB1DDC92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8D46C1D4-A490-4F70-B1F1-9CE2360DC76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93DDD5AB-F2F1-4D63-9C53-6F86BCF29DD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2331E636-352E-4FCD-AF56-B4F2ED0DBDD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AD2D8948-0B74-4C8D-8A87-89DFE426401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8A31652E-BD55-4BF6-AC61-BCF45825836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40930E1D-DD33-4BE9-8910-C54E92FBC84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E2D2930E-CEED-4F12-BC8A-974D0C9F72D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24B18B21-0869-4A8C-9112-8D2D972117F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2" name="直線コネクタ 611">
          <a:extLst>
            <a:ext uri="{FF2B5EF4-FFF2-40B4-BE49-F238E27FC236}">
              <a16:creationId xmlns:a16="http://schemas.microsoft.com/office/drawing/2014/main" id="{6BA7EFFE-4E21-4A37-8A90-43541B72823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3" name="テキスト ボックス 612">
          <a:extLst>
            <a:ext uri="{FF2B5EF4-FFF2-40B4-BE49-F238E27FC236}">
              <a16:creationId xmlns:a16="http://schemas.microsoft.com/office/drawing/2014/main" id="{E807326D-A14E-4F43-9B82-D2024128679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4" name="直線コネクタ 613">
          <a:extLst>
            <a:ext uri="{FF2B5EF4-FFF2-40B4-BE49-F238E27FC236}">
              <a16:creationId xmlns:a16="http://schemas.microsoft.com/office/drawing/2014/main" id="{5FD485DE-6468-472A-9141-40799CCFD01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5" name="テキスト ボックス 614">
          <a:extLst>
            <a:ext uri="{FF2B5EF4-FFF2-40B4-BE49-F238E27FC236}">
              <a16:creationId xmlns:a16="http://schemas.microsoft.com/office/drawing/2014/main" id="{F53EC882-1564-4926-9292-999D545DA85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6" name="直線コネクタ 615">
          <a:extLst>
            <a:ext uri="{FF2B5EF4-FFF2-40B4-BE49-F238E27FC236}">
              <a16:creationId xmlns:a16="http://schemas.microsoft.com/office/drawing/2014/main" id="{20E43172-75C2-4364-BE8E-8F39937CAB0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7" name="テキスト ボックス 616">
          <a:extLst>
            <a:ext uri="{FF2B5EF4-FFF2-40B4-BE49-F238E27FC236}">
              <a16:creationId xmlns:a16="http://schemas.microsoft.com/office/drawing/2014/main" id="{CE2D5F64-24F8-4B01-B1CD-59F5CC78FFD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8" name="直線コネクタ 617">
          <a:extLst>
            <a:ext uri="{FF2B5EF4-FFF2-40B4-BE49-F238E27FC236}">
              <a16:creationId xmlns:a16="http://schemas.microsoft.com/office/drawing/2014/main" id="{E3428B54-673E-4EA3-A0BC-FE872914864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9" name="テキスト ボックス 618">
          <a:extLst>
            <a:ext uri="{FF2B5EF4-FFF2-40B4-BE49-F238E27FC236}">
              <a16:creationId xmlns:a16="http://schemas.microsoft.com/office/drawing/2014/main" id="{35EB702E-A4F7-4651-9520-E8E84CCBC37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0" name="直線コネクタ 619">
          <a:extLst>
            <a:ext uri="{FF2B5EF4-FFF2-40B4-BE49-F238E27FC236}">
              <a16:creationId xmlns:a16="http://schemas.microsoft.com/office/drawing/2014/main" id="{50E54459-4793-48FA-88A1-2C7E514F551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1" name="テキスト ボックス 620">
          <a:extLst>
            <a:ext uri="{FF2B5EF4-FFF2-40B4-BE49-F238E27FC236}">
              <a16:creationId xmlns:a16="http://schemas.microsoft.com/office/drawing/2014/main" id="{523052B7-C359-4113-9A5E-C9D6B719DAB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2" name="直線コネクタ 621">
          <a:extLst>
            <a:ext uri="{FF2B5EF4-FFF2-40B4-BE49-F238E27FC236}">
              <a16:creationId xmlns:a16="http://schemas.microsoft.com/office/drawing/2014/main" id="{703E44BA-FDAA-4857-8606-A2582402F5F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3" name="テキスト ボックス 622">
          <a:extLst>
            <a:ext uri="{FF2B5EF4-FFF2-40B4-BE49-F238E27FC236}">
              <a16:creationId xmlns:a16="http://schemas.microsoft.com/office/drawing/2014/main" id="{D96E6CBC-A470-495D-9EEC-0513F5AB0B7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4" name="直線コネクタ 623">
          <a:extLst>
            <a:ext uri="{FF2B5EF4-FFF2-40B4-BE49-F238E27FC236}">
              <a16:creationId xmlns:a16="http://schemas.microsoft.com/office/drawing/2014/main" id="{808EFD1F-CE5C-4EB3-93F0-2A413FB5208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5" name="テキスト ボックス 624">
          <a:extLst>
            <a:ext uri="{FF2B5EF4-FFF2-40B4-BE49-F238E27FC236}">
              <a16:creationId xmlns:a16="http://schemas.microsoft.com/office/drawing/2014/main" id="{90B5D074-43C8-4D1F-BCEC-64799435FCA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6" name="【学校施設】&#10;有形固定資産減価償却率グラフ枠">
          <a:extLst>
            <a:ext uri="{FF2B5EF4-FFF2-40B4-BE49-F238E27FC236}">
              <a16:creationId xmlns:a16="http://schemas.microsoft.com/office/drawing/2014/main" id="{306277DC-3ECE-43BF-B5AF-6E2024EA5A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627" name="直線コネクタ 626">
          <a:extLst>
            <a:ext uri="{FF2B5EF4-FFF2-40B4-BE49-F238E27FC236}">
              <a16:creationId xmlns:a16="http://schemas.microsoft.com/office/drawing/2014/main" id="{ED19A69B-B883-4E05-AC5A-A3C0870B0A24}"/>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628" name="【学校施設】&#10;有形固定資産減価償却率最小値テキスト">
          <a:extLst>
            <a:ext uri="{FF2B5EF4-FFF2-40B4-BE49-F238E27FC236}">
              <a16:creationId xmlns:a16="http://schemas.microsoft.com/office/drawing/2014/main" id="{B5E0891B-807C-41F2-B2E5-F0471191674C}"/>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629" name="直線コネクタ 628">
          <a:extLst>
            <a:ext uri="{FF2B5EF4-FFF2-40B4-BE49-F238E27FC236}">
              <a16:creationId xmlns:a16="http://schemas.microsoft.com/office/drawing/2014/main" id="{5D7B8D5E-2D7B-405E-AB27-BEB47E865E2B}"/>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630" name="【学校施設】&#10;有形固定資産減価償却率最大値テキスト">
          <a:extLst>
            <a:ext uri="{FF2B5EF4-FFF2-40B4-BE49-F238E27FC236}">
              <a16:creationId xmlns:a16="http://schemas.microsoft.com/office/drawing/2014/main" id="{F03D2E88-4572-4930-B5CF-9FFC916EDCB9}"/>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631" name="直線コネクタ 630">
          <a:extLst>
            <a:ext uri="{FF2B5EF4-FFF2-40B4-BE49-F238E27FC236}">
              <a16:creationId xmlns:a16="http://schemas.microsoft.com/office/drawing/2014/main" id="{25602DF2-9BD0-41E8-9A57-403407669134}"/>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632" name="【学校施設】&#10;有形固定資産減価償却率平均値テキスト">
          <a:extLst>
            <a:ext uri="{FF2B5EF4-FFF2-40B4-BE49-F238E27FC236}">
              <a16:creationId xmlns:a16="http://schemas.microsoft.com/office/drawing/2014/main" id="{3EB4E46D-CCAE-474C-BC47-E59980A1D297}"/>
            </a:ext>
          </a:extLst>
        </xdr:cNvPr>
        <xdr:cNvSpPr txBox="1"/>
      </xdr:nvSpPr>
      <xdr:spPr>
        <a:xfrm>
          <a:off x="16357600" y="10241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633" name="フローチャート: 判断 632">
          <a:extLst>
            <a:ext uri="{FF2B5EF4-FFF2-40B4-BE49-F238E27FC236}">
              <a16:creationId xmlns:a16="http://schemas.microsoft.com/office/drawing/2014/main" id="{E33CD146-C3A2-4EA0-A73B-63061275DF93}"/>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34" name="フローチャート: 判断 633">
          <a:extLst>
            <a:ext uri="{FF2B5EF4-FFF2-40B4-BE49-F238E27FC236}">
              <a16:creationId xmlns:a16="http://schemas.microsoft.com/office/drawing/2014/main" id="{E5EB7666-E0C3-4A1A-81C6-0002EBB9B163}"/>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35" name="フローチャート: 判断 634">
          <a:extLst>
            <a:ext uri="{FF2B5EF4-FFF2-40B4-BE49-F238E27FC236}">
              <a16:creationId xmlns:a16="http://schemas.microsoft.com/office/drawing/2014/main" id="{6C9F65F9-04BB-4312-85F0-10D42A7B8B09}"/>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636" name="フローチャート: 判断 635">
          <a:extLst>
            <a:ext uri="{FF2B5EF4-FFF2-40B4-BE49-F238E27FC236}">
              <a16:creationId xmlns:a16="http://schemas.microsoft.com/office/drawing/2014/main" id="{EE24D701-4B23-4953-BF79-D18AE2B875F5}"/>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637" name="フローチャート: 判断 636">
          <a:extLst>
            <a:ext uri="{FF2B5EF4-FFF2-40B4-BE49-F238E27FC236}">
              <a16:creationId xmlns:a16="http://schemas.microsoft.com/office/drawing/2014/main" id="{566800F5-0F3D-4769-A3B0-C9FA88256A24}"/>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44FEA6B1-0226-4883-8585-7D11CAB7113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FBEFF6E0-6077-4FBF-8BEB-C439D6C2383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8DDFCF8F-BB11-42A4-A4B4-2866A2B9A49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A854B8F-C9F9-461F-9791-F75478F3C49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FA21200-96DC-48D1-8A1C-887C87493BF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7983</xdr:rowOff>
    </xdr:from>
    <xdr:to>
      <xdr:col>85</xdr:col>
      <xdr:colOff>177800</xdr:colOff>
      <xdr:row>62</xdr:row>
      <xdr:rowOff>109583</xdr:rowOff>
    </xdr:to>
    <xdr:sp macro="" textlink="">
      <xdr:nvSpPr>
        <xdr:cNvPr id="643" name="楕円 642">
          <a:extLst>
            <a:ext uri="{FF2B5EF4-FFF2-40B4-BE49-F238E27FC236}">
              <a16:creationId xmlns:a16="http://schemas.microsoft.com/office/drawing/2014/main" id="{679D1CD2-D154-4BCE-B114-1CA104556C11}"/>
            </a:ext>
          </a:extLst>
        </xdr:cNvPr>
        <xdr:cNvSpPr/>
      </xdr:nvSpPr>
      <xdr:spPr>
        <a:xfrm>
          <a:off x="162687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157860</xdr:rowOff>
    </xdr:from>
    <xdr:ext cx="405111" cy="259045"/>
    <xdr:sp macro="" textlink="">
      <xdr:nvSpPr>
        <xdr:cNvPr id="644" name="【学校施設】&#10;有形固定資産減価償却率該当値テキスト">
          <a:extLst>
            <a:ext uri="{FF2B5EF4-FFF2-40B4-BE49-F238E27FC236}">
              <a16:creationId xmlns:a16="http://schemas.microsoft.com/office/drawing/2014/main" id="{5DA883EF-CA59-4B44-AC66-1C90F3517062}"/>
            </a:ext>
          </a:extLst>
        </xdr:cNvPr>
        <xdr:cNvSpPr txBox="1"/>
      </xdr:nvSpPr>
      <xdr:spPr>
        <a:xfrm>
          <a:off x="16357600"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127181</xdr:rowOff>
    </xdr:from>
    <xdr:to>
      <xdr:col>81</xdr:col>
      <xdr:colOff>101600</xdr:colOff>
      <xdr:row>62</xdr:row>
      <xdr:rowOff>57331</xdr:rowOff>
    </xdr:to>
    <xdr:sp macro="" textlink="">
      <xdr:nvSpPr>
        <xdr:cNvPr id="645" name="楕円 644">
          <a:extLst>
            <a:ext uri="{FF2B5EF4-FFF2-40B4-BE49-F238E27FC236}">
              <a16:creationId xmlns:a16="http://schemas.microsoft.com/office/drawing/2014/main" id="{E29A984E-371F-4DFE-8D72-DDA5D741137E}"/>
            </a:ext>
          </a:extLst>
        </xdr:cNvPr>
        <xdr:cNvSpPr/>
      </xdr:nvSpPr>
      <xdr:spPr>
        <a:xfrm>
          <a:off x="15430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6531</xdr:rowOff>
    </xdr:from>
    <xdr:to>
      <xdr:col>85</xdr:col>
      <xdr:colOff>127000</xdr:colOff>
      <xdr:row>62</xdr:row>
      <xdr:rowOff>58783</xdr:rowOff>
    </xdr:to>
    <xdr:cxnSp macro="">
      <xdr:nvCxnSpPr>
        <xdr:cNvPr id="646" name="直線コネクタ 645">
          <a:extLst>
            <a:ext uri="{FF2B5EF4-FFF2-40B4-BE49-F238E27FC236}">
              <a16:creationId xmlns:a16="http://schemas.microsoft.com/office/drawing/2014/main" id="{FC44686B-A84D-4114-8EE7-EC7D618BBEC7}"/>
            </a:ext>
          </a:extLst>
        </xdr:cNvPr>
        <xdr:cNvCxnSpPr/>
      </xdr:nvCxnSpPr>
      <xdr:spPr>
        <a:xfrm>
          <a:off x="15481300" y="10636431"/>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71665</xdr:rowOff>
    </xdr:from>
    <xdr:to>
      <xdr:col>76</xdr:col>
      <xdr:colOff>165100</xdr:colOff>
      <xdr:row>62</xdr:row>
      <xdr:rowOff>1815</xdr:rowOff>
    </xdr:to>
    <xdr:sp macro="" textlink="">
      <xdr:nvSpPr>
        <xdr:cNvPr id="647" name="楕円 646">
          <a:extLst>
            <a:ext uri="{FF2B5EF4-FFF2-40B4-BE49-F238E27FC236}">
              <a16:creationId xmlns:a16="http://schemas.microsoft.com/office/drawing/2014/main" id="{BE170248-A590-4B22-8350-F80EF84AB077}"/>
            </a:ext>
          </a:extLst>
        </xdr:cNvPr>
        <xdr:cNvSpPr/>
      </xdr:nvSpPr>
      <xdr:spPr>
        <a:xfrm>
          <a:off x="14541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122465</xdr:rowOff>
    </xdr:from>
    <xdr:to>
      <xdr:col>81</xdr:col>
      <xdr:colOff>50800</xdr:colOff>
      <xdr:row>62</xdr:row>
      <xdr:rowOff>6531</xdr:rowOff>
    </xdr:to>
    <xdr:cxnSp macro="">
      <xdr:nvCxnSpPr>
        <xdr:cNvPr id="648" name="直線コネクタ 647">
          <a:extLst>
            <a:ext uri="{FF2B5EF4-FFF2-40B4-BE49-F238E27FC236}">
              <a16:creationId xmlns:a16="http://schemas.microsoft.com/office/drawing/2014/main" id="{7FFD067C-C803-42AD-B345-EF5B1CC402C1}"/>
            </a:ext>
          </a:extLst>
        </xdr:cNvPr>
        <xdr:cNvCxnSpPr/>
      </xdr:nvCxnSpPr>
      <xdr:spPr>
        <a:xfrm>
          <a:off x="14592300" y="1058091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19413</xdr:rowOff>
    </xdr:from>
    <xdr:to>
      <xdr:col>72</xdr:col>
      <xdr:colOff>38100</xdr:colOff>
      <xdr:row>61</xdr:row>
      <xdr:rowOff>121013</xdr:rowOff>
    </xdr:to>
    <xdr:sp macro="" textlink="">
      <xdr:nvSpPr>
        <xdr:cNvPr id="649" name="楕円 648">
          <a:extLst>
            <a:ext uri="{FF2B5EF4-FFF2-40B4-BE49-F238E27FC236}">
              <a16:creationId xmlns:a16="http://schemas.microsoft.com/office/drawing/2014/main" id="{B2447480-77F2-4322-9F1A-C87E2437A195}"/>
            </a:ext>
          </a:extLst>
        </xdr:cNvPr>
        <xdr:cNvSpPr/>
      </xdr:nvSpPr>
      <xdr:spPr>
        <a:xfrm>
          <a:off x="13652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70213</xdr:rowOff>
    </xdr:from>
    <xdr:to>
      <xdr:col>76</xdr:col>
      <xdr:colOff>114300</xdr:colOff>
      <xdr:row>61</xdr:row>
      <xdr:rowOff>122465</xdr:rowOff>
    </xdr:to>
    <xdr:cxnSp macro="">
      <xdr:nvCxnSpPr>
        <xdr:cNvPr id="650" name="直線コネクタ 649">
          <a:extLst>
            <a:ext uri="{FF2B5EF4-FFF2-40B4-BE49-F238E27FC236}">
              <a16:creationId xmlns:a16="http://schemas.microsoft.com/office/drawing/2014/main" id="{30F1A11D-D10F-4573-BDC1-0D092236EA8B}"/>
            </a:ext>
          </a:extLst>
        </xdr:cNvPr>
        <xdr:cNvCxnSpPr/>
      </xdr:nvCxnSpPr>
      <xdr:spPr>
        <a:xfrm>
          <a:off x="13703300" y="10528663"/>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141877</xdr:rowOff>
    </xdr:from>
    <xdr:to>
      <xdr:col>67</xdr:col>
      <xdr:colOff>101600</xdr:colOff>
      <xdr:row>61</xdr:row>
      <xdr:rowOff>72027</xdr:rowOff>
    </xdr:to>
    <xdr:sp macro="" textlink="">
      <xdr:nvSpPr>
        <xdr:cNvPr id="651" name="楕円 650">
          <a:extLst>
            <a:ext uri="{FF2B5EF4-FFF2-40B4-BE49-F238E27FC236}">
              <a16:creationId xmlns:a16="http://schemas.microsoft.com/office/drawing/2014/main" id="{04EE1433-9060-47FB-82D1-73AD3A461879}"/>
            </a:ext>
          </a:extLst>
        </xdr:cNvPr>
        <xdr:cNvSpPr/>
      </xdr:nvSpPr>
      <xdr:spPr>
        <a:xfrm>
          <a:off x="12763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21227</xdr:rowOff>
    </xdr:from>
    <xdr:to>
      <xdr:col>71</xdr:col>
      <xdr:colOff>177800</xdr:colOff>
      <xdr:row>61</xdr:row>
      <xdr:rowOff>70213</xdr:rowOff>
    </xdr:to>
    <xdr:cxnSp macro="">
      <xdr:nvCxnSpPr>
        <xdr:cNvPr id="652" name="直線コネクタ 651">
          <a:extLst>
            <a:ext uri="{FF2B5EF4-FFF2-40B4-BE49-F238E27FC236}">
              <a16:creationId xmlns:a16="http://schemas.microsoft.com/office/drawing/2014/main" id="{5CF04C33-AA2A-4787-9D94-BD8C7E84F3C0}"/>
            </a:ext>
          </a:extLst>
        </xdr:cNvPr>
        <xdr:cNvCxnSpPr/>
      </xdr:nvCxnSpPr>
      <xdr:spPr>
        <a:xfrm>
          <a:off x="12814300" y="1047967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653" name="n_1aveValue【学校施設】&#10;有形固定資産減価償却率">
          <a:extLst>
            <a:ext uri="{FF2B5EF4-FFF2-40B4-BE49-F238E27FC236}">
              <a16:creationId xmlns:a16="http://schemas.microsoft.com/office/drawing/2014/main" id="{DFDDD2E4-D307-42E2-B273-DB278EC0E19F}"/>
            </a:ext>
          </a:extLst>
        </xdr:cNvPr>
        <xdr:cNvSpPr txBox="1"/>
      </xdr:nvSpPr>
      <xdr:spPr>
        <a:xfrm>
          <a:off x="15266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654" name="n_2aveValue【学校施設】&#10;有形固定資産減価償却率">
          <a:extLst>
            <a:ext uri="{FF2B5EF4-FFF2-40B4-BE49-F238E27FC236}">
              <a16:creationId xmlns:a16="http://schemas.microsoft.com/office/drawing/2014/main" id="{6C43B90C-2907-45C0-914A-1EB734CBD89F}"/>
            </a:ext>
          </a:extLst>
        </xdr:cNvPr>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655" name="n_3aveValue【学校施設】&#10;有形固定資産減価償却率">
          <a:extLst>
            <a:ext uri="{FF2B5EF4-FFF2-40B4-BE49-F238E27FC236}">
              <a16:creationId xmlns:a16="http://schemas.microsoft.com/office/drawing/2014/main" id="{06C572C3-A125-46CC-82B0-3D78A85F9A65}"/>
            </a:ext>
          </a:extLst>
        </xdr:cNvPr>
        <xdr:cNvSpPr txBox="1"/>
      </xdr:nvSpPr>
      <xdr:spPr>
        <a:xfrm>
          <a:off x="13500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656" name="n_4aveValue【学校施設】&#10;有形固定資産減価償却率">
          <a:extLst>
            <a:ext uri="{FF2B5EF4-FFF2-40B4-BE49-F238E27FC236}">
              <a16:creationId xmlns:a16="http://schemas.microsoft.com/office/drawing/2014/main" id="{EF080C13-C0F1-4367-904F-B1A1B20B89DB}"/>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48458</xdr:rowOff>
    </xdr:from>
    <xdr:ext cx="405111" cy="259045"/>
    <xdr:sp macro="" textlink="">
      <xdr:nvSpPr>
        <xdr:cNvPr id="657" name="n_1mainValue【学校施設】&#10;有形固定資産減価償却率">
          <a:extLst>
            <a:ext uri="{FF2B5EF4-FFF2-40B4-BE49-F238E27FC236}">
              <a16:creationId xmlns:a16="http://schemas.microsoft.com/office/drawing/2014/main" id="{0A30B0DE-6D08-47A9-A0A5-4CBB6C8E3DC3}"/>
            </a:ext>
          </a:extLst>
        </xdr:cNvPr>
        <xdr:cNvSpPr txBox="1"/>
      </xdr:nvSpPr>
      <xdr:spPr>
        <a:xfrm>
          <a:off x="152660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164392</xdr:rowOff>
    </xdr:from>
    <xdr:ext cx="405111" cy="259045"/>
    <xdr:sp macro="" textlink="">
      <xdr:nvSpPr>
        <xdr:cNvPr id="658" name="n_2mainValue【学校施設】&#10;有形固定資産減価償却率">
          <a:extLst>
            <a:ext uri="{FF2B5EF4-FFF2-40B4-BE49-F238E27FC236}">
              <a16:creationId xmlns:a16="http://schemas.microsoft.com/office/drawing/2014/main" id="{4D1F57B1-29C0-49F3-A4C3-B7A9147879BC}"/>
            </a:ext>
          </a:extLst>
        </xdr:cNvPr>
        <xdr:cNvSpPr txBox="1"/>
      </xdr:nvSpPr>
      <xdr:spPr>
        <a:xfrm>
          <a:off x="14389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112140</xdr:rowOff>
    </xdr:from>
    <xdr:ext cx="405111" cy="259045"/>
    <xdr:sp macro="" textlink="">
      <xdr:nvSpPr>
        <xdr:cNvPr id="659" name="n_3mainValue【学校施設】&#10;有形固定資産減価償却率">
          <a:extLst>
            <a:ext uri="{FF2B5EF4-FFF2-40B4-BE49-F238E27FC236}">
              <a16:creationId xmlns:a16="http://schemas.microsoft.com/office/drawing/2014/main" id="{38B92F17-2E00-4364-A913-BE0F687FFC75}"/>
            </a:ext>
          </a:extLst>
        </xdr:cNvPr>
        <xdr:cNvSpPr txBox="1"/>
      </xdr:nvSpPr>
      <xdr:spPr>
        <a:xfrm>
          <a:off x="13500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660" name="n_4mainValue【学校施設】&#10;有形固定資産減価償却率">
          <a:extLst>
            <a:ext uri="{FF2B5EF4-FFF2-40B4-BE49-F238E27FC236}">
              <a16:creationId xmlns:a16="http://schemas.microsoft.com/office/drawing/2014/main" id="{778384FF-C437-4C15-8AEE-99005CB7D876}"/>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5EE33E52-8A94-4BC2-8DF7-8538D42A9F5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453E7226-6DCD-4C67-904E-5E6DAD0D585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8333597C-101C-49A6-AAC9-1885D212413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24994037-1743-4DFA-824B-A7CC3987D62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CC2AFA18-8BC1-416C-B76E-0B2038528C3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3EC281F0-284B-43F9-B9C1-EBA062A3A99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C7B20B71-4450-486D-B584-A72435510EA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DA0560C4-E19A-4B5A-A2BD-D47771689CF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7A31355B-E495-436D-8FDA-E921227FE78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AF1335D4-5DF5-4FBB-9EA6-C99A388C47B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1" name="テキスト ボックス 670">
          <a:extLst>
            <a:ext uri="{FF2B5EF4-FFF2-40B4-BE49-F238E27FC236}">
              <a16:creationId xmlns:a16="http://schemas.microsoft.com/office/drawing/2014/main" id="{0F6859E0-B97C-4B9C-9FCB-812923D7EDB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2" name="直線コネクタ 671">
          <a:extLst>
            <a:ext uri="{FF2B5EF4-FFF2-40B4-BE49-F238E27FC236}">
              <a16:creationId xmlns:a16="http://schemas.microsoft.com/office/drawing/2014/main" id="{EA5D04E2-9BFD-4702-A146-43A1FEF473C9}"/>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3" name="テキスト ボックス 672">
          <a:extLst>
            <a:ext uri="{FF2B5EF4-FFF2-40B4-BE49-F238E27FC236}">
              <a16:creationId xmlns:a16="http://schemas.microsoft.com/office/drawing/2014/main" id="{775D6E3F-37EE-4D93-815A-02EF6551F0B7}"/>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A0DFDDD1-6635-47CA-B4BA-3AE67745F1A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D3329851-1910-4C77-914C-A98300BD55F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6" name="直線コネクタ 675">
          <a:extLst>
            <a:ext uri="{FF2B5EF4-FFF2-40B4-BE49-F238E27FC236}">
              <a16:creationId xmlns:a16="http://schemas.microsoft.com/office/drawing/2014/main" id="{575D24D3-BB39-4591-8B18-0A6E7C64034B}"/>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7" name="テキスト ボックス 676">
          <a:extLst>
            <a:ext uri="{FF2B5EF4-FFF2-40B4-BE49-F238E27FC236}">
              <a16:creationId xmlns:a16="http://schemas.microsoft.com/office/drawing/2014/main" id="{65706249-3077-4FA8-B2B0-71A682F2EB0A}"/>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5ABF98F1-7E74-413A-846A-E1638A7E0E0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6B54ED00-8B26-47CC-8B2F-47BE51CC940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a:extLst>
            <a:ext uri="{FF2B5EF4-FFF2-40B4-BE49-F238E27FC236}">
              <a16:creationId xmlns:a16="http://schemas.microsoft.com/office/drawing/2014/main" id="{D48FF535-813B-4CC1-9FB2-BC58ACE071A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681" name="直線コネクタ 680">
          <a:extLst>
            <a:ext uri="{FF2B5EF4-FFF2-40B4-BE49-F238E27FC236}">
              <a16:creationId xmlns:a16="http://schemas.microsoft.com/office/drawing/2014/main" id="{5433F394-E6A8-432B-8A33-2AEC52A7F8BE}"/>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682" name="【学校施設】&#10;一人当たり面積最小値テキスト">
          <a:extLst>
            <a:ext uri="{FF2B5EF4-FFF2-40B4-BE49-F238E27FC236}">
              <a16:creationId xmlns:a16="http://schemas.microsoft.com/office/drawing/2014/main" id="{BA44C1B1-BAF1-4EDB-9F09-0485DFD02E24}"/>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683" name="直線コネクタ 682">
          <a:extLst>
            <a:ext uri="{FF2B5EF4-FFF2-40B4-BE49-F238E27FC236}">
              <a16:creationId xmlns:a16="http://schemas.microsoft.com/office/drawing/2014/main" id="{B48453A2-1FC0-4F45-B92D-735A28EB6871}"/>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684" name="【学校施設】&#10;一人当たり面積最大値テキスト">
          <a:extLst>
            <a:ext uri="{FF2B5EF4-FFF2-40B4-BE49-F238E27FC236}">
              <a16:creationId xmlns:a16="http://schemas.microsoft.com/office/drawing/2014/main" id="{D79E97E7-9648-4FCA-A4DE-97ECD2FC9DCF}"/>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685" name="直線コネクタ 684">
          <a:extLst>
            <a:ext uri="{FF2B5EF4-FFF2-40B4-BE49-F238E27FC236}">
              <a16:creationId xmlns:a16="http://schemas.microsoft.com/office/drawing/2014/main" id="{6198F3B3-6C30-493F-B1A0-371A426D567D}"/>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686" name="【学校施設】&#10;一人当たり面積平均値テキスト">
          <a:extLst>
            <a:ext uri="{FF2B5EF4-FFF2-40B4-BE49-F238E27FC236}">
              <a16:creationId xmlns:a16="http://schemas.microsoft.com/office/drawing/2014/main" id="{DCC98E86-FA58-4AE6-90FE-C0AA0EF6A04C}"/>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687" name="フローチャート: 判断 686">
          <a:extLst>
            <a:ext uri="{FF2B5EF4-FFF2-40B4-BE49-F238E27FC236}">
              <a16:creationId xmlns:a16="http://schemas.microsoft.com/office/drawing/2014/main" id="{3DA9FD9A-8D0F-4F64-9529-556AEBAB193A}"/>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688" name="フローチャート: 判断 687">
          <a:extLst>
            <a:ext uri="{FF2B5EF4-FFF2-40B4-BE49-F238E27FC236}">
              <a16:creationId xmlns:a16="http://schemas.microsoft.com/office/drawing/2014/main" id="{6A22749C-4570-4B2C-91E3-548EFDCB7B3D}"/>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689" name="フローチャート: 判断 688">
          <a:extLst>
            <a:ext uri="{FF2B5EF4-FFF2-40B4-BE49-F238E27FC236}">
              <a16:creationId xmlns:a16="http://schemas.microsoft.com/office/drawing/2014/main" id="{28A4C659-970B-47D6-AF5D-39CE29929389}"/>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690" name="フローチャート: 判断 689">
          <a:extLst>
            <a:ext uri="{FF2B5EF4-FFF2-40B4-BE49-F238E27FC236}">
              <a16:creationId xmlns:a16="http://schemas.microsoft.com/office/drawing/2014/main" id="{AC6CF6E6-FFB5-47C3-B16C-D825049D4E0C}"/>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691" name="フローチャート: 判断 690">
          <a:extLst>
            <a:ext uri="{FF2B5EF4-FFF2-40B4-BE49-F238E27FC236}">
              <a16:creationId xmlns:a16="http://schemas.microsoft.com/office/drawing/2014/main" id="{B67D1F47-C331-4F22-8B88-071BFE1954FF}"/>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BA78DEF8-065C-47C8-ACCC-9BB8A7262E1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D7FE859-8C13-4CEA-A85D-01EBF6BEF16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A0258D4-8975-4C2D-B5E6-E88235DB6BB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C829C56F-8EF7-4B54-A103-E12BD669A10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2287530-EA13-4FF7-968C-A8866EBD06D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68072</xdr:rowOff>
    </xdr:from>
    <xdr:to>
      <xdr:col>116</xdr:col>
      <xdr:colOff>114300</xdr:colOff>
      <xdr:row>55</xdr:row>
      <xdr:rowOff>169672</xdr:rowOff>
    </xdr:to>
    <xdr:sp macro="" textlink="">
      <xdr:nvSpPr>
        <xdr:cNvPr id="697" name="楕円 696">
          <a:extLst>
            <a:ext uri="{FF2B5EF4-FFF2-40B4-BE49-F238E27FC236}">
              <a16:creationId xmlns:a16="http://schemas.microsoft.com/office/drawing/2014/main" id="{38944EA7-E314-4886-B35A-4655056ACE1B}"/>
            </a:ext>
          </a:extLst>
        </xdr:cNvPr>
        <xdr:cNvSpPr/>
      </xdr:nvSpPr>
      <xdr:spPr>
        <a:xfrm>
          <a:off x="22110700" y="949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21099</xdr:rowOff>
    </xdr:from>
    <xdr:ext cx="469744" cy="259045"/>
    <xdr:sp macro="" textlink="">
      <xdr:nvSpPr>
        <xdr:cNvPr id="698" name="【学校施設】&#10;一人当たり面積該当値テキスト">
          <a:extLst>
            <a:ext uri="{FF2B5EF4-FFF2-40B4-BE49-F238E27FC236}">
              <a16:creationId xmlns:a16="http://schemas.microsoft.com/office/drawing/2014/main" id="{1E6CCDA8-9B0A-4EA7-97CF-D55E4A755EF0}"/>
            </a:ext>
          </a:extLst>
        </xdr:cNvPr>
        <xdr:cNvSpPr txBox="1"/>
      </xdr:nvSpPr>
      <xdr:spPr>
        <a:xfrm>
          <a:off x="22199600" y="9450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98933</xdr:rowOff>
    </xdr:from>
    <xdr:to>
      <xdr:col>112</xdr:col>
      <xdr:colOff>38100</xdr:colOff>
      <xdr:row>56</xdr:row>
      <xdr:rowOff>29083</xdr:rowOff>
    </xdr:to>
    <xdr:sp macro="" textlink="">
      <xdr:nvSpPr>
        <xdr:cNvPr id="699" name="楕円 698">
          <a:extLst>
            <a:ext uri="{FF2B5EF4-FFF2-40B4-BE49-F238E27FC236}">
              <a16:creationId xmlns:a16="http://schemas.microsoft.com/office/drawing/2014/main" id="{6C14A728-3E50-49A3-B1CB-EE4EC0F34444}"/>
            </a:ext>
          </a:extLst>
        </xdr:cNvPr>
        <xdr:cNvSpPr/>
      </xdr:nvSpPr>
      <xdr:spPr>
        <a:xfrm>
          <a:off x="21272500" y="952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118872</xdr:rowOff>
    </xdr:from>
    <xdr:to>
      <xdr:col>116</xdr:col>
      <xdr:colOff>63500</xdr:colOff>
      <xdr:row>55</xdr:row>
      <xdr:rowOff>149733</xdr:rowOff>
    </xdr:to>
    <xdr:cxnSp macro="">
      <xdr:nvCxnSpPr>
        <xdr:cNvPr id="700" name="直線コネクタ 699">
          <a:extLst>
            <a:ext uri="{FF2B5EF4-FFF2-40B4-BE49-F238E27FC236}">
              <a16:creationId xmlns:a16="http://schemas.microsoft.com/office/drawing/2014/main" id="{B2CCD51B-7CD2-469D-8399-095C753CDEFF}"/>
            </a:ext>
          </a:extLst>
        </xdr:cNvPr>
        <xdr:cNvCxnSpPr/>
      </xdr:nvCxnSpPr>
      <xdr:spPr>
        <a:xfrm flipV="1">
          <a:off x="21323300" y="9548622"/>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125794</xdr:rowOff>
    </xdr:from>
    <xdr:to>
      <xdr:col>107</xdr:col>
      <xdr:colOff>101600</xdr:colOff>
      <xdr:row>56</xdr:row>
      <xdr:rowOff>55944</xdr:rowOff>
    </xdr:to>
    <xdr:sp macro="" textlink="">
      <xdr:nvSpPr>
        <xdr:cNvPr id="701" name="楕円 700">
          <a:extLst>
            <a:ext uri="{FF2B5EF4-FFF2-40B4-BE49-F238E27FC236}">
              <a16:creationId xmlns:a16="http://schemas.microsoft.com/office/drawing/2014/main" id="{8DF59CD7-16B3-491E-9FD7-B047BA016960}"/>
            </a:ext>
          </a:extLst>
        </xdr:cNvPr>
        <xdr:cNvSpPr/>
      </xdr:nvSpPr>
      <xdr:spPr>
        <a:xfrm>
          <a:off x="20383500" y="955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149733</xdr:rowOff>
    </xdr:from>
    <xdr:to>
      <xdr:col>111</xdr:col>
      <xdr:colOff>177800</xdr:colOff>
      <xdr:row>56</xdr:row>
      <xdr:rowOff>5144</xdr:rowOff>
    </xdr:to>
    <xdr:cxnSp macro="">
      <xdr:nvCxnSpPr>
        <xdr:cNvPr id="702" name="直線コネクタ 701">
          <a:extLst>
            <a:ext uri="{FF2B5EF4-FFF2-40B4-BE49-F238E27FC236}">
              <a16:creationId xmlns:a16="http://schemas.microsoft.com/office/drawing/2014/main" id="{F664F68C-F7D2-4A8B-8B93-C06DE278A937}"/>
            </a:ext>
          </a:extLst>
        </xdr:cNvPr>
        <xdr:cNvCxnSpPr/>
      </xdr:nvCxnSpPr>
      <xdr:spPr>
        <a:xfrm flipV="1">
          <a:off x="20434300" y="9579483"/>
          <a:ext cx="889000" cy="2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142367</xdr:rowOff>
    </xdr:from>
    <xdr:to>
      <xdr:col>102</xdr:col>
      <xdr:colOff>165100</xdr:colOff>
      <xdr:row>56</xdr:row>
      <xdr:rowOff>72517</xdr:rowOff>
    </xdr:to>
    <xdr:sp macro="" textlink="">
      <xdr:nvSpPr>
        <xdr:cNvPr id="703" name="楕円 702">
          <a:extLst>
            <a:ext uri="{FF2B5EF4-FFF2-40B4-BE49-F238E27FC236}">
              <a16:creationId xmlns:a16="http://schemas.microsoft.com/office/drawing/2014/main" id="{B4C98FFE-7C8B-4C7F-8057-360637119231}"/>
            </a:ext>
          </a:extLst>
        </xdr:cNvPr>
        <xdr:cNvSpPr/>
      </xdr:nvSpPr>
      <xdr:spPr>
        <a:xfrm>
          <a:off x="19494500" y="957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5144</xdr:rowOff>
    </xdr:from>
    <xdr:to>
      <xdr:col>107</xdr:col>
      <xdr:colOff>50800</xdr:colOff>
      <xdr:row>56</xdr:row>
      <xdr:rowOff>21717</xdr:rowOff>
    </xdr:to>
    <xdr:cxnSp macro="">
      <xdr:nvCxnSpPr>
        <xdr:cNvPr id="704" name="直線コネクタ 703">
          <a:extLst>
            <a:ext uri="{FF2B5EF4-FFF2-40B4-BE49-F238E27FC236}">
              <a16:creationId xmlns:a16="http://schemas.microsoft.com/office/drawing/2014/main" id="{C8D1A4D9-38AB-44D6-A6DC-E39C8B1998CF}"/>
            </a:ext>
          </a:extLst>
        </xdr:cNvPr>
        <xdr:cNvCxnSpPr/>
      </xdr:nvCxnSpPr>
      <xdr:spPr>
        <a:xfrm flipV="1">
          <a:off x="19545300" y="9606344"/>
          <a:ext cx="88900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1778</xdr:rowOff>
    </xdr:from>
    <xdr:to>
      <xdr:col>98</xdr:col>
      <xdr:colOff>38100</xdr:colOff>
      <xdr:row>56</xdr:row>
      <xdr:rowOff>103378</xdr:rowOff>
    </xdr:to>
    <xdr:sp macro="" textlink="">
      <xdr:nvSpPr>
        <xdr:cNvPr id="705" name="楕円 704">
          <a:extLst>
            <a:ext uri="{FF2B5EF4-FFF2-40B4-BE49-F238E27FC236}">
              <a16:creationId xmlns:a16="http://schemas.microsoft.com/office/drawing/2014/main" id="{3FDD6D33-F59E-49E8-AA1D-BE4DE284AD23}"/>
            </a:ext>
          </a:extLst>
        </xdr:cNvPr>
        <xdr:cNvSpPr/>
      </xdr:nvSpPr>
      <xdr:spPr>
        <a:xfrm>
          <a:off x="18605500" y="96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21717</xdr:rowOff>
    </xdr:from>
    <xdr:to>
      <xdr:col>102</xdr:col>
      <xdr:colOff>114300</xdr:colOff>
      <xdr:row>56</xdr:row>
      <xdr:rowOff>52578</xdr:rowOff>
    </xdr:to>
    <xdr:cxnSp macro="">
      <xdr:nvCxnSpPr>
        <xdr:cNvPr id="706" name="直線コネクタ 705">
          <a:extLst>
            <a:ext uri="{FF2B5EF4-FFF2-40B4-BE49-F238E27FC236}">
              <a16:creationId xmlns:a16="http://schemas.microsoft.com/office/drawing/2014/main" id="{C8B46C21-11FD-4BF5-8635-2817C20A204C}"/>
            </a:ext>
          </a:extLst>
        </xdr:cNvPr>
        <xdr:cNvCxnSpPr/>
      </xdr:nvCxnSpPr>
      <xdr:spPr>
        <a:xfrm flipV="1">
          <a:off x="18656300" y="9622917"/>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707" name="n_1aveValue【学校施設】&#10;一人当たり面積">
          <a:extLst>
            <a:ext uri="{FF2B5EF4-FFF2-40B4-BE49-F238E27FC236}">
              <a16:creationId xmlns:a16="http://schemas.microsoft.com/office/drawing/2014/main" id="{C24F2771-A4B6-4510-8897-381219B77BCE}"/>
            </a:ext>
          </a:extLst>
        </xdr:cNvPr>
        <xdr:cNvSpPr txBox="1"/>
      </xdr:nvSpPr>
      <xdr:spPr>
        <a:xfrm>
          <a:off x="2107572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708" name="n_2aveValue【学校施設】&#10;一人当たり面積">
          <a:extLst>
            <a:ext uri="{FF2B5EF4-FFF2-40B4-BE49-F238E27FC236}">
              <a16:creationId xmlns:a16="http://schemas.microsoft.com/office/drawing/2014/main" id="{034ED2AD-B008-4CD6-9026-D70759268A3B}"/>
            </a:ext>
          </a:extLst>
        </xdr:cNvPr>
        <xdr:cNvSpPr txBox="1"/>
      </xdr:nvSpPr>
      <xdr:spPr>
        <a:xfrm>
          <a:off x="201994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709" name="n_3aveValue【学校施設】&#10;一人当たり面積">
          <a:extLst>
            <a:ext uri="{FF2B5EF4-FFF2-40B4-BE49-F238E27FC236}">
              <a16:creationId xmlns:a16="http://schemas.microsoft.com/office/drawing/2014/main" id="{4275247E-EEFA-4923-8A80-8C84183A0413}"/>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710" name="n_4aveValue【学校施設】&#10;一人当たり面積">
          <a:extLst>
            <a:ext uri="{FF2B5EF4-FFF2-40B4-BE49-F238E27FC236}">
              <a16:creationId xmlns:a16="http://schemas.microsoft.com/office/drawing/2014/main" id="{AF11D275-4CB4-4006-B63C-F24D1B386312}"/>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45610</xdr:rowOff>
    </xdr:from>
    <xdr:ext cx="469744" cy="259045"/>
    <xdr:sp macro="" textlink="">
      <xdr:nvSpPr>
        <xdr:cNvPr id="711" name="n_1mainValue【学校施設】&#10;一人当たり面積">
          <a:extLst>
            <a:ext uri="{FF2B5EF4-FFF2-40B4-BE49-F238E27FC236}">
              <a16:creationId xmlns:a16="http://schemas.microsoft.com/office/drawing/2014/main" id="{FD0BA000-6CFD-4EE6-8B77-72F5E8C8FBA6}"/>
            </a:ext>
          </a:extLst>
        </xdr:cNvPr>
        <xdr:cNvSpPr txBox="1"/>
      </xdr:nvSpPr>
      <xdr:spPr>
        <a:xfrm>
          <a:off x="21075727" y="9303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72471</xdr:rowOff>
    </xdr:from>
    <xdr:ext cx="469744" cy="259045"/>
    <xdr:sp macro="" textlink="">
      <xdr:nvSpPr>
        <xdr:cNvPr id="712" name="n_2mainValue【学校施設】&#10;一人当たり面積">
          <a:extLst>
            <a:ext uri="{FF2B5EF4-FFF2-40B4-BE49-F238E27FC236}">
              <a16:creationId xmlns:a16="http://schemas.microsoft.com/office/drawing/2014/main" id="{EA750C61-FB92-4FC8-8C0A-C42E3089D845}"/>
            </a:ext>
          </a:extLst>
        </xdr:cNvPr>
        <xdr:cNvSpPr txBox="1"/>
      </xdr:nvSpPr>
      <xdr:spPr>
        <a:xfrm>
          <a:off x="20199427" y="933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89044</xdr:rowOff>
    </xdr:from>
    <xdr:ext cx="469744" cy="259045"/>
    <xdr:sp macro="" textlink="">
      <xdr:nvSpPr>
        <xdr:cNvPr id="713" name="n_3mainValue【学校施設】&#10;一人当たり面積">
          <a:extLst>
            <a:ext uri="{FF2B5EF4-FFF2-40B4-BE49-F238E27FC236}">
              <a16:creationId xmlns:a16="http://schemas.microsoft.com/office/drawing/2014/main" id="{B5E6E817-15E0-4A36-8F19-5231A2CD1A2B}"/>
            </a:ext>
          </a:extLst>
        </xdr:cNvPr>
        <xdr:cNvSpPr txBox="1"/>
      </xdr:nvSpPr>
      <xdr:spPr>
        <a:xfrm>
          <a:off x="19310427" y="9347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119905</xdr:rowOff>
    </xdr:from>
    <xdr:ext cx="469744" cy="259045"/>
    <xdr:sp macro="" textlink="">
      <xdr:nvSpPr>
        <xdr:cNvPr id="714" name="n_4mainValue【学校施設】&#10;一人当たり面積">
          <a:extLst>
            <a:ext uri="{FF2B5EF4-FFF2-40B4-BE49-F238E27FC236}">
              <a16:creationId xmlns:a16="http://schemas.microsoft.com/office/drawing/2014/main" id="{DAC6E3DA-26AE-456A-9237-5A8F1C1B4062}"/>
            </a:ext>
          </a:extLst>
        </xdr:cNvPr>
        <xdr:cNvSpPr txBox="1"/>
      </xdr:nvSpPr>
      <xdr:spPr>
        <a:xfrm>
          <a:off x="18421427" y="937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F8056840-4AF3-442D-A807-57B3F0B8A9C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4B10A9E7-4B70-4CB3-B605-83E2B4F7F4F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A7A292C0-477F-41A8-B780-C6D74798CC0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0B84FB03-2FD9-4B2C-9120-727DA8D7185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40EF1E69-0336-406A-BE2A-4C05CD8A16D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91606E23-8CAD-41FB-B4F9-EEAFE46A9A2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94F37FD1-B7A2-4366-83DA-9A7BB7C44E4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85B1AACE-14BA-49D0-91E6-5900BB4359B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07FB3345-28F7-4B40-B2C8-B93A5EEDE41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5873097F-23D2-4A2A-997D-85540ADEF5E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22D9DFFF-666C-432A-85B4-4B8EC011395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6" name="直線コネクタ 725">
          <a:extLst>
            <a:ext uri="{FF2B5EF4-FFF2-40B4-BE49-F238E27FC236}">
              <a16:creationId xmlns:a16="http://schemas.microsoft.com/office/drawing/2014/main" id="{EF63ADAF-BB9F-4A98-AB0B-D2625FA46FE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7" name="テキスト ボックス 726">
          <a:extLst>
            <a:ext uri="{FF2B5EF4-FFF2-40B4-BE49-F238E27FC236}">
              <a16:creationId xmlns:a16="http://schemas.microsoft.com/office/drawing/2014/main" id="{5F191554-8578-45E9-8898-8D6794B7610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8" name="直線コネクタ 727">
          <a:extLst>
            <a:ext uri="{FF2B5EF4-FFF2-40B4-BE49-F238E27FC236}">
              <a16:creationId xmlns:a16="http://schemas.microsoft.com/office/drawing/2014/main" id="{C2545817-B120-4603-8E01-3703A251343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9" name="テキスト ボックス 728">
          <a:extLst>
            <a:ext uri="{FF2B5EF4-FFF2-40B4-BE49-F238E27FC236}">
              <a16:creationId xmlns:a16="http://schemas.microsoft.com/office/drawing/2014/main" id="{6692BD64-77E9-4F05-8A07-E4D06FD61FD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0" name="直線コネクタ 729">
          <a:extLst>
            <a:ext uri="{FF2B5EF4-FFF2-40B4-BE49-F238E27FC236}">
              <a16:creationId xmlns:a16="http://schemas.microsoft.com/office/drawing/2014/main" id="{68B33739-AD21-4BE2-8BEF-B0720CE781F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1" name="テキスト ボックス 730">
          <a:extLst>
            <a:ext uri="{FF2B5EF4-FFF2-40B4-BE49-F238E27FC236}">
              <a16:creationId xmlns:a16="http://schemas.microsoft.com/office/drawing/2014/main" id="{609B545D-5C6B-4EB8-B492-038D2AD1B87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2" name="直線コネクタ 731">
          <a:extLst>
            <a:ext uri="{FF2B5EF4-FFF2-40B4-BE49-F238E27FC236}">
              <a16:creationId xmlns:a16="http://schemas.microsoft.com/office/drawing/2014/main" id="{13F9D992-384E-4B50-BF76-F421A1AF795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3" name="テキスト ボックス 732">
          <a:extLst>
            <a:ext uri="{FF2B5EF4-FFF2-40B4-BE49-F238E27FC236}">
              <a16:creationId xmlns:a16="http://schemas.microsoft.com/office/drawing/2014/main" id="{0C1AC2F4-C2D8-492E-80EF-7E61CFC0169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4" name="直線コネクタ 733">
          <a:extLst>
            <a:ext uri="{FF2B5EF4-FFF2-40B4-BE49-F238E27FC236}">
              <a16:creationId xmlns:a16="http://schemas.microsoft.com/office/drawing/2014/main" id="{90590847-8701-4DC7-BC52-3023B457E65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5" name="テキスト ボックス 734">
          <a:extLst>
            <a:ext uri="{FF2B5EF4-FFF2-40B4-BE49-F238E27FC236}">
              <a16:creationId xmlns:a16="http://schemas.microsoft.com/office/drawing/2014/main" id="{2BE12BA8-C04F-46D6-8160-A04E91BDBFF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6" name="直線コネクタ 735">
          <a:extLst>
            <a:ext uri="{FF2B5EF4-FFF2-40B4-BE49-F238E27FC236}">
              <a16:creationId xmlns:a16="http://schemas.microsoft.com/office/drawing/2014/main" id="{4E181DC5-2623-42B3-BB91-75671507ACA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7" name="テキスト ボックス 736">
          <a:extLst>
            <a:ext uri="{FF2B5EF4-FFF2-40B4-BE49-F238E27FC236}">
              <a16:creationId xmlns:a16="http://schemas.microsoft.com/office/drawing/2014/main" id="{8FEE8C92-75AA-419E-A5C6-EDAC70ADAA4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F04FFE32-E439-416C-8DB6-5E572CB8246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9" name="【児童館】&#10;有形固定資産減価償却率グラフ枠">
          <a:extLst>
            <a:ext uri="{FF2B5EF4-FFF2-40B4-BE49-F238E27FC236}">
              <a16:creationId xmlns:a16="http://schemas.microsoft.com/office/drawing/2014/main" id="{85B6BB32-CA7B-48E1-80A4-1B4E8227ACA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740" name="直線コネクタ 739">
          <a:extLst>
            <a:ext uri="{FF2B5EF4-FFF2-40B4-BE49-F238E27FC236}">
              <a16:creationId xmlns:a16="http://schemas.microsoft.com/office/drawing/2014/main" id="{545191D6-8F4D-4EF5-A209-558E7DE71355}"/>
            </a:ext>
          </a:extLst>
        </xdr:cNvPr>
        <xdr:cNvCxnSpPr/>
      </xdr:nvCxnSpPr>
      <xdr:spPr>
        <a:xfrm flipV="1">
          <a:off x="16318864" y="13280571"/>
          <a:ext cx="0" cy="160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741" name="【児童館】&#10;有形固定資産減価償却率最小値テキスト">
          <a:extLst>
            <a:ext uri="{FF2B5EF4-FFF2-40B4-BE49-F238E27FC236}">
              <a16:creationId xmlns:a16="http://schemas.microsoft.com/office/drawing/2014/main" id="{4EB61060-E97E-492A-8299-735CE387031B}"/>
            </a:ext>
          </a:extLst>
        </xdr:cNvPr>
        <xdr:cNvSpPr txBox="1"/>
      </xdr:nvSpPr>
      <xdr:spPr>
        <a:xfrm>
          <a:off x="16357600" y="1489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742" name="直線コネクタ 741">
          <a:extLst>
            <a:ext uri="{FF2B5EF4-FFF2-40B4-BE49-F238E27FC236}">
              <a16:creationId xmlns:a16="http://schemas.microsoft.com/office/drawing/2014/main" id="{48526F5C-02AC-4796-9345-06D5D3480C79}"/>
            </a:ext>
          </a:extLst>
        </xdr:cNvPr>
        <xdr:cNvCxnSpPr/>
      </xdr:nvCxnSpPr>
      <xdr:spPr>
        <a:xfrm>
          <a:off x="16230600" y="1488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743" name="【児童館】&#10;有形固定資産減価償却率最大値テキスト">
          <a:extLst>
            <a:ext uri="{FF2B5EF4-FFF2-40B4-BE49-F238E27FC236}">
              <a16:creationId xmlns:a16="http://schemas.microsoft.com/office/drawing/2014/main" id="{0BB8AEB6-A622-4581-AC34-C943F8D09177}"/>
            </a:ext>
          </a:extLst>
        </xdr:cNvPr>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744" name="直線コネクタ 743">
          <a:extLst>
            <a:ext uri="{FF2B5EF4-FFF2-40B4-BE49-F238E27FC236}">
              <a16:creationId xmlns:a16="http://schemas.microsoft.com/office/drawing/2014/main" id="{069B02F7-9A50-4FCD-8D16-4E935992C245}"/>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94722</xdr:rowOff>
    </xdr:from>
    <xdr:ext cx="405111" cy="259045"/>
    <xdr:sp macro="" textlink="">
      <xdr:nvSpPr>
        <xdr:cNvPr id="745" name="【児童館】&#10;有形固定資産減価償却率平均値テキスト">
          <a:extLst>
            <a:ext uri="{FF2B5EF4-FFF2-40B4-BE49-F238E27FC236}">
              <a16:creationId xmlns:a16="http://schemas.microsoft.com/office/drawing/2014/main" id="{6CEBC7AD-50F6-4CFC-921D-6A9133958AB3}"/>
            </a:ext>
          </a:extLst>
        </xdr:cNvPr>
        <xdr:cNvSpPr txBox="1"/>
      </xdr:nvSpPr>
      <xdr:spPr>
        <a:xfrm>
          <a:off x="16357600" y="1415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746" name="フローチャート: 判断 745">
          <a:extLst>
            <a:ext uri="{FF2B5EF4-FFF2-40B4-BE49-F238E27FC236}">
              <a16:creationId xmlns:a16="http://schemas.microsoft.com/office/drawing/2014/main" id="{F30B23B0-6C4A-44A0-BD07-563D3A9BE782}"/>
            </a:ext>
          </a:extLst>
        </xdr:cNvPr>
        <xdr:cNvSpPr/>
      </xdr:nvSpPr>
      <xdr:spPr>
        <a:xfrm>
          <a:off x="162687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747" name="フローチャート: 判断 746">
          <a:extLst>
            <a:ext uri="{FF2B5EF4-FFF2-40B4-BE49-F238E27FC236}">
              <a16:creationId xmlns:a16="http://schemas.microsoft.com/office/drawing/2014/main" id="{38D69768-DDAC-4881-A440-0D2903324271}"/>
            </a:ext>
          </a:extLst>
        </xdr:cNvPr>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748" name="フローチャート: 判断 747">
          <a:extLst>
            <a:ext uri="{FF2B5EF4-FFF2-40B4-BE49-F238E27FC236}">
              <a16:creationId xmlns:a16="http://schemas.microsoft.com/office/drawing/2014/main" id="{113CA8F5-7197-4E2C-8CC2-D24BC7B9C5C9}"/>
            </a:ext>
          </a:extLst>
        </xdr:cNvPr>
        <xdr:cNvSpPr/>
      </xdr:nvSpPr>
      <xdr:spPr>
        <a:xfrm>
          <a:off x="14541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749" name="フローチャート: 判断 748">
          <a:extLst>
            <a:ext uri="{FF2B5EF4-FFF2-40B4-BE49-F238E27FC236}">
              <a16:creationId xmlns:a16="http://schemas.microsoft.com/office/drawing/2014/main" id="{21A0A93C-3179-47A9-8AAB-5EB51DC58CC2}"/>
            </a:ext>
          </a:extLst>
        </xdr:cNvPr>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750" name="フローチャート: 判断 749">
          <a:extLst>
            <a:ext uri="{FF2B5EF4-FFF2-40B4-BE49-F238E27FC236}">
              <a16:creationId xmlns:a16="http://schemas.microsoft.com/office/drawing/2014/main" id="{183812F0-35B0-49BD-85D8-B03153873249}"/>
            </a:ext>
          </a:extLst>
        </xdr:cNvPr>
        <xdr:cNvSpPr/>
      </xdr:nvSpPr>
      <xdr:spPr>
        <a:xfrm>
          <a:off x="12763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1E2DB0AA-4522-4041-B474-CF01A487108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4483162B-2470-4A59-853A-AD01586F5E2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5E542700-1FFF-406E-81A9-96751B3E8EA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A9E54F3D-C63E-4BE6-973E-34319318ECD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4A267BA-C5A2-44A9-BAFE-E54BB56CB4B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98334</xdr:rowOff>
    </xdr:from>
    <xdr:to>
      <xdr:col>85</xdr:col>
      <xdr:colOff>177800</xdr:colOff>
      <xdr:row>82</xdr:row>
      <xdr:rowOff>28484</xdr:rowOff>
    </xdr:to>
    <xdr:sp macro="" textlink="">
      <xdr:nvSpPr>
        <xdr:cNvPr id="756" name="楕円 755">
          <a:extLst>
            <a:ext uri="{FF2B5EF4-FFF2-40B4-BE49-F238E27FC236}">
              <a16:creationId xmlns:a16="http://schemas.microsoft.com/office/drawing/2014/main" id="{42823825-8B91-4569-A911-F7169B8F6886}"/>
            </a:ext>
          </a:extLst>
        </xdr:cNvPr>
        <xdr:cNvSpPr/>
      </xdr:nvSpPr>
      <xdr:spPr>
        <a:xfrm>
          <a:off x="16268700" y="139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121211</xdr:rowOff>
    </xdr:from>
    <xdr:ext cx="405111" cy="259045"/>
    <xdr:sp macro="" textlink="">
      <xdr:nvSpPr>
        <xdr:cNvPr id="757" name="【児童館】&#10;有形固定資産減価償却率該当値テキスト">
          <a:extLst>
            <a:ext uri="{FF2B5EF4-FFF2-40B4-BE49-F238E27FC236}">
              <a16:creationId xmlns:a16="http://schemas.microsoft.com/office/drawing/2014/main" id="{4751604D-0EDF-457C-9EC0-36DCE47755A2}"/>
            </a:ext>
          </a:extLst>
        </xdr:cNvPr>
        <xdr:cNvSpPr txBox="1"/>
      </xdr:nvSpPr>
      <xdr:spPr>
        <a:xfrm>
          <a:off x="16357600" y="1383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50981</xdr:rowOff>
    </xdr:from>
    <xdr:to>
      <xdr:col>81</xdr:col>
      <xdr:colOff>101600</xdr:colOff>
      <xdr:row>81</xdr:row>
      <xdr:rowOff>152581</xdr:rowOff>
    </xdr:to>
    <xdr:sp macro="" textlink="">
      <xdr:nvSpPr>
        <xdr:cNvPr id="758" name="楕円 757">
          <a:extLst>
            <a:ext uri="{FF2B5EF4-FFF2-40B4-BE49-F238E27FC236}">
              <a16:creationId xmlns:a16="http://schemas.microsoft.com/office/drawing/2014/main" id="{011EBCC8-EC0A-4EBC-AB95-83A1B77AD678}"/>
            </a:ext>
          </a:extLst>
        </xdr:cNvPr>
        <xdr:cNvSpPr/>
      </xdr:nvSpPr>
      <xdr:spPr>
        <a:xfrm>
          <a:off x="15430500" y="1393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101781</xdr:rowOff>
    </xdr:from>
    <xdr:to>
      <xdr:col>85</xdr:col>
      <xdr:colOff>127000</xdr:colOff>
      <xdr:row>81</xdr:row>
      <xdr:rowOff>149134</xdr:rowOff>
    </xdr:to>
    <xdr:cxnSp macro="">
      <xdr:nvCxnSpPr>
        <xdr:cNvPr id="759" name="直線コネクタ 758">
          <a:extLst>
            <a:ext uri="{FF2B5EF4-FFF2-40B4-BE49-F238E27FC236}">
              <a16:creationId xmlns:a16="http://schemas.microsoft.com/office/drawing/2014/main" id="{3BAA2E1A-8195-4E5F-B108-4FB294616894}"/>
            </a:ext>
          </a:extLst>
        </xdr:cNvPr>
        <xdr:cNvCxnSpPr/>
      </xdr:nvCxnSpPr>
      <xdr:spPr>
        <a:xfrm>
          <a:off x="15481300" y="1398923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64044</xdr:rowOff>
    </xdr:from>
    <xdr:to>
      <xdr:col>76</xdr:col>
      <xdr:colOff>165100</xdr:colOff>
      <xdr:row>81</xdr:row>
      <xdr:rowOff>165644</xdr:rowOff>
    </xdr:to>
    <xdr:sp macro="" textlink="">
      <xdr:nvSpPr>
        <xdr:cNvPr id="760" name="楕円 759">
          <a:extLst>
            <a:ext uri="{FF2B5EF4-FFF2-40B4-BE49-F238E27FC236}">
              <a16:creationId xmlns:a16="http://schemas.microsoft.com/office/drawing/2014/main" id="{52A30D94-F2A3-442A-A137-20086C91915A}"/>
            </a:ext>
          </a:extLst>
        </xdr:cNvPr>
        <xdr:cNvSpPr/>
      </xdr:nvSpPr>
      <xdr:spPr>
        <a:xfrm>
          <a:off x="14541500" y="1395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101781</xdr:rowOff>
    </xdr:from>
    <xdr:to>
      <xdr:col>81</xdr:col>
      <xdr:colOff>50800</xdr:colOff>
      <xdr:row>81</xdr:row>
      <xdr:rowOff>114844</xdr:rowOff>
    </xdr:to>
    <xdr:cxnSp macro="">
      <xdr:nvCxnSpPr>
        <xdr:cNvPr id="761" name="直線コネクタ 760">
          <a:extLst>
            <a:ext uri="{FF2B5EF4-FFF2-40B4-BE49-F238E27FC236}">
              <a16:creationId xmlns:a16="http://schemas.microsoft.com/office/drawing/2014/main" id="{BC403978-9FF8-4795-B9B6-F69688A07337}"/>
            </a:ext>
          </a:extLst>
        </xdr:cNvPr>
        <xdr:cNvCxnSpPr/>
      </xdr:nvCxnSpPr>
      <xdr:spPr>
        <a:xfrm flipV="1">
          <a:off x="14592300" y="139892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18324</xdr:rowOff>
    </xdr:from>
    <xdr:to>
      <xdr:col>72</xdr:col>
      <xdr:colOff>38100</xdr:colOff>
      <xdr:row>81</xdr:row>
      <xdr:rowOff>119924</xdr:rowOff>
    </xdr:to>
    <xdr:sp macro="" textlink="">
      <xdr:nvSpPr>
        <xdr:cNvPr id="762" name="楕円 761">
          <a:extLst>
            <a:ext uri="{FF2B5EF4-FFF2-40B4-BE49-F238E27FC236}">
              <a16:creationId xmlns:a16="http://schemas.microsoft.com/office/drawing/2014/main" id="{F1065AD2-00FB-4FE8-868A-733D930131F4}"/>
            </a:ext>
          </a:extLst>
        </xdr:cNvPr>
        <xdr:cNvSpPr/>
      </xdr:nvSpPr>
      <xdr:spPr>
        <a:xfrm>
          <a:off x="13652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69124</xdr:rowOff>
    </xdr:from>
    <xdr:to>
      <xdr:col>76</xdr:col>
      <xdr:colOff>114300</xdr:colOff>
      <xdr:row>81</xdr:row>
      <xdr:rowOff>114844</xdr:rowOff>
    </xdr:to>
    <xdr:cxnSp macro="">
      <xdr:nvCxnSpPr>
        <xdr:cNvPr id="763" name="直線コネクタ 762">
          <a:extLst>
            <a:ext uri="{FF2B5EF4-FFF2-40B4-BE49-F238E27FC236}">
              <a16:creationId xmlns:a16="http://schemas.microsoft.com/office/drawing/2014/main" id="{2B7F0571-A178-4DDE-B419-09178E52FC2F}"/>
            </a:ext>
          </a:extLst>
        </xdr:cNvPr>
        <xdr:cNvCxnSpPr/>
      </xdr:nvCxnSpPr>
      <xdr:spPr>
        <a:xfrm>
          <a:off x="13703300" y="139565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142421</xdr:rowOff>
    </xdr:from>
    <xdr:to>
      <xdr:col>67</xdr:col>
      <xdr:colOff>101600</xdr:colOff>
      <xdr:row>81</xdr:row>
      <xdr:rowOff>72571</xdr:rowOff>
    </xdr:to>
    <xdr:sp macro="" textlink="">
      <xdr:nvSpPr>
        <xdr:cNvPr id="764" name="楕円 763">
          <a:extLst>
            <a:ext uri="{FF2B5EF4-FFF2-40B4-BE49-F238E27FC236}">
              <a16:creationId xmlns:a16="http://schemas.microsoft.com/office/drawing/2014/main" id="{E6133634-6DD6-4E07-AB03-25DF2F1E3CF4}"/>
            </a:ext>
          </a:extLst>
        </xdr:cNvPr>
        <xdr:cNvSpPr/>
      </xdr:nvSpPr>
      <xdr:spPr>
        <a:xfrm>
          <a:off x="12763500" y="1385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21771</xdr:rowOff>
    </xdr:from>
    <xdr:to>
      <xdr:col>71</xdr:col>
      <xdr:colOff>177800</xdr:colOff>
      <xdr:row>81</xdr:row>
      <xdr:rowOff>69124</xdr:rowOff>
    </xdr:to>
    <xdr:cxnSp macro="">
      <xdr:nvCxnSpPr>
        <xdr:cNvPr id="765" name="直線コネクタ 764">
          <a:extLst>
            <a:ext uri="{FF2B5EF4-FFF2-40B4-BE49-F238E27FC236}">
              <a16:creationId xmlns:a16="http://schemas.microsoft.com/office/drawing/2014/main" id="{3296962C-8E18-4961-90A3-E8F804B88920}"/>
            </a:ext>
          </a:extLst>
        </xdr:cNvPr>
        <xdr:cNvCxnSpPr/>
      </xdr:nvCxnSpPr>
      <xdr:spPr>
        <a:xfrm>
          <a:off x="12814300" y="1390922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68597</xdr:rowOff>
    </xdr:from>
    <xdr:ext cx="405111" cy="259045"/>
    <xdr:sp macro="" textlink="">
      <xdr:nvSpPr>
        <xdr:cNvPr id="766" name="n_1aveValue【児童館】&#10;有形固定資産減価償却率">
          <a:extLst>
            <a:ext uri="{FF2B5EF4-FFF2-40B4-BE49-F238E27FC236}">
              <a16:creationId xmlns:a16="http://schemas.microsoft.com/office/drawing/2014/main" id="{62B16FD9-AD33-4268-9278-8814FCA4BDF0}"/>
            </a:ext>
          </a:extLst>
        </xdr:cNvPr>
        <xdr:cNvSpPr txBox="1"/>
      </xdr:nvSpPr>
      <xdr:spPr>
        <a:xfrm>
          <a:off x="15266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49003</xdr:rowOff>
    </xdr:from>
    <xdr:ext cx="405111" cy="259045"/>
    <xdr:sp macro="" textlink="">
      <xdr:nvSpPr>
        <xdr:cNvPr id="767" name="n_2aveValue【児童館】&#10;有形固定資産減価償却率">
          <a:extLst>
            <a:ext uri="{FF2B5EF4-FFF2-40B4-BE49-F238E27FC236}">
              <a16:creationId xmlns:a16="http://schemas.microsoft.com/office/drawing/2014/main" id="{F523184F-84E3-4E67-BDE7-1DAB4DA100E2}"/>
            </a:ext>
          </a:extLst>
        </xdr:cNvPr>
        <xdr:cNvSpPr txBox="1"/>
      </xdr:nvSpPr>
      <xdr:spPr>
        <a:xfrm>
          <a:off x="14389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768" name="n_3aveValue【児童館】&#10;有形固定資産減価償却率">
          <a:extLst>
            <a:ext uri="{FF2B5EF4-FFF2-40B4-BE49-F238E27FC236}">
              <a16:creationId xmlns:a16="http://schemas.microsoft.com/office/drawing/2014/main" id="{8B85892C-AF05-4CA2-9787-89D785897111}"/>
            </a:ext>
          </a:extLst>
        </xdr:cNvPr>
        <xdr:cNvSpPr txBox="1"/>
      </xdr:nvSpPr>
      <xdr:spPr>
        <a:xfrm>
          <a:off x="135007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769" name="n_4aveValue【児童館】&#10;有形固定資産減価償却率">
          <a:extLst>
            <a:ext uri="{FF2B5EF4-FFF2-40B4-BE49-F238E27FC236}">
              <a16:creationId xmlns:a16="http://schemas.microsoft.com/office/drawing/2014/main" id="{D96C21BD-4F01-49B4-86A7-B60F628007AF}"/>
            </a:ext>
          </a:extLst>
        </xdr:cNvPr>
        <xdr:cNvSpPr txBox="1"/>
      </xdr:nvSpPr>
      <xdr:spPr>
        <a:xfrm>
          <a:off x="12611744" y="1429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169108</xdr:rowOff>
    </xdr:from>
    <xdr:ext cx="405111" cy="259045"/>
    <xdr:sp macro="" textlink="">
      <xdr:nvSpPr>
        <xdr:cNvPr id="770" name="n_1mainValue【児童館】&#10;有形固定資産減価償却率">
          <a:extLst>
            <a:ext uri="{FF2B5EF4-FFF2-40B4-BE49-F238E27FC236}">
              <a16:creationId xmlns:a16="http://schemas.microsoft.com/office/drawing/2014/main" id="{F4E78EBD-6C7A-4198-84A3-8EA900A02C5D}"/>
            </a:ext>
          </a:extLst>
        </xdr:cNvPr>
        <xdr:cNvSpPr txBox="1"/>
      </xdr:nvSpPr>
      <xdr:spPr>
        <a:xfrm>
          <a:off x="15266044" y="1371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10721</xdr:rowOff>
    </xdr:from>
    <xdr:ext cx="405111" cy="259045"/>
    <xdr:sp macro="" textlink="">
      <xdr:nvSpPr>
        <xdr:cNvPr id="771" name="n_2mainValue【児童館】&#10;有形固定資産減価償却率">
          <a:extLst>
            <a:ext uri="{FF2B5EF4-FFF2-40B4-BE49-F238E27FC236}">
              <a16:creationId xmlns:a16="http://schemas.microsoft.com/office/drawing/2014/main" id="{C062512D-6FC9-4FDF-BE65-70917C8293E1}"/>
            </a:ext>
          </a:extLst>
        </xdr:cNvPr>
        <xdr:cNvSpPr txBox="1"/>
      </xdr:nvSpPr>
      <xdr:spPr>
        <a:xfrm>
          <a:off x="14389744" y="1372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136451</xdr:rowOff>
    </xdr:from>
    <xdr:ext cx="405111" cy="259045"/>
    <xdr:sp macro="" textlink="">
      <xdr:nvSpPr>
        <xdr:cNvPr id="772" name="n_3mainValue【児童館】&#10;有形固定資産減価償却率">
          <a:extLst>
            <a:ext uri="{FF2B5EF4-FFF2-40B4-BE49-F238E27FC236}">
              <a16:creationId xmlns:a16="http://schemas.microsoft.com/office/drawing/2014/main" id="{B23C3CCB-CB26-4582-832D-E9C20D897F7E}"/>
            </a:ext>
          </a:extLst>
        </xdr:cNvPr>
        <xdr:cNvSpPr txBox="1"/>
      </xdr:nvSpPr>
      <xdr:spPr>
        <a:xfrm>
          <a:off x="135007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89098</xdr:rowOff>
    </xdr:from>
    <xdr:ext cx="405111" cy="259045"/>
    <xdr:sp macro="" textlink="">
      <xdr:nvSpPr>
        <xdr:cNvPr id="773" name="n_4mainValue【児童館】&#10;有形固定資産減価償却率">
          <a:extLst>
            <a:ext uri="{FF2B5EF4-FFF2-40B4-BE49-F238E27FC236}">
              <a16:creationId xmlns:a16="http://schemas.microsoft.com/office/drawing/2014/main" id="{6247E697-BFF6-40FA-B962-ACCBAF6BDDBD}"/>
            </a:ext>
          </a:extLst>
        </xdr:cNvPr>
        <xdr:cNvSpPr txBox="1"/>
      </xdr:nvSpPr>
      <xdr:spPr>
        <a:xfrm>
          <a:off x="12611744" y="1363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1783379E-32BB-45B7-B67F-CB2A14FC63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6349B376-8AB0-4503-AB79-0F3279FB452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1B35A8EB-441A-43E6-8D5B-5A24009C773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182EC98E-4E84-4C08-9C10-62A410C009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2EB47D80-36D4-456E-BCCA-AA5669098F7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11586C1B-4F29-4D44-BB20-48A3F9B9CFC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CF994785-297A-46DA-8A1A-34CA78CD6F6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4A4C74F0-EF0D-4542-BD6D-D0B62A0BB44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C3EDB41F-5657-4857-BB22-176430F6462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BC84A1DD-D49E-44C7-B4C1-3FDE1953E4C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4" name="直線コネクタ 783">
          <a:extLst>
            <a:ext uri="{FF2B5EF4-FFF2-40B4-BE49-F238E27FC236}">
              <a16:creationId xmlns:a16="http://schemas.microsoft.com/office/drawing/2014/main" id="{8327A9CD-AC56-4E87-B697-32D95145156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5" name="テキスト ボックス 784">
          <a:extLst>
            <a:ext uri="{FF2B5EF4-FFF2-40B4-BE49-F238E27FC236}">
              <a16:creationId xmlns:a16="http://schemas.microsoft.com/office/drawing/2014/main" id="{0D4A4849-EB3B-4898-B685-15DE122A56D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6" name="直線コネクタ 785">
          <a:extLst>
            <a:ext uri="{FF2B5EF4-FFF2-40B4-BE49-F238E27FC236}">
              <a16:creationId xmlns:a16="http://schemas.microsoft.com/office/drawing/2014/main" id="{C0818F0E-0DF2-4861-B199-5F19F08D757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7" name="テキスト ボックス 786">
          <a:extLst>
            <a:ext uri="{FF2B5EF4-FFF2-40B4-BE49-F238E27FC236}">
              <a16:creationId xmlns:a16="http://schemas.microsoft.com/office/drawing/2014/main" id="{B2EF562B-D1C4-4DF3-839A-2D1B8E9700A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8" name="直線コネクタ 787">
          <a:extLst>
            <a:ext uri="{FF2B5EF4-FFF2-40B4-BE49-F238E27FC236}">
              <a16:creationId xmlns:a16="http://schemas.microsoft.com/office/drawing/2014/main" id="{1E7D72F0-8BEC-4056-A930-38264C88740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9" name="テキスト ボックス 788">
          <a:extLst>
            <a:ext uri="{FF2B5EF4-FFF2-40B4-BE49-F238E27FC236}">
              <a16:creationId xmlns:a16="http://schemas.microsoft.com/office/drawing/2014/main" id="{357F0D1B-4675-43A0-9576-AA3E0EB3B8A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0" name="直線コネクタ 789">
          <a:extLst>
            <a:ext uri="{FF2B5EF4-FFF2-40B4-BE49-F238E27FC236}">
              <a16:creationId xmlns:a16="http://schemas.microsoft.com/office/drawing/2014/main" id="{4D1397AF-1A41-4C7A-8DF3-E4BC90C363B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1" name="テキスト ボックス 790">
          <a:extLst>
            <a:ext uri="{FF2B5EF4-FFF2-40B4-BE49-F238E27FC236}">
              <a16:creationId xmlns:a16="http://schemas.microsoft.com/office/drawing/2014/main" id="{8AF3BC06-1E15-4DF4-957C-BD3CC682E1C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2" name="直線コネクタ 791">
          <a:extLst>
            <a:ext uri="{FF2B5EF4-FFF2-40B4-BE49-F238E27FC236}">
              <a16:creationId xmlns:a16="http://schemas.microsoft.com/office/drawing/2014/main" id="{BC7BF80E-4C22-4D5C-A4C9-C76B4B952A1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3" name="テキスト ボックス 792">
          <a:extLst>
            <a:ext uri="{FF2B5EF4-FFF2-40B4-BE49-F238E27FC236}">
              <a16:creationId xmlns:a16="http://schemas.microsoft.com/office/drawing/2014/main" id="{9969C1D3-BBB4-4C94-9258-4DF4BBA1ECA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4" name="直線コネクタ 793">
          <a:extLst>
            <a:ext uri="{FF2B5EF4-FFF2-40B4-BE49-F238E27FC236}">
              <a16:creationId xmlns:a16="http://schemas.microsoft.com/office/drawing/2014/main" id="{1699355B-A8A0-4676-A191-43E2F473E7A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5" name="テキスト ボックス 794">
          <a:extLst>
            <a:ext uri="{FF2B5EF4-FFF2-40B4-BE49-F238E27FC236}">
              <a16:creationId xmlns:a16="http://schemas.microsoft.com/office/drawing/2014/main" id="{E4A96C47-1944-45C1-A0C6-A23FD3101CB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2FED766C-F8C9-436E-8920-FD5CEA8FB72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463391BE-64EE-409E-B5B4-36210AE3FC4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a:extLst>
            <a:ext uri="{FF2B5EF4-FFF2-40B4-BE49-F238E27FC236}">
              <a16:creationId xmlns:a16="http://schemas.microsoft.com/office/drawing/2014/main" id="{1D17F05B-0E76-4E73-BC21-672425EA8FB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99" name="直線コネクタ 798">
          <a:extLst>
            <a:ext uri="{FF2B5EF4-FFF2-40B4-BE49-F238E27FC236}">
              <a16:creationId xmlns:a16="http://schemas.microsoft.com/office/drawing/2014/main" id="{D9E63E71-3012-42AF-A36C-F24523A09671}"/>
            </a:ext>
          </a:extLst>
        </xdr:cNvPr>
        <xdr:cNvCxnSpPr/>
      </xdr:nvCxnSpPr>
      <xdr:spPr>
        <a:xfrm flipV="1">
          <a:off x="22160864" y="13296900"/>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800" name="【児童館】&#10;一人当たり面積最小値テキスト">
          <a:extLst>
            <a:ext uri="{FF2B5EF4-FFF2-40B4-BE49-F238E27FC236}">
              <a16:creationId xmlns:a16="http://schemas.microsoft.com/office/drawing/2014/main" id="{D7B3E20E-1137-46A1-98C9-40BB0774FBE7}"/>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801" name="直線コネクタ 800">
          <a:extLst>
            <a:ext uri="{FF2B5EF4-FFF2-40B4-BE49-F238E27FC236}">
              <a16:creationId xmlns:a16="http://schemas.microsoft.com/office/drawing/2014/main" id="{528091A2-8C14-46F4-AC60-F4B34D84B68A}"/>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児童館】&#10;一人当たり面積最大値テキスト">
          <a:extLst>
            <a:ext uri="{FF2B5EF4-FFF2-40B4-BE49-F238E27FC236}">
              <a16:creationId xmlns:a16="http://schemas.microsoft.com/office/drawing/2014/main" id="{D4035FFE-30EA-4270-9CDB-DDD8FF41ED81}"/>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5604EA74-FECD-4EEF-8C0F-9B5EADD3143B}"/>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31041</xdr:rowOff>
    </xdr:from>
    <xdr:ext cx="469744" cy="259045"/>
    <xdr:sp macro="" textlink="">
      <xdr:nvSpPr>
        <xdr:cNvPr id="804" name="【児童館】&#10;一人当たり面積平均値テキスト">
          <a:extLst>
            <a:ext uri="{FF2B5EF4-FFF2-40B4-BE49-F238E27FC236}">
              <a16:creationId xmlns:a16="http://schemas.microsoft.com/office/drawing/2014/main" id="{12129BCD-9809-4270-BF23-6D23F5ADFDD0}"/>
            </a:ext>
          </a:extLst>
        </xdr:cNvPr>
        <xdr:cNvSpPr txBox="1"/>
      </xdr:nvSpPr>
      <xdr:spPr>
        <a:xfrm>
          <a:off x="22199600" y="14089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805" name="フローチャート: 判断 804">
          <a:extLst>
            <a:ext uri="{FF2B5EF4-FFF2-40B4-BE49-F238E27FC236}">
              <a16:creationId xmlns:a16="http://schemas.microsoft.com/office/drawing/2014/main" id="{C9053B7F-589C-4DB1-8D05-340EABB46108}"/>
            </a:ext>
          </a:extLst>
        </xdr:cNvPr>
        <xdr:cNvSpPr/>
      </xdr:nvSpPr>
      <xdr:spPr>
        <a:xfrm>
          <a:off x="22110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06" name="フローチャート: 判断 805">
          <a:extLst>
            <a:ext uri="{FF2B5EF4-FFF2-40B4-BE49-F238E27FC236}">
              <a16:creationId xmlns:a16="http://schemas.microsoft.com/office/drawing/2014/main" id="{B57FF30F-F8A8-4DD1-8FF8-659265CCFE16}"/>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807" name="フローチャート: 判断 806">
          <a:extLst>
            <a:ext uri="{FF2B5EF4-FFF2-40B4-BE49-F238E27FC236}">
              <a16:creationId xmlns:a16="http://schemas.microsoft.com/office/drawing/2014/main" id="{BD2E415B-D98E-4CFE-8171-3D2598E3BD10}"/>
            </a:ext>
          </a:extLst>
        </xdr:cNvPr>
        <xdr:cNvSpPr/>
      </xdr:nvSpPr>
      <xdr:spPr>
        <a:xfrm>
          <a:off x="20383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08" name="フローチャート: 判断 807">
          <a:extLst>
            <a:ext uri="{FF2B5EF4-FFF2-40B4-BE49-F238E27FC236}">
              <a16:creationId xmlns:a16="http://schemas.microsoft.com/office/drawing/2014/main" id="{F651729E-B6E4-47E8-8DCA-DDBD4F781F3D}"/>
            </a:ext>
          </a:extLst>
        </xdr:cNvPr>
        <xdr:cNvSpPr/>
      </xdr:nvSpPr>
      <xdr:spPr>
        <a:xfrm>
          <a:off x="19494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809" name="フローチャート: 判断 808">
          <a:extLst>
            <a:ext uri="{FF2B5EF4-FFF2-40B4-BE49-F238E27FC236}">
              <a16:creationId xmlns:a16="http://schemas.microsoft.com/office/drawing/2014/main" id="{D32D5F4B-5FD1-4124-BA02-800B5E2235B7}"/>
            </a:ext>
          </a:extLst>
        </xdr:cNvPr>
        <xdr:cNvSpPr/>
      </xdr:nvSpPr>
      <xdr:spPr>
        <a:xfrm>
          <a:off x="18605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45B9D73E-0CB8-4839-BF6F-4AC8DECE20F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B377062-F1D6-47B4-880A-ADD83D80D2D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8AC7B17-7644-496E-AC29-020AA8748BD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D037818-C1D8-406A-850F-CDC474C31E3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3671740-2479-4752-8B37-57B6721D627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68943</xdr:rowOff>
    </xdr:from>
    <xdr:to>
      <xdr:col>116</xdr:col>
      <xdr:colOff>114300</xdr:colOff>
      <xdr:row>80</xdr:row>
      <xdr:rowOff>170543</xdr:rowOff>
    </xdr:to>
    <xdr:sp macro="" textlink="">
      <xdr:nvSpPr>
        <xdr:cNvPr id="815" name="楕円 814">
          <a:extLst>
            <a:ext uri="{FF2B5EF4-FFF2-40B4-BE49-F238E27FC236}">
              <a16:creationId xmlns:a16="http://schemas.microsoft.com/office/drawing/2014/main" id="{F8654B07-8A2D-4E73-B641-0A10FAA73B89}"/>
            </a:ext>
          </a:extLst>
        </xdr:cNvPr>
        <xdr:cNvSpPr/>
      </xdr:nvSpPr>
      <xdr:spPr>
        <a:xfrm>
          <a:off x="22110700" y="1378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91820</xdr:rowOff>
    </xdr:from>
    <xdr:ext cx="469744" cy="259045"/>
    <xdr:sp macro="" textlink="">
      <xdr:nvSpPr>
        <xdr:cNvPr id="816" name="【児童館】&#10;一人当たり面積該当値テキスト">
          <a:extLst>
            <a:ext uri="{FF2B5EF4-FFF2-40B4-BE49-F238E27FC236}">
              <a16:creationId xmlns:a16="http://schemas.microsoft.com/office/drawing/2014/main" id="{952BA4B3-21C7-4D31-88B2-5B9196237D59}"/>
            </a:ext>
          </a:extLst>
        </xdr:cNvPr>
        <xdr:cNvSpPr txBox="1"/>
      </xdr:nvSpPr>
      <xdr:spPr>
        <a:xfrm>
          <a:off x="22199600" y="1363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85271</xdr:rowOff>
    </xdr:from>
    <xdr:to>
      <xdr:col>112</xdr:col>
      <xdr:colOff>38100</xdr:colOff>
      <xdr:row>81</xdr:row>
      <xdr:rowOff>15421</xdr:rowOff>
    </xdr:to>
    <xdr:sp macro="" textlink="">
      <xdr:nvSpPr>
        <xdr:cNvPr id="817" name="楕円 816">
          <a:extLst>
            <a:ext uri="{FF2B5EF4-FFF2-40B4-BE49-F238E27FC236}">
              <a16:creationId xmlns:a16="http://schemas.microsoft.com/office/drawing/2014/main" id="{06B3FC6A-CF63-48BC-9253-22E20ACC807B}"/>
            </a:ext>
          </a:extLst>
        </xdr:cNvPr>
        <xdr:cNvSpPr/>
      </xdr:nvSpPr>
      <xdr:spPr>
        <a:xfrm>
          <a:off x="21272500" y="1380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119743</xdr:rowOff>
    </xdr:from>
    <xdr:to>
      <xdr:col>116</xdr:col>
      <xdr:colOff>63500</xdr:colOff>
      <xdr:row>80</xdr:row>
      <xdr:rowOff>136071</xdr:rowOff>
    </xdr:to>
    <xdr:cxnSp macro="">
      <xdr:nvCxnSpPr>
        <xdr:cNvPr id="818" name="直線コネクタ 817">
          <a:extLst>
            <a:ext uri="{FF2B5EF4-FFF2-40B4-BE49-F238E27FC236}">
              <a16:creationId xmlns:a16="http://schemas.microsoft.com/office/drawing/2014/main" id="{A74043A5-BF60-4D7E-A59B-0119D5322DC1}"/>
            </a:ext>
          </a:extLst>
        </xdr:cNvPr>
        <xdr:cNvCxnSpPr/>
      </xdr:nvCxnSpPr>
      <xdr:spPr>
        <a:xfrm flipV="1">
          <a:off x="21323300" y="1383574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85271</xdr:rowOff>
    </xdr:from>
    <xdr:to>
      <xdr:col>107</xdr:col>
      <xdr:colOff>101600</xdr:colOff>
      <xdr:row>81</xdr:row>
      <xdr:rowOff>15421</xdr:rowOff>
    </xdr:to>
    <xdr:sp macro="" textlink="">
      <xdr:nvSpPr>
        <xdr:cNvPr id="819" name="楕円 818">
          <a:extLst>
            <a:ext uri="{FF2B5EF4-FFF2-40B4-BE49-F238E27FC236}">
              <a16:creationId xmlns:a16="http://schemas.microsoft.com/office/drawing/2014/main" id="{EC489A5F-BFDC-456B-AE9F-6120BF5A8557}"/>
            </a:ext>
          </a:extLst>
        </xdr:cNvPr>
        <xdr:cNvSpPr/>
      </xdr:nvSpPr>
      <xdr:spPr>
        <a:xfrm>
          <a:off x="20383500" y="1380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136071</xdr:rowOff>
    </xdr:from>
    <xdr:to>
      <xdr:col>111</xdr:col>
      <xdr:colOff>177800</xdr:colOff>
      <xdr:row>80</xdr:row>
      <xdr:rowOff>136071</xdr:rowOff>
    </xdr:to>
    <xdr:cxnSp macro="">
      <xdr:nvCxnSpPr>
        <xdr:cNvPr id="820" name="直線コネクタ 819">
          <a:extLst>
            <a:ext uri="{FF2B5EF4-FFF2-40B4-BE49-F238E27FC236}">
              <a16:creationId xmlns:a16="http://schemas.microsoft.com/office/drawing/2014/main" id="{B1C2A01B-634F-424D-8A55-70D09E4D8957}"/>
            </a:ext>
          </a:extLst>
        </xdr:cNvPr>
        <xdr:cNvCxnSpPr/>
      </xdr:nvCxnSpPr>
      <xdr:spPr>
        <a:xfrm>
          <a:off x="20434300" y="138520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101600</xdr:rowOff>
    </xdr:from>
    <xdr:to>
      <xdr:col>102</xdr:col>
      <xdr:colOff>165100</xdr:colOff>
      <xdr:row>81</xdr:row>
      <xdr:rowOff>31750</xdr:rowOff>
    </xdr:to>
    <xdr:sp macro="" textlink="">
      <xdr:nvSpPr>
        <xdr:cNvPr id="821" name="楕円 820">
          <a:extLst>
            <a:ext uri="{FF2B5EF4-FFF2-40B4-BE49-F238E27FC236}">
              <a16:creationId xmlns:a16="http://schemas.microsoft.com/office/drawing/2014/main" id="{AD0BB565-0763-409E-B1E4-8EE39DD02C5A}"/>
            </a:ext>
          </a:extLst>
        </xdr:cNvPr>
        <xdr:cNvSpPr/>
      </xdr:nvSpPr>
      <xdr:spPr>
        <a:xfrm>
          <a:off x="19494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136071</xdr:rowOff>
    </xdr:from>
    <xdr:to>
      <xdr:col>107</xdr:col>
      <xdr:colOff>50800</xdr:colOff>
      <xdr:row>80</xdr:row>
      <xdr:rowOff>152400</xdr:rowOff>
    </xdr:to>
    <xdr:cxnSp macro="">
      <xdr:nvCxnSpPr>
        <xdr:cNvPr id="822" name="直線コネクタ 821">
          <a:extLst>
            <a:ext uri="{FF2B5EF4-FFF2-40B4-BE49-F238E27FC236}">
              <a16:creationId xmlns:a16="http://schemas.microsoft.com/office/drawing/2014/main" id="{2890AA92-D38E-4A98-A69B-4D17E356D8A8}"/>
            </a:ext>
          </a:extLst>
        </xdr:cNvPr>
        <xdr:cNvCxnSpPr/>
      </xdr:nvCxnSpPr>
      <xdr:spPr>
        <a:xfrm flipV="1">
          <a:off x="19545300" y="138520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117929</xdr:rowOff>
    </xdr:from>
    <xdr:to>
      <xdr:col>98</xdr:col>
      <xdr:colOff>38100</xdr:colOff>
      <xdr:row>81</xdr:row>
      <xdr:rowOff>48079</xdr:rowOff>
    </xdr:to>
    <xdr:sp macro="" textlink="">
      <xdr:nvSpPr>
        <xdr:cNvPr id="823" name="楕円 822">
          <a:extLst>
            <a:ext uri="{FF2B5EF4-FFF2-40B4-BE49-F238E27FC236}">
              <a16:creationId xmlns:a16="http://schemas.microsoft.com/office/drawing/2014/main" id="{3CC3655A-BB3C-449D-B9C9-F486EA762B0A}"/>
            </a:ext>
          </a:extLst>
        </xdr:cNvPr>
        <xdr:cNvSpPr/>
      </xdr:nvSpPr>
      <xdr:spPr>
        <a:xfrm>
          <a:off x="18605500" y="1383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152400</xdr:rowOff>
    </xdr:from>
    <xdr:to>
      <xdr:col>102</xdr:col>
      <xdr:colOff>114300</xdr:colOff>
      <xdr:row>80</xdr:row>
      <xdr:rowOff>168729</xdr:rowOff>
    </xdr:to>
    <xdr:cxnSp macro="">
      <xdr:nvCxnSpPr>
        <xdr:cNvPr id="824" name="直線コネクタ 823">
          <a:extLst>
            <a:ext uri="{FF2B5EF4-FFF2-40B4-BE49-F238E27FC236}">
              <a16:creationId xmlns:a16="http://schemas.microsoft.com/office/drawing/2014/main" id="{AA1E94B7-F11F-4D61-8823-8F4EA16C84BF}"/>
            </a:ext>
          </a:extLst>
        </xdr:cNvPr>
        <xdr:cNvCxnSpPr/>
      </xdr:nvCxnSpPr>
      <xdr:spPr>
        <a:xfrm flipV="1">
          <a:off x="18656300" y="1386840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825" name="n_1aveValue【児童館】&#10;一人当たり面積">
          <a:extLst>
            <a:ext uri="{FF2B5EF4-FFF2-40B4-BE49-F238E27FC236}">
              <a16:creationId xmlns:a16="http://schemas.microsoft.com/office/drawing/2014/main" id="{57878C1A-C23E-4D7D-B822-F9B1FEE7545A}"/>
            </a:ext>
          </a:extLst>
        </xdr:cNvPr>
        <xdr:cNvSpPr txBox="1"/>
      </xdr:nvSpPr>
      <xdr:spPr>
        <a:xfrm>
          <a:off x="210757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6548</xdr:rowOff>
    </xdr:from>
    <xdr:ext cx="469744" cy="259045"/>
    <xdr:sp macro="" textlink="">
      <xdr:nvSpPr>
        <xdr:cNvPr id="826" name="n_2aveValue【児童館】&#10;一人当たり面積">
          <a:extLst>
            <a:ext uri="{FF2B5EF4-FFF2-40B4-BE49-F238E27FC236}">
              <a16:creationId xmlns:a16="http://schemas.microsoft.com/office/drawing/2014/main" id="{6590CF85-FA1F-44AD-8B1B-31DEB25E05EC}"/>
            </a:ext>
          </a:extLst>
        </xdr:cNvPr>
        <xdr:cNvSpPr txBox="1"/>
      </xdr:nvSpPr>
      <xdr:spPr>
        <a:xfrm>
          <a:off x="20199427" y="142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827" name="n_3aveValue【児童館】&#10;一人当たり面積">
          <a:extLst>
            <a:ext uri="{FF2B5EF4-FFF2-40B4-BE49-F238E27FC236}">
              <a16:creationId xmlns:a16="http://schemas.microsoft.com/office/drawing/2014/main" id="{5EA3997D-CCFC-45DF-92BB-8A78F892FDCB}"/>
            </a:ext>
          </a:extLst>
        </xdr:cNvPr>
        <xdr:cNvSpPr txBox="1"/>
      </xdr:nvSpPr>
      <xdr:spPr>
        <a:xfrm>
          <a:off x="19310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145341</xdr:rowOff>
    </xdr:from>
    <xdr:ext cx="469744" cy="259045"/>
    <xdr:sp macro="" textlink="">
      <xdr:nvSpPr>
        <xdr:cNvPr id="828" name="n_4aveValue【児童館】&#10;一人当たり面積">
          <a:extLst>
            <a:ext uri="{FF2B5EF4-FFF2-40B4-BE49-F238E27FC236}">
              <a16:creationId xmlns:a16="http://schemas.microsoft.com/office/drawing/2014/main" id="{52B25A7E-9F56-4301-93D5-8D3AF46BBACF}"/>
            </a:ext>
          </a:extLst>
        </xdr:cNvPr>
        <xdr:cNvSpPr txBox="1"/>
      </xdr:nvSpPr>
      <xdr:spPr>
        <a:xfrm>
          <a:off x="184214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31948</xdr:rowOff>
    </xdr:from>
    <xdr:ext cx="469744" cy="259045"/>
    <xdr:sp macro="" textlink="">
      <xdr:nvSpPr>
        <xdr:cNvPr id="829" name="n_1mainValue【児童館】&#10;一人当たり面積">
          <a:extLst>
            <a:ext uri="{FF2B5EF4-FFF2-40B4-BE49-F238E27FC236}">
              <a16:creationId xmlns:a16="http://schemas.microsoft.com/office/drawing/2014/main" id="{9B3C2A44-C094-44E3-ACFF-24C34F8DABED}"/>
            </a:ext>
          </a:extLst>
        </xdr:cNvPr>
        <xdr:cNvSpPr txBox="1"/>
      </xdr:nvSpPr>
      <xdr:spPr>
        <a:xfrm>
          <a:off x="21075727" y="135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31948</xdr:rowOff>
    </xdr:from>
    <xdr:ext cx="469744" cy="259045"/>
    <xdr:sp macro="" textlink="">
      <xdr:nvSpPr>
        <xdr:cNvPr id="830" name="n_2mainValue【児童館】&#10;一人当たり面積">
          <a:extLst>
            <a:ext uri="{FF2B5EF4-FFF2-40B4-BE49-F238E27FC236}">
              <a16:creationId xmlns:a16="http://schemas.microsoft.com/office/drawing/2014/main" id="{3CEB4685-64DB-4015-B225-707E5911B073}"/>
            </a:ext>
          </a:extLst>
        </xdr:cNvPr>
        <xdr:cNvSpPr txBox="1"/>
      </xdr:nvSpPr>
      <xdr:spPr>
        <a:xfrm>
          <a:off x="20199427" y="135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48277</xdr:rowOff>
    </xdr:from>
    <xdr:ext cx="469744" cy="259045"/>
    <xdr:sp macro="" textlink="">
      <xdr:nvSpPr>
        <xdr:cNvPr id="831" name="n_3mainValue【児童館】&#10;一人当たり面積">
          <a:extLst>
            <a:ext uri="{FF2B5EF4-FFF2-40B4-BE49-F238E27FC236}">
              <a16:creationId xmlns:a16="http://schemas.microsoft.com/office/drawing/2014/main" id="{62528215-0522-450E-AA06-5630AC19F768}"/>
            </a:ext>
          </a:extLst>
        </xdr:cNvPr>
        <xdr:cNvSpPr txBox="1"/>
      </xdr:nvSpPr>
      <xdr:spPr>
        <a:xfrm>
          <a:off x="19310427"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64606</xdr:rowOff>
    </xdr:from>
    <xdr:ext cx="469744" cy="259045"/>
    <xdr:sp macro="" textlink="">
      <xdr:nvSpPr>
        <xdr:cNvPr id="832" name="n_4mainValue【児童館】&#10;一人当たり面積">
          <a:extLst>
            <a:ext uri="{FF2B5EF4-FFF2-40B4-BE49-F238E27FC236}">
              <a16:creationId xmlns:a16="http://schemas.microsoft.com/office/drawing/2014/main" id="{2C0F51AF-F8A8-4ADE-A69C-7ADF26261906}"/>
            </a:ext>
          </a:extLst>
        </xdr:cNvPr>
        <xdr:cNvSpPr txBox="1"/>
      </xdr:nvSpPr>
      <xdr:spPr>
        <a:xfrm>
          <a:off x="18421427" y="1360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CD4D9FD2-E3E5-4B76-B048-1AF971BA974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7DB56CE4-0138-4537-B109-3B2B3E18ECD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F48A5EC4-52C3-4A38-A633-9F9EA350931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33E73DD5-9EF2-447D-B27D-4006AC33205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D2927B17-1A5C-4F5E-95A7-838B6E10ED1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B5784082-6523-49CC-9514-F096AF67C10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FFAF2ABB-4EFC-481B-9086-AF9F04D6339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127DD03E-F1EE-4EF4-A1C7-C2ED066BBB1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1A26C938-C4C3-40AE-A5DA-38249E27CC4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5D066F24-D54A-44AC-A1E4-5D98D680B26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B3AB5A7A-39CE-4588-A9A8-F61B896EB87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61CCE6A9-34CD-4DFF-B80F-0C9075B949A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5A4563DA-6408-48ED-AE5F-503887F0221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41A755A4-BB41-4917-BF4E-BE09228DB88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3D77237C-4A0B-4889-B5A2-CD674E272C8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65A9FAD2-8A4A-4641-B3F7-4E38F70C25D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D8616C32-7C78-4BCE-92DE-5ABA9663102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A5F399F3-BAE2-4240-A8EB-910CAB21304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E7510F9C-921C-40A4-BDE5-7F559E4027E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FAA68278-6552-45D3-8D85-0DFA9ED47F4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A7ED85CA-ADA0-4B2C-8A6A-2FF6BB8215F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5602297A-1597-4644-AB79-ED495C715B3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6F95EFF5-C158-47BC-8889-278AC5B9AFE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1FBE1D77-7953-457E-A1DD-F2CAEA24CA0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8924D686-17CE-4D09-8B85-302C0961DB7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858" name="直線コネクタ 857">
          <a:extLst>
            <a:ext uri="{FF2B5EF4-FFF2-40B4-BE49-F238E27FC236}">
              <a16:creationId xmlns:a16="http://schemas.microsoft.com/office/drawing/2014/main" id="{337C4D17-ACCC-4759-9601-2E8D68A16653}"/>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9" name="【公民館】&#10;有形固定資産減価償却率最小値テキスト">
          <a:extLst>
            <a:ext uri="{FF2B5EF4-FFF2-40B4-BE49-F238E27FC236}">
              <a16:creationId xmlns:a16="http://schemas.microsoft.com/office/drawing/2014/main" id="{80D8C791-BE4F-4144-A807-42C14AD3BAD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0" name="直線コネクタ 859">
          <a:extLst>
            <a:ext uri="{FF2B5EF4-FFF2-40B4-BE49-F238E27FC236}">
              <a16:creationId xmlns:a16="http://schemas.microsoft.com/office/drawing/2014/main" id="{80AB2A60-D9A4-4BF4-B29A-79E157C4812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861" name="【公民館】&#10;有形固定資産減価償却率最大値テキスト">
          <a:extLst>
            <a:ext uri="{FF2B5EF4-FFF2-40B4-BE49-F238E27FC236}">
              <a16:creationId xmlns:a16="http://schemas.microsoft.com/office/drawing/2014/main" id="{18064B8E-D1E6-4651-8D58-4BB0C538453E}"/>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862" name="直線コネクタ 861">
          <a:extLst>
            <a:ext uri="{FF2B5EF4-FFF2-40B4-BE49-F238E27FC236}">
              <a16:creationId xmlns:a16="http://schemas.microsoft.com/office/drawing/2014/main" id="{97E405DA-C2CE-4F25-9D1C-C587DA77934C}"/>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863" name="【公民館】&#10;有形固定資産減価償却率平均値テキスト">
          <a:extLst>
            <a:ext uri="{FF2B5EF4-FFF2-40B4-BE49-F238E27FC236}">
              <a16:creationId xmlns:a16="http://schemas.microsoft.com/office/drawing/2014/main" id="{59D34926-D462-43E5-BC6D-F1F1D57D6A01}"/>
            </a:ext>
          </a:extLst>
        </xdr:cNvPr>
        <xdr:cNvSpPr txBox="1"/>
      </xdr:nvSpPr>
      <xdr:spPr>
        <a:xfrm>
          <a:off x="16357600" y="18084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864" name="フローチャート: 判断 863">
          <a:extLst>
            <a:ext uri="{FF2B5EF4-FFF2-40B4-BE49-F238E27FC236}">
              <a16:creationId xmlns:a16="http://schemas.microsoft.com/office/drawing/2014/main" id="{1D96FACD-C739-439C-ADA6-F732F4F2381D}"/>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865" name="フローチャート: 判断 864">
          <a:extLst>
            <a:ext uri="{FF2B5EF4-FFF2-40B4-BE49-F238E27FC236}">
              <a16:creationId xmlns:a16="http://schemas.microsoft.com/office/drawing/2014/main" id="{C5E5C488-4D2E-4262-A71C-EA4941EF7362}"/>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866" name="フローチャート: 判断 865">
          <a:extLst>
            <a:ext uri="{FF2B5EF4-FFF2-40B4-BE49-F238E27FC236}">
              <a16:creationId xmlns:a16="http://schemas.microsoft.com/office/drawing/2014/main" id="{9A016716-22EA-4119-B86D-D1C0517495EE}"/>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867" name="フローチャート: 判断 866">
          <a:extLst>
            <a:ext uri="{FF2B5EF4-FFF2-40B4-BE49-F238E27FC236}">
              <a16:creationId xmlns:a16="http://schemas.microsoft.com/office/drawing/2014/main" id="{ED74231D-4482-4E28-9C94-C665F10D90FA}"/>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868" name="フローチャート: 判断 867">
          <a:extLst>
            <a:ext uri="{FF2B5EF4-FFF2-40B4-BE49-F238E27FC236}">
              <a16:creationId xmlns:a16="http://schemas.microsoft.com/office/drawing/2014/main" id="{3F55532A-BAB1-4D67-B619-4716DB72D9C0}"/>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8174A77-CF2D-4FA9-97D7-946FA4F4113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7DC8DF8-654D-4CDB-9DA3-3C8C52FF37D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1D1DC86-1A95-4B01-9A15-AFC8344F5FA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50F0133D-B994-45E4-A291-7E87B5AAE1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37F2D80-C451-49A8-936D-5FC7DF33C74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10705</xdr:rowOff>
    </xdr:from>
    <xdr:to>
      <xdr:col>85</xdr:col>
      <xdr:colOff>177800</xdr:colOff>
      <xdr:row>105</xdr:row>
      <xdr:rowOff>112305</xdr:rowOff>
    </xdr:to>
    <xdr:sp macro="" textlink="">
      <xdr:nvSpPr>
        <xdr:cNvPr id="874" name="楕円 873">
          <a:extLst>
            <a:ext uri="{FF2B5EF4-FFF2-40B4-BE49-F238E27FC236}">
              <a16:creationId xmlns:a16="http://schemas.microsoft.com/office/drawing/2014/main" id="{96650642-C4CA-49DA-918A-9DFE50CCA9B5}"/>
            </a:ext>
          </a:extLst>
        </xdr:cNvPr>
        <xdr:cNvSpPr/>
      </xdr:nvSpPr>
      <xdr:spPr>
        <a:xfrm>
          <a:off x="162687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33582</xdr:rowOff>
    </xdr:from>
    <xdr:ext cx="405111" cy="259045"/>
    <xdr:sp macro="" textlink="">
      <xdr:nvSpPr>
        <xdr:cNvPr id="875" name="【公民館】&#10;有形固定資産減価償却率該当値テキスト">
          <a:extLst>
            <a:ext uri="{FF2B5EF4-FFF2-40B4-BE49-F238E27FC236}">
              <a16:creationId xmlns:a16="http://schemas.microsoft.com/office/drawing/2014/main" id="{016BB03E-9230-4726-AD9A-6DF753ECF424}"/>
            </a:ext>
          </a:extLst>
        </xdr:cNvPr>
        <xdr:cNvSpPr txBox="1"/>
      </xdr:nvSpPr>
      <xdr:spPr>
        <a:xfrm>
          <a:off x="16357600" y="1786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149498</xdr:rowOff>
    </xdr:from>
    <xdr:to>
      <xdr:col>81</xdr:col>
      <xdr:colOff>101600</xdr:colOff>
      <xdr:row>105</xdr:row>
      <xdr:rowOff>79648</xdr:rowOff>
    </xdr:to>
    <xdr:sp macro="" textlink="">
      <xdr:nvSpPr>
        <xdr:cNvPr id="876" name="楕円 875">
          <a:extLst>
            <a:ext uri="{FF2B5EF4-FFF2-40B4-BE49-F238E27FC236}">
              <a16:creationId xmlns:a16="http://schemas.microsoft.com/office/drawing/2014/main" id="{3FCFCCD7-51D2-4CF1-B682-C31BC88B8362}"/>
            </a:ext>
          </a:extLst>
        </xdr:cNvPr>
        <xdr:cNvSpPr/>
      </xdr:nvSpPr>
      <xdr:spPr>
        <a:xfrm>
          <a:off x="15430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28848</xdr:rowOff>
    </xdr:from>
    <xdr:to>
      <xdr:col>85</xdr:col>
      <xdr:colOff>127000</xdr:colOff>
      <xdr:row>105</xdr:row>
      <xdr:rowOff>61505</xdr:rowOff>
    </xdr:to>
    <xdr:cxnSp macro="">
      <xdr:nvCxnSpPr>
        <xdr:cNvPr id="877" name="直線コネクタ 876">
          <a:extLst>
            <a:ext uri="{FF2B5EF4-FFF2-40B4-BE49-F238E27FC236}">
              <a16:creationId xmlns:a16="http://schemas.microsoft.com/office/drawing/2014/main" id="{0C9DD88D-9B17-4334-865D-2C729478EE22}"/>
            </a:ext>
          </a:extLst>
        </xdr:cNvPr>
        <xdr:cNvCxnSpPr/>
      </xdr:nvCxnSpPr>
      <xdr:spPr>
        <a:xfrm>
          <a:off x="15481300" y="1803109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878" name="楕円 877">
          <a:extLst>
            <a:ext uri="{FF2B5EF4-FFF2-40B4-BE49-F238E27FC236}">
              <a16:creationId xmlns:a16="http://schemas.microsoft.com/office/drawing/2014/main" id="{9564C6C2-83E1-4403-970A-6FC00D2F269E}"/>
            </a:ext>
          </a:extLst>
        </xdr:cNvPr>
        <xdr:cNvSpPr/>
      </xdr:nvSpPr>
      <xdr:spPr>
        <a:xfrm>
          <a:off x="14541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167639</xdr:rowOff>
    </xdr:from>
    <xdr:to>
      <xdr:col>81</xdr:col>
      <xdr:colOff>50800</xdr:colOff>
      <xdr:row>105</xdr:row>
      <xdr:rowOff>28848</xdr:rowOff>
    </xdr:to>
    <xdr:cxnSp macro="">
      <xdr:nvCxnSpPr>
        <xdr:cNvPr id="879" name="直線コネクタ 878">
          <a:extLst>
            <a:ext uri="{FF2B5EF4-FFF2-40B4-BE49-F238E27FC236}">
              <a16:creationId xmlns:a16="http://schemas.microsoft.com/office/drawing/2014/main" id="{C8315FF4-4D5D-4C65-BB54-4640311E9F10}"/>
            </a:ext>
          </a:extLst>
        </xdr:cNvPr>
        <xdr:cNvCxnSpPr/>
      </xdr:nvCxnSpPr>
      <xdr:spPr>
        <a:xfrm>
          <a:off x="14592300" y="179984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84182</xdr:rowOff>
    </xdr:from>
    <xdr:to>
      <xdr:col>72</xdr:col>
      <xdr:colOff>38100</xdr:colOff>
      <xdr:row>105</xdr:row>
      <xdr:rowOff>14332</xdr:rowOff>
    </xdr:to>
    <xdr:sp macro="" textlink="">
      <xdr:nvSpPr>
        <xdr:cNvPr id="880" name="楕円 879">
          <a:extLst>
            <a:ext uri="{FF2B5EF4-FFF2-40B4-BE49-F238E27FC236}">
              <a16:creationId xmlns:a16="http://schemas.microsoft.com/office/drawing/2014/main" id="{F3061621-FA44-41FB-828A-BBC9BDFD3CFA}"/>
            </a:ext>
          </a:extLst>
        </xdr:cNvPr>
        <xdr:cNvSpPr/>
      </xdr:nvSpPr>
      <xdr:spPr>
        <a:xfrm>
          <a:off x="13652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134982</xdr:rowOff>
    </xdr:from>
    <xdr:to>
      <xdr:col>76</xdr:col>
      <xdr:colOff>114300</xdr:colOff>
      <xdr:row>104</xdr:row>
      <xdr:rowOff>167639</xdr:rowOff>
    </xdr:to>
    <xdr:cxnSp macro="">
      <xdr:nvCxnSpPr>
        <xdr:cNvPr id="881" name="直線コネクタ 880">
          <a:extLst>
            <a:ext uri="{FF2B5EF4-FFF2-40B4-BE49-F238E27FC236}">
              <a16:creationId xmlns:a16="http://schemas.microsoft.com/office/drawing/2014/main" id="{1970BB68-318B-4AC2-94A8-30AA4A7E1EE5}"/>
            </a:ext>
          </a:extLst>
        </xdr:cNvPr>
        <xdr:cNvCxnSpPr/>
      </xdr:nvCxnSpPr>
      <xdr:spPr>
        <a:xfrm>
          <a:off x="13703300" y="179657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51526</xdr:rowOff>
    </xdr:from>
    <xdr:to>
      <xdr:col>67</xdr:col>
      <xdr:colOff>101600</xdr:colOff>
      <xdr:row>104</xdr:row>
      <xdr:rowOff>153126</xdr:rowOff>
    </xdr:to>
    <xdr:sp macro="" textlink="">
      <xdr:nvSpPr>
        <xdr:cNvPr id="882" name="楕円 881">
          <a:extLst>
            <a:ext uri="{FF2B5EF4-FFF2-40B4-BE49-F238E27FC236}">
              <a16:creationId xmlns:a16="http://schemas.microsoft.com/office/drawing/2014/main" id="{8A26D11D-4255-4A66-B592-5C1E3C13CD7A}"/>
            </a:ext>
          </a:extLst>
        </xdr:cNvPr>
        <xdr:cNvSpPr/>
      </xdr:nvSpPr>
      <xdr:spPr>
        <a:xfrm>
          <a:off x="12763500" y="178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102326</xdr:rowOff>
    </xdr:from>
    <xdr:to>
      <xdr:col>71</xdr:col>
      <xdr:colOff>177800</xdr:colOff>
      <xdr:row>104</xdr:row>
      <xdr:rowOff>134982</xdr:rowOff>
    </xdr:to>
    <xdr:cxnSp macro="">
      <xdr:nvCxnSpPr>
        <xdr:cNvPr id="883" name="直線コネクタ 882">
          <a:extLst>
            <a:ext uri="{FF2B5EF4-FFF2-40B4-BE49-F238E27FC236}">
              <a16:creationId xmlns:a16="http://schemas.microsoft.com/office/drawing/2014/main" id="{86670499-574D-4A66-9A0A-DA04265A04E0}"/>
            </a:ext>
          </a:extLst>
        </xdr:cNvPr>
        <xdr:cNvCxnSpPr/>
      </xdr:nvCxnSpPr>
      <xdr:spPr>
        <a:xfrm>
          <a:off x="12814300" y="179331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8726</xdr:rowOff>
    </xdr:from>
    <xdr:ext cx="405111" cy="259045"/>
    <xdr:sp macro="" textlink="">
      <xdr:nvSpPr>
        <xdr:cNvPr id="884" name="n_1aveValue【公民館】&#10;有形固定資産減価償却率">
          <a:extLst>
            <a:ext uri="{FF2B5EF4-FFF2-40B4-BE49-F238E27FC236}">
              <a16:creationId xmlns:a16="http://schemas.microsoft.com/office/drawing/2014/main" id="{AE97A528-6C96-4D78-A10B-66C60C9DD794}"/>
            </a:ext>
          </a:extLst>
        </xdr:cNvPr>
        <xdr:cNvSpPr txBox="1"/>
      </xdr:nvSpPr>
      <xdr:spPr>
        <a:xfrm>
          <a:off x="15266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885" name="n_2aveValue【公民館】&#10;有形固定資産減価償却率">
          <a:extLst>
            <a:ext uri="{FF2B5EF4-FFF2-40B4-BE49-F238E27FC236}">
              <a16:creationId xmlns:a16="http://schemas.microsoft.com/office/drawing/2014/main" id="{DED9D01A-CB74-4727-8DA0-02F475528D41}"/>
            </a:ext>
          </a:extLst>
        </xdr:cNvPr>
        <xdr:cNvSpPr txBox="1"/>
      </xdr:nvSpPr>
      <xdr:spPr>
        <a:xfrm>
          <a:off x="14389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886" name="n_3aveValue【公民館】&#10;有形固定資産減価償却率">
          <a:extLst>
            <a:ext uri="{FF2B5EF4-FFF2-40B4-BE49-F238E27FC236}">
              <a16:creationId xmlns:a16="http://schemas.microsoft.com/office/drawing/2014/main" id="{DD62874A-5827-4A06-BBFF-B328892D4AC0}"/>
            </a:ext>
          </a:extLst>
        </xdr:cNvPr>
        <xdr:cNvSpPr txBox="1"/>
      </xdr:nvSpPr>
      <xdr:spPr>
        <a:xfrm>
          <a:off x="135007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887" name="n_4aveValue【公民館】&#10;有形固定資産減価償却率">
          <a:extLst>
            <a:ext uri="{FF2B5EF4-FFF2-40B4-BE49-F238E27FC236}">
              <a16:creationId xmlns:a16="http://schemas.microsoft.com/office/drawing/2014/main" id="{202A7661-E2AD-422F-8BDC-C253009B04F7}"/>
            </a:ext>
          </a:extLst>
        </xdr:cNvPr>
        <xdr:cNvSpPr txBox="1"/>
      </xdr:nvSpPr>
      <xdr:spPr>
        <a:xfrm>
          <a:off x="12611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96175</xdr:rowOff>
    </xdr:from>
    <xdr:ext cx="405111" cy="259045"/>
    <xdr:sp macro="" textlink="">
      <xdr:nvSpPr>
        <xdr:cNvPr id="888" name="n_1mainValue【公民館】&#10;有形固定資産減価償却率">
          <a:extLst>
            <a:ext uri="{FF2B5EF4-FFF2-40B4-BE49-F238E27FC236}">
              <a16:creationId xmlns:a16="http://schemas.microsoft.com/office/drawing/2014/main" id="{6B720D85-D980-4F6E-ADE1-1F8A4586796F}"/>
            </a:ext>
          </a:extLst>
        </xdr:cNvPr>
        <xdr:cNvSpPr txBox="1"/>
      </xdr:nvSpPr>
      <xdr:spPr>
        <a:xfrm>
          <a:off x="15266044" y="1775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889" name="n_2mainValue【公民館】&#10;有形固定資産減価償却率">
          <a:extLst>
            <a:ext uri="{FF2B5EF4-FFF2-40B4-BE49-F238E27FC236}">
              <a16:creationId xmlns:a16="http://schemas.microsoft.com/office/drawing/2014/main" id="{4D1BE214-A789-4392-9B9E-DFC5DE6830B5}"/>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30859</xdr:rowOff>
    </xdr:from>
    <xdr:ext cx="405111" cy="259045"/>
    <xdr:sp macro="" textlink="">
      <xdr:nvSpPr>
        <xdr:cNvPr id="890" name="n_3mainValue【公民館】&#10;有形固定資産減価償却率">
          <a:extLst>
            <a:ext uri="{FF2B5EF4-FFF2-40B4-BE49-F238E27FC236}">
              <a16:creationId xmlns:a16="http://schemas.microsoft.com/office/drawing/2014/main" id="{908FE1D2-AD33-4025-B1D3-46C494B87CF9}"/>
            </a:ext>
          </a:extLst>
        </xdr:cNvPr>
        <xdr:cNvSpPr txBox="1"/>
      </xdr:nvSpPr>
      <xdr:spPr>
        <a:xfrm>
          <a:off x="135007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169653</xdr:rowOff>
    </xdr:from>
    <xdr:ext cx="405111" cy="259045"/>
    <xdr:sp macro="" textlink="">
      <xdr:nvSpPr>
        <xdr:cNvPr id="891" name="n_4mainValue【公民館】&#10;有形固定資産減価償却率">
          <a:extLst>
            <a:ext uri="{FF2B5EF4-FFF2-40B4-BE49-F238E27FC236}">
              <a16:creationId xmlns:a16="http://schemas.microsoft.com/office/drawing/2014/main" id="{D8C6FC63-50F5-455C-81C5-FCA63D002F94}"/>
            </a:ext>
          </a:extLst>
        </xdr:cNvPr>
        <xdr:cNvSpPr txBox="1"/>
      </xdr:nvSpPr>
      <xdr:spPr>
        <a:xfrm>
          <a:off x="12611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C78FDAF1-4671-4BB8-AFE8-C0B65FD94E3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4677EC1D-3BA8-4623-B4B5-B6CC492C434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9A6B83EE-EDA6-4874-BCBD-0E3D3466A82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E915EEDC-2B49-46E2-B51A-F7FF0EC90D7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2903A5E4-C58D-4FE7-AA2B-35FDB62B99A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19971A1A-FAA1-4B74-AC28-1FECF0759CB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D4505092-C038-4115-8D1B-EE577822BE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DFA1D0BA-C5B0-4FAA-83F0-220BD54B87D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DBB44695-875D-4351-8BBD-61946CBD605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7679A7D7-F5FC-4B53-AF70-F068F577C77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95A2B005-8B85-4EFC-B398-612A29EF18F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ED9309EE-50BF-43EB-BA86-AC6DB992BA1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FDBA7324-F766-4212-AA56-70A4F1F4A9C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C553F643-1196-46CE-B5F4-2DF2E3EEFA3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479E7E55-75F6-478E-AA77-2E3A631765D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609AF76B-E9B1-43CF-95EC-378CE51111E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7E2AADCA-DA3B-47BB-BF0D-2447B6CA8F6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7F5FA785-5E87-4CEC-8696-FED23D09462B}"/>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A113A715-715B-49CA-82FB-060AFE2F199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A94218E8-3B2B-4BEF-B81F-5B73595E9C3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1CD035FF-C112-4D4D-9135-2B84AFDD047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913" name="直線コネクタ 912">
          <a:extLst>
            <a:ext uri="{FF2B5EF4-FFF2-40B4-BE49-F238E27FC236}">
              <a16:creationId xmlns:a16="http://schemas.microsoft.com/office/drawing/2014/main" id="{A2294C5E-F634-40C7-9EE8-09890E09F6F0}"/>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14" name="【公民館】&#10;一人当たり面積最小値テキスト">
          <a:extLst>
            <a:ext uri="{FF2B5EF4-FFF2-40B4-BE49-F238E27FC236}">
              <a16:creationId xmlns:a16="http://schemas.microsoft.com/office/drawing/2014/main" id="{36A5EB5A-7201-44E5-9A30-FAB130A20739}"/>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15" name="直線コネクタ 914">
          <a:extLst>
            <a:ext uri="{FF2B5EF4-FFF2-40B4-BE49-F238E27FC236}">
              <a16:creationId xmlns:a16="http://schemas.microsoft.com/office/drawing/2014/main" id="{80DCA4DF-EB94-4A57-8066-D1FAEFF6C553}"/>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916" name="【公民館】&#10;一人当たり面積最大値テキスト">
          <a:extLst>
            <a:ext uri="{FF2B5EF4-FFF2-40B4-BE49-F238E27FC236}">
              <a16:creationId xmlns:a16="http://schemas.microsoft.com/office/drawing/2014/main" id="{297D0C6D-15AC-4545-9A05-3B99E16D3533}"/>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917" name="直線コネクタ 916">
          <a:extLst>
            <a:ext uri="{FF2B5EF4-FFF2-40B4-BE49-F238E27FC236}">
              <a16:creationId xmlns:a16="http://schemas.microsoft.com/office/drawing/2014/main" id="{8AABDD2A-8BE1-4BF2-AC8C-BCAD50124529}"/>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918" name="【公民館】&#10;一人当たり面積平均値テキスト">
          <a:extLst>
            <a:ext uri="{FF2B5EF4-FFF2-40B4-BE49-F238E27FC236}">
              <a16:creationId xmlns:a16="http://schemas.microsoft.com/office/drawing/2014/main" id="{93791618-F0A9-4D94-A160-87C35C395AF4}"/>
            </a:ext>
          </a:extLst>
        </xdr:cNvPr>
        <xdr:cNvSpPr txBox="1"/>
      </xdr:nvSpPr>
      <xdr:spPr>
        <a:xfrm>
          <a:off x="2219960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19" name="フローチャート: 判断 918">
          <a:extLst>
            <a:ext uri="{FF2B5EF4-FFF2-40B4-BE49-F238E27FC236}">
              <a16:creationId xmlns:a16="http://schemas.microsoft.com/office/drawing/2014/main" id="{5D6790B6-E73A-40C0-8DD5-450B34060093}"/>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920" name="フローチャート: 判断 919">
          <a:extLst>
            <a:ext uri="{FF2B5EF4-FFF2-40B4-BE49-F238E27FC236}">
              <a16:creationId xmlns:a16="http://schemas.microsoft.com/office/drawing/2014/main" id="{2CEB99E8-E432-4A47-A040-046585B3640E}"/>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921" name="フローチャート: 判断 920">
          <a:extLst>
            <a:ext uri="{FF2B5EF4-FFF2-40B4-BE49-F238E27FC236}">
              <a16:creationId xmlns:a16="http://schemas.microsoft.com/office/drawing/2014/main" id="{8122A75E-A77F-4285-8A55-A89DE109928F}"/>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22" name="フローチャート: 判断 921">
          <a:extLst>
            <a:ext uri="{FF2B5EF4-FFF2-40B4-BE49-F238E27FC236}">
              <a16:creationId xmlns:a16="http://schemas.microsoft.com/office/drawing/2014/main" id="{FB27825A-7FEE-4DF5-9CA9-F31783983020}"/>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923" name="フローチャート: 判断 922">
          <a:extLst>
            <a:ext uri="{FF2B5EF4-FFF2-40B4-BE49-F238E27FC236}">
              <a16:creationId xmlns:a16="http://schemas.microsoft.com/office/drawing/2014/main" id="{84572A3A-B272-424C-96EF-B417C62E7CC4}"/>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5685F01C-7786-457B-8783-31458ADE1C2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46C86C6-FB55-451D-9962-22F1372CB3D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56E60740-A9E7-44F0-AAF1-641ED6E385F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9A5EC285-E99A-4034-AA99-84858641301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F11072F-CD63-40EA-90C6-FCE4A03136F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18542</xdr:rowOff>
    </xdr:from>
    <xdr:to>
      <xdr:col>116</xdr:col>
      <xdr:colOff>114300</xdr:colOff>
      <xdr:row>105</xdr:row>
      <xdr:rowOff>120142</xdr:rowOff>
    </xdr:to>
    <xdr:sp macro="" textlink="">
      <xdr:nvSpPr>
        <xdr:cNvPr id="929" name="楕円 928">
          <a:extLst>
            <a:ext uri="{FF2B5EF4-FFF2-40B4-BE49-F238E27FC236}">
              <a16:creationId xmlns:a16="http://schemas.microsoft.com/office/drawing/2014/main" id="{D4B1DFA8-B2C7-4B0E-A9C5-899C0C24153D}"/>
            </a:ext>
          </a:extLst>
        </xdr:cNvPr>
        <xdr:cNvSpPr/>
      </xdr:nvSpPr>
      <xdr:spPr>
        <a:xfrm>
          <a:off x="221107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41419</xdr:rowOff>
    </xdr:from>
    <xdr:ext cx="469744" cy="259045"/>
    <xdr:sp macro="" textlink="">
      <xdr:nvSpPr>
        <xdr:cNvPr id="930" name="【公民館】&#10;一人当たり面積該当値テキスト">
          <a:extLst>
            <a:ext uri="{FF2B5EF4-FFF2-40B4-BE49-F238E27FC236}">
              <a16:creationId xmlns:a16="http://schemas.microsoft.com/office/drawing/2014/main" id="{52B7A157-7864-445C-BC4B-AD4B3C8C89CB}"/>
            </a:ext>
          </a:extLst>
        </xdr:cNvPr>
        <xdr:cNvSpPr txBox="1"/>
      </xdr:nvSpPr>
      <xdr:spPr>
        <a:xfrm>
          <a:off x="22199600" y="1787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27687</xdr:rowOff>
    </xdr:from>
    <xdr:to>
      <xdr:col>112</xdr:col>
      <xdr:colOff>38100</xdr:colOff>
      <xdr:row>105</xdr:row>
      <xdr:rowOff>129287</xdr:rowOff>
    </xdr:to>
    <xdr:sp macro="" textlink="">
      <xdr:nvSpPr>
        <xdr:cNvPr id="931" name="楕円 930">
          <a:extLst>
            <a:ext uri="{FF2B5EF4-FFF2-40B4-BE49-F238E27FC236}">
              <a16:creationId xmlns:a16="http://schemas.microsoft.com/office/drawing/2014/main" id="{C7102204-625D-4675-A27B-A4D0B0869353}"/>
            </a:ext>
          </a:extLst>
        </xdr:cNvPr>
        <xdr:cNvSpPr/>
      </xdr:nvSpPr>
      <xdr:spPr>
        <a:xfrm>
          <a:off x="21272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69342</xdr:rowOff>
    </xdr:from>
    <xdr:to>
      <xdr:col>116</xdr:col>
      <xdr:colOff>63500</xdr:colOff>
      <xdr:row>105</xdr:row>
      <xdr:rowOff>78487</xdr:rowOff>
    </xdr:to>
    <xdr:cxnSp macro="">
      <xdr:nvCxnSpPr>
        <xdr:cNvPr id="932" name="直線コネクタ 931">
          <a:extLst>
            <a:ext uri="{FF2B5EF4-FFF2-40B4-BE49-F238E27FC236}">
              <a16:creationId xmlns:a16="http://schemas.microsoft.com/office/drawing/2014/main" id="{FC6477A8-6A7D-4A60-BF09-3DCCAE9C71E1}"/>
            </a:ext>
          </a:extLst>
        </xdr:cNvPr>
        <xdr:cNvCxnSpPr/>
      </xdr:nvCxnSpPr>
      <xdr:spPr>
        <a:xfrm flipV="1">
          <a:off x="21323300" y="18071592"/>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34544</xdr:rowOff>
    </xdr:from>
    <xdr:to>
      <xdr:col>107</xdr:col>
      <xdr:colOff>101600</xdr:colOff>
      <xdr:row>105</xdr:row>
      <xdr:rowOff>136144</xdr:rowOff>
    </xdr:to>
    <xdr:sp macro="" textlink="">
      <xdr:nvSpPr>
        <xdr:cNvPr id="933" name="楕円 932">
          <a:extLst>
            <a:ext uri="{FF2B5EF4-FFF2-40B4-BE49-F238E27FC236}">
              <a16:creationId xmlns:a16="http://schemas.microsoft.com/office/drawing/2014/main" id="{D9316D49-81D5-456D-A9FE-EC66667472A1}"/>
            </a:ext>
          </a:extLst>
        </xdr:cNvPr>
        <xdr:cNvSpPr/>
      </xdr:nvSpPr>
      <xdr:spPr>
        <a:xfrm>
          <a:off x="20383500" y="180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78487</xdr:rowOff>
    </xdr:from>
    <xdr:to>
      <xdr:col>111</xdr:col>
      <xdr:colOff>177800</xdr:colOff>
      <xdr:row>105</xdr:row>
      <xdr:rowOff>85344</xdr:rowOff>
    </xdr:to>
    <xdr:cxnSp macro="">
      <xdr:nvCxnSpPr>
        <xdr:cNvPr id="934" name="直線コネクタ 933">
          <a:extLst>
            <a:ext uri="{FF2B5EF4-FFF2-40B4-BE49-F238E27FC236}">
              <a16:creationId xmlns:a16="http://schemas.microsoft.com/office/drawing/2014/main" id="{31302C14-DE0F-4D7B-83AC-420DD106477F}"/>
            </a:ext>
          </a:extLst>
        </xdr:cNvPr>
        <xdr:cNvCxnSpPr/>
      </xdr:nvCxnSpPr>
      <xdr:spPr>
        <a:xfrm flipV="1">
          <a:off x="20434300" y="18080737"/>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39115</xdr:rowOff>
    </xdr:from>
    <xdr:to>
      <xdr:col>102</xdr:col>
      <xdr:colOff>165100</xdr:colOff>
      <xdr:row>105</xdr:row>
      <xdr:rowOff>140715</xdr:rowOff>
    </xdr:to>
    <xdr:sp macro="" textlink="">
      <xdr:nvSpPr>
        <xdr:cNvPr id="935" name="楕円 934">
          <a:extLst>
            <a:ext uri="{FF2B5EF4-FFF2-40B4-BE49-F238E27FC236}">
              <a16:creationId xmlns:a16="http://schemas.microsoft.com/office/drawing/2014/main" id="{F2D5E2D5-0950-44EA-B4E1-77C4F2A26814}"/>
            </a:ext>
          </a:extLst>
        </xdr:cNvPr>
        <xdr:cNvSpPr/>
      </xdr:nvSpPr>
      <xdr:spPr>
        <a:xfrm>
          <a:off x="19494500" y="180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85344</xdr:rowOff>
    </xdr:from>
    <xdr:to>
      <xdr:col>107</xdr:col>
      <xdr:colOff>50800</xdr:colOff>
      <xdr:row>105</xdr:row>
      <xdr:rowOff>89915</xdr:rowOff>
    </xdr:to>
    <xdr:cxnSp macro="">
      <xdr:nvCxnSpPr>
        <xdr:cNvPr id="936" name="直線コネクタ 935">
          <a:extLst>
            <a:ext uri="{FF2B5EF4-FFF2-40B4-BE49-F238E27FC236}">
              <a16:creationId xmlns:a16="http://schemas.microsoft.com/office/drawing/2014/main" id="{33155159-08A5-474B-A366-A2D6674F7DF2}"/>
            </a:ext>
          </a:extLst>
        </xdr:cNvPr>
        <xdr:cNvCxnSpPr/>
      </xdr:nvCxnSpPr>
      <xdr:spPr>
        <a:xfrm flipV="1">
          <a:off x="19545300" y="1808759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48261</xdr:rowOff>
    </xdr:from>
    <xdr:to>
      <xdr:col>98</xdr:col>
      <xdr:colOff>38100</xdr:colOff>
      <xdr:row>105</xdr:row>
      <xdr:rowOff>149861</xdr:rowOff>
    </xdr:to>
    <xdr:sp macro="" textlink="">
      <xdr:nvSpPr>
        <xdr:cNvPr id="937" name="楕円 936">
          <a:extLst>
            <a:ext uri="{FF2B5EF4-FFF2-40B4-BE49-F238E27FC236}">
              <a16:creationId xmlns:a16="http://schemas.microsoft.com/office/drawing/2014/main" id="{473B9CE8-EF30-4FA5-96D0-7217068A2609}"/>
            </a:ext>
          </a:extLst>
        </xdr:cNvPr>
        <xdr:cNvSpPr/>
      </xdr:nvSpPr>
      <xdr:spPr>
        <a:xfrm>
          <a:off x="18605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89915</xdr:rowOff>
    </xdr:from>
    <xdr:to>
      <xdr:col>102</xdr:col>
      <xdr:colOff>114300</xdr:colOff>
      <xdr:row>105</xdr:row>
      <xdr:rowOff>99061</xdr:rowOff>
    </xdr:to>
    <xdr:cxnSp macro="">
      <xdr:nvCxnSpPr>
        <xdr:cNvPr id="938" name="直線コネクタ 937">
          <a:extLst>
            <a:ext uri="{FF2B5EF4-FFF2-40B4-BE49-F238E27FC236}">
              <a16:creationId xmlns:a16="http://schemas.microsoft.com/office/drawing/2014/main" id="{26B0BFC4-D9CD-4F27-AE63-B3B57E629A20}"/>
            </a:ext>
          </a:extLst>
        </xdr:cNvPr>
        <xdr:cNvCxnSpPr/>
      </xdr:nvCxnSpPr>
      <xdr:spPr>
        <a:xfrm flipV="1">
          <a:off x="18656300" y="1809216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939" name="n_1aveValue【公民館】&#10;一人当たり面積">
          <a:extLst>
            <a:ext uri="{FF2B5EF4-FFF2-40B4-BE49-F238E27FC236}">
              <a16:creationId xmlns:a16="http://schemas.microsoft.com/office/drawing/2014/main" id="{9883F659-82EC-496F-8895-340ED231E874}"/>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940" name="n_2aveValue【公民館】&#10;一人当たり面積">
          <a:extLst>
            <a:ext uri="{FF2B5EF4-FFF2-40B4-BE49-F238E27FC236}">
              <a16:creationId xmlns:a16="http://schemas.microsoft.com/office/drawing/2014/main" id="{5F2BEFF0-D486-4EAC-AADB-EC1143C89211}"/>
            </a:ext>
          </a:extLst>
        </xdr:cNvPr>
        <xdr:cNvSpPr txBox="1"/>
      </xdr:nvSpPr>
      <xdr:spPr>
        <a:xfrm>
          <a:off x="20199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941" name="n_3aveValue【公民館】&#10;一人当たり面積">
          <a:extLst>
            <a:ext uri="{FF2B5EF4-FFF2-40B4-BE49-F238E27FC236}">
              <a16:creationId xmlns:a16="http://schemas.microsoft.com/office/drawing/2014/main" id="{124CA000-155F-4D28-B573-D2B5D466D284}"/>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942" name="n_4aveValue【公民館】&#10;一人当たり面積">
          <a:extLst>
            <a:ext uri="{FF2B5EF4-FFF2-40B4-BE49-F238E27FC236}">
              <a16:creationId xmlns:a16="http://schemas.microsoft.com/office/drawing/2014/main" id="{8C2DE6B7-40C5-4415-A97A-0E5495141591}"/>
            </a:ext>
          </a:extLst>
        </xdr:cNvPr>
        <xdr:cNvSpPr txBox="1"/>
      </xdr:nvSpPr>
      <xdr:spPr>
        <a:xfrm>
          <a:off x="184214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145814</xdr:rowOff>
    </xdr:from>
    <xdr:ext cx="469744" cy="259045"/>
    <xdr:sp macro="" textlink="">
      <xdr:nvSpPr>
        <xdr:cNvPr id="943" name="n_1mainValue【公民館】&#10;一人当たり面積">
          <a:extLst>
            <a:ext uri="{FF2B5EF4-FFF2-40B4-BE49-F238E27FC236}">
              <a16:creationId xmlns:a16="http://schemas.microsoft.com/office/drawing/2014/main" id="{04DC9642-346C-4A3B-A61A-B7B9F1205D36}"/>
            </a:ext>
          </a:extLst>
        </xdr:cNvPr>
        <xdr:cNvSpPr txBox="1"/>
      </xdr:nvSpPr>
      <xdr:spPr>
        <a:xfrm>
          <a:off x="21075727" y="1780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152671</xdr:rowOff>
    </xdr:from>
    <xdr:ext cx="469744" cy="259045"/>
    <xdr:sp macro="" textlink="">
      <xdr:nvSpPr>
        <xdr:cNvPr id="944" name="n_2mainValue【公民館】&#10;一人当たり面積">
          <a:extLst>
            <a:ext uri="{FF2B5EF4-FFF2-40B4-BE49-F238E27FC236}">
              <a16:creationId xmlns:a16="http://schemas.microsoft.com/office/drawing/2014/main" id="{7D60C7F6-5C83-468B-A5E5-5A9070D0E126}"/>
            </a:ext>
          </a:extLst>
        </xdr:cNvPr>
        <xdr:cNvSpPr txBox="1"/>
      </xdr:nvSpPr>
      <xdr:spPr>
        <a:xfrm>
          <a:off x="20199427" y="1781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157242</xdr:rowOff>
    </xdr:from>
    <xdr:ext cx="469744" cy="259045"/>
    <xdr:sp macro="" textlink="">
      <xdr:nvSpPr>
        <xdr:cNvPr id="945" name="n_3mainValue【公民館】&#10;一人当たり面積">
          <a:extLst>
            <a:ext uri="{FF2B5EF4-FFF2-40B4-BE49-F238E27FC236}">
              <a16:creationId xmlns:a16="http://schemas.microsoft.com/office/drawing/2014/main" id="{AFB3F8B8-A133-455D-BCA9-163F01D0D3AF}"/>
            </a:ext>
          </a:extLst>
        </xdr:cNvPr>
        <xdr:cNvSpPr txBox="1"/>
      </xdr:nvSpPr>
      <xdr:spPr>
        <a:xfrm>
          <a:off x="19310427" y="1781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166388</xdr:rowOff>
    </xdr:from>
    <xdr:ext cx="469744" cy="259045"/>
    <xdr:sp macro="" textlink="">
      <xdr:nvSpPr>
        <xdr:cNvPr id="946" name="n_4mainValue【公民館】&#10;一人当たり面積">
          <a:extLst>
            <a:ext uri="{FF2B5EF4-FFF2-40B4-BE49-F238E27FC236}">
              <a16:creationId xmlns:a16="http://schemas.microsoft.com/office/drawing/2014/main" id="{3A20D5A5-4B9B-4D08-A58E-7E44B442C2CF}"/>
            </a:ext>
          </a:extLst>
        </xdr:cNvPr>
        <xdr:cNvSpPr txBox="1"/>
      </xdr:nvSpPr>
      <xdr:spPr>
        <a:xfrm>
          <a:off x="18421427"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84369BB2-0C42-43A8-8FB4-C49E841D0F2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C4E4CE9D-CCBF-4235-9EE9-7B2293AF414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648427B8-F3C8-4F8B-89EF-58910F09408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mn-lt"/>
              <a:ea typeface="+mn-ea"/>
              <a:cs typeface="+mn-cs"/>
            </a:rPr>
            <a:t>　道路</a:t>
          </a:r>
          <a:r>
            <a:rPr kumimoji="1" lang="ja-JP" altLang="ja-JP" sz="1100" b="0" i="0" u="none" strike="noStrike" kern="0" cap="none" spc="0" normalizeH="0" baseline="0" noProof="0">
              <a:ln>
                <a:noFill/>
              </a:ln>
              <a:solidFill>
                <a:prstClr val="black"/>
              </a:solidFill>
              <a:effectLst/>
              <a:uLnTx/>
              <a:uFillTx/>
              <a:latin typeface="+mn-lt"/>
              <a:ea typeface="+mn-ea"/>
              <a:cs typeface="+mn-cs"/>
            </a:rPr>
            <a:t>は有形固定資産減価償却率、</a:t>
          </a:r>
          <a:r>
            <a:rPr kumimoji="1" lang="en-US" altLang="ja-JP" sz="1100" b="0" i="0" u="none" strike="noStrike" kern="0" cap="none" spc="0" normalizeH="0" baseline="0" noProof="0">
              <a:ln>
                <a:noFill/>
              </a:ln>
              <a:solidFill>
                <a:prstClr val="black"/>
              </a:solidFill>
              <a:effectLst/>
              <a:uLnTx/>
              <a:uFillTx/>
              <a:latin typeface="+mn-lt"/>
              <a:ea typeface="+mn-ea"/>
              <a:cs typeface="+mn-cs"/>
            </a:rPr>
            <a:t>1</a:t>
          </a:r>
          <a:r>
            <a:rPr kumimoji="1" lang="ja-JP" altLang="ja-JP" sz="1100" b="0" i="0" u="none" strike="noStrike" kern="0" cap="none" spc="0" normalizeH="0" baseline="0" noProof="0">
              <a:ln>
                <a:noFill/>
              </a:ln>
              <a:solidFill>
                <a:prstClr val="black"/>
              </a:solidFill>
              <a:effectLst/>
              <a:uLnTx/>
              <a:uFillTx/>
              <a:latin typeface="+mn-lt"/>
              <a:ea typeface="+mn-ea"/>
              <a:cs typeface="+mn-cs"/>
            </a:rPr>
            <a:t>人当たり延長ともに類似団体平均を大きく上回っている。　橋りょう・トンネルについては、一人当たり有形固定資産額が類似団体平均を大きく上回っている。これは、当町の地理的な要因が大きく影響しており、平野部が少なく山間部が多いため橋りょうやトンネルが多いことが要因となっている。今後も、舗装の個別施設計画や橋りょう長寿命化計画に基づき、適切な維持管理に努める。公営住宅の有形固定資産減価償却率は類似団体平均と比べると少し高くなっている。これは令和</a:t>
          </a:r>
          <a:r>
            <a:rPr kumimoji="1" lang="en-US" altLang="ja-JP" sz="1100" b="0" i="0" u="none" strike="noStrike" kern="0" cap="none" spc="0" normalizeH="0" baseline="0" noProof="0">
              <a:ln>
                <a:noFill/>
              </a:ln>
              <a:solidFill>
                <a:prstClr val="black"/>
              </a:solidFill>
              <a:effectLst/>
              <a:uLnTx/>
              <a:uFillTx/>
              <a:latin typeface="+mn-lt"/>
              <a:ea typeface="+mn-ea"/>
              <a:cs typeface="+mn-cs"/>
            </a:rPr>
            <a:t>2</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に実施した固定資産精緻化により減価償却累計額が大きく増加したことが要因である。また、一人当たり面積も類似団体平均を上回っている。今後も、町営住宅長寿命化計画（個別施設計画）に基づき、適正な管理に努める。港湾・漁港についての有形固定資産減価償却率や一人当たり有形固定資産額は類似団体平均と近い数値となっている。今後も漁港の個別施設計画に基づき適正な管理に努める。認定こども園・幼稚園・保育所の有形固定資産減価償却率が類似団体と比較し低いのは平成</a:t>
          </a:r>
          <a:r>
            <a:rPr kumimoji="1" lang="en-US" altLang="ja-JP" sz="1100" b="0" i="0" u="none" strike="noStrike" kern="0" cap="none" spc="0" normalizeH="0" baseline="0" noProof="0">
              <a:ln>
                <a:noFill/>
              </a:ln>
              <a:solidFill>
                <a:prstClr val="black"/>
              </a:solidFill>
              <a:effectLst/>
              <a:uLnTx/>
              <a:uFillTx/>
              <a:latin typeface="+mn-lt"/>
              <a:ea typeface="+mn-ea"/>
              <a:cs typeface="+mn-cs"/>
            </a:rPr>
            <a:t>28</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年度に朝日中央保育所と朝日北保育所を統合し、あさひ保育所を建設したことが要因である。児童館についての有形固定資産減価償却率が低いのは織田児童館が平成</a:t>
          </a:r>
          <a:r>
            <a:rPr kumimoji="1" lang="en-US" altLang="ja-JP" sz="1100" b="0" i="0" u="none" strike="noStrike" kern="0" cap="none" spc="0" normalizeH="0" baseline="0" noProof="0">
              <a:ln>
                <a:noFill/>
              </a:ln>
              <a:solidFill>
                <a:prstClr val="black"/>
              </a:solidFill>
              <a:effectLst/>
              <a:uLnTx/>
              <a:uFillTx/>
              <a:latin typeface="+mn-lt"/>
              <a:ea typeface="+mn-ea"/>
              <a:cs typeface="+mn-cs"/>
            </a:rPr>
            <a:t>30</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年度に竣工したことが要因である。公民館の有形固定資産減価償却率が低いのは、越前町生涯学習センタ</a:t>
          </a:r>
          <a:r>
            <a:rPr kumimoji="1" lang="en-US"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ja-JP" sz="1100" b="0" i="0" u="none" strike="noStrike" kern="0" cap="none" spc="0" normalizeH="0" baseline="0" noProof="0">
              <a:ln>
                <a:noFill/>
              </a:ln>
              <a:solidFill>
                <a:prstClr val="black"/>
              </a:solidFill>
              <a:effectLst/>
              <a:uLnTx/>
              <a:uFillTx/>
              <a:latin typeface="+mn-lt"/>
              <a:ea typeface="+mn-ea"/>
              <a:cs typeface="+mn-cs"/>
            </a:rPr>
            <a:t>を合併後に新築したことや、合併後に旧町村にあった公民館と役場機能を統合し、コミュニティセンターとして建設したことが要因である。学校施設は一人当たり面積が類似単体と比べ大幅に大きな数値となっている。これは、人口減少・生徒数の急速な減少に対して、旧町村それぞれに小中学校が残っているためである。今後、小中学校の統廃合を予定しているため数値は減少する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626458E-7C8A-46E3-9251-C79E193351A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E0DB39D-A8C8-4E32-87A2-AB4A7B6CC5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E0B2F5-50B7-4813-83ED-18C7B75C7B9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25C3429-8C6C-4920-AAD1-15020499B3B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99593B-CFA5-4C43-AB42-BC6F34C5282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88EF24-D6C5-40BF-9FEF-43426F6BB3A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C98B8D-FB13-4EED-B80E-89B8CEA4937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4F5FB1-FD1D-4F90-9350-11C0BD5D5D5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56681C0-5437-417E-91A5-F7BF6F7B31F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CA427D-46D1-4423-A604-869C13449B2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19,769
19,481
153.15
16,516,144
15,667,092
736,561
8,067,248
9,704,613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7538E2C-CBE2-467B-99C1-C57CBA171BF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07AB95-D883-4E54-8A76-03B70248FBA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E086406-85B6-4574-97EB-EB79836340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4631E0-E36B-4A71-A797-BDFDE94A490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278E14-769E-422B-8182-E70472A8B04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E0A6633-3CFF-4F95-887D-ED6338D7919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8344E67-E508-4715-9F10-03E3FFA385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143FB57-0E10-4ACB-A93F-1464F85AFE4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C1C7D7-AEEF-4BD9-9F27-1E62561A66A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A4E6BC-CB5B-45C3-B8EE-9092FF9C3E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4C07EE-414A-4B7B-9261-387EECAEEC4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8424FD-DFF6-410E-9712-6978095C791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C651649-4D99-4711-90F3-FAA8CBB5901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336CB77-D4C4-4AD6-A493-3A54FC06AA3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D37B32-FB42-40EF-9BFC-487D3CA50C0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967DAE7-479B-4040-862E-76CA32C6CD7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C3FBFF-A7B7-4CB9-8908-17512825D73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A05939-98CC-476B-BC29-34F4A63088A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4B10EA9-EC5B-413C-A59A-5CEAC7EE88C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4F7EEEA-F1BB-4482-868D-C6FE3D4BDAB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42322EB-FB58-475F-8AAE-3DA3D302187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7C9C12-AD3C-4845-85AA-924C85654AA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E6E806F-E152-4DF5-BB05-9DB4E6A7EB6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2CB7E47-E535-4321-A872-9BB30DDAA32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0E0F1A3-D7C1-4368-B202-78C79616802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BF0814-5C58-433A-A09F-723ED75BC6F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0048362-CF9B-40E0-97DA-98641A5317F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38A535-93B0-4700-9563-E25D0347DA5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4B0FA17-73F1-4A5B-8908-16FC363285E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26C44AC-7007-4BE3-A436-C8C59C9A9D3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CD42D3-CB82-4686-B4C2-720C06F52FD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18C9B0-835C-423F-81B0-4115D185DC1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59ABC8B-32E5-402A-B6EB-30F35A7EE64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15A1066-DAA2-4612-92FE-920D3629EB5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5D05781-CD9F-468D-925A-6BA15809689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E016FDD-5A02-4D00-9E3F-792317D4A4E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A00E19B-8E86-496F-865E-D5AE52C2F04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81D96A6-CC46-4A55-9D56-C64C1E31A8D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82E4BF8-0AB1-4B02-BB75-30984A68681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B7A1BCC-D847-48F5-BE59-89EDB9EF72E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069981A-7F48-4823-9A29-03E62CAB6A1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90F2EEF-1FA8-4CEF-BE74-0BDBBE18E72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1558053-A060-4331-9565-175487D2AF9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058EAE8-0E8C-4A78-A869-B6ABE5E0F52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965222E-20C6-436A-88BB-D75C6769229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23AC16BE-5370-4A7E-B6D5-B415F2F41525}"/>
            </a:ext>
          </a:extLst>
        </xdr:cNvPr>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AA2D3BA5-106F-4FAE-B164-4E9C4255F59E}"/>
            </a:ext>
          </a:extLst>
        </xdr:cNvPr>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6B3C1F05-C35D-4974-B23A-020DD9CF473D}"/>
            </a:ext>
          </a:extLst>
        </xdr:cNvPr>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C28A5F1B-18B9-45B8-BAD4-070CD9DEF853}"/>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329E3F23-24B8-49D3-B18B-E3537EE84228}"/>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04F06A1C-77EE-44E8-9143-BC3D17F0E7E1}"/>
            </a:ext>
          </a:extLst>
        </xdr:cNvPr>
        <xdr:cNvSpPr txBox="1"/>
      </xdr:nvSpPr>
      <xdr:spPr>
        <a:xfrm>
          <a:off x="4673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C50DAD22-0C8B-4DB6-99AF-EA9C8DEB57D0}"/>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4AD731A7-BDFD-437C-8AB0-47526392DAAA}"/>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A928E93F-914A-44A0-A37D-6E55E7854F48}"/>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AC187792-C3EA-4FEA-8009-92B2FB49CDF1}"/>
            </a:ext>
          </a:extLst>
        </xdr:cNvPr>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544C5ACC-07E8-4E8C-A6B1-A849FB226A97}"/>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FEE4557-024F-4C1A-B302-0B4C85A2418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2CE1EF-2766-49B2-A496-1CBCAEBE3A6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B58C719-D5B6-43FC-95E2-C09562EF89F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998887-8D04-49C5-9425-324AC1A3B36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B1D8B78-E68B-4050-B822-9C4D35239EA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3" name="楕円 72">
          <a:extLst>
            <a:ext uri="{FF2B5EF4-FFF2-40B4-BE49-F238E27FC236}">
              <a16:creationId xmlns:a16="http://schemas.microsoft.com/office/drawing/2014/main" id="{E8BECB98-2BBC-41BC-9F6E-D708FE92BF3E}"/>
            </a:ext>
          </a:extLst>
        </xdr:cNvPr>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60977</xdr:rowOff>
    </xdr:from>
    <xdr:ext cx="405111" cy="259045"/>
    <xdr:sp macro="" textlink="">
      <xdr:nvSpPr>
        <xdr:cNvPr id="74" name="【図書館】&#10;有形固定資産減価償却率該当値テキスト">
          <a:extLst>
            <a:ext uri="{FF2B5EF4-FFF2-40B4-BE49-F238E27FC236}">
              <a16:creationId xmlns:a16="http://schemas.microsoft.com/office/drawing/2014/main" id="{42B7FCBC-8001-4DD6-9599-F01E1A7E72C9}"/>
            </a:ext>
          </a:extLst>
        </xdr:cNvPr>
        <xdr:cNvSpPr txBox="1"/>
      </xdr:nvSpPr>
      <xdr:spPr>
        <a:xfrm>
          <a:off x="4673600"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44450</xdr:rowOff>
    </xdr:from>
    <xdr:to>
      <xdr:col>20</xdr:col>
      <xdr:colOff>38100</xdr:colOff>
      <xdr:row>37</xdr:row>
      <xdr:rowOff>146050</xdr:rowOff>
    </xdr:to>
    <xdr:sp macro="" textlink="">
      <xdr:nvSpPr>
        <xdr:cNvPr id="75" name="楕円 74">
          <a:extLst>
            <a:ext uri="{FF2B5EF4-FFF2-40B4-BE49-F238E27FC236}">
              <a16:creationId xmlns:a16="http://schemas.microsoft.com/office/drawing/2014/main" id="{E3A764C8-27B7-4FD7-81A4-1C712C316CD1}"/>
            </a:ext>
          </a:extLst>
        </xdr:cNvPr>
        <xdr:cNvSpPr/>
      </xdr:nvSpPr>
      <xdr:spPr>
        <a:xfrm>
          <a:off x="3746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95250</xdr:rowOff>
    </xdr:from>
    <xdr:to>
      <xdr:col>24</xdr:col>
      <xdr:colOff>63500</xdr:colOff>
      <xdr:row>37</xdr:row>
      <xdr:rowOff>133350</xdr:rowOff>
    </xdr:to>
    <xdr:cxnSp macro="">
      <xdr:nvCxnSpPr>
        <xdr:cNvPr id="76" name="直線コネクタ 75">
          <a:extLst>
            <a:ext uri="{FF2B5EF4-FFF2-40B4-BE49-F238E27FC236}">
              <a16:creationId xmlns:a16="http://schemas.microsoft.com/office/drawing/2014/main" id="{90D3EF82-1C96-4184-A00A-BC1E2465557E}"/>
            </a:ext>
          </a:extLst>
        </xdr:cNvPr>
        <xdr:cNvCxnSpPr/>
      </xdr:nvCxnSpPr>
      <xdr:spPr>
        <a:xfrm>
          <a:off x="3797300" y="6438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6350</xdr:rowOff>
    </xdr:from>
    <xdr:to>
      <xdr:col>15</xdr:col>
      <xdr:colOff>101600</xdr:colOff>
      <xdr:row>37</xdr:row>
      <xdr:rowOff>107950</xdr:rowOff>
    </xdr:to>
    <xdr:sp macro="" textlink="">
      <xdr:nvSpPr>
        <xdr:cNvPr id="77" name="楕円 76">
          <a:extLst>
            <a:ext uri="{FF2B5EF4-FFF2-40B4-BE49-F238E27FC236}">
              <a16:creationId xmlns:a16="http://schemas.microsoft.com/office/drawing/2014/main" id="{B1C00B58-4218-4708-8034-4E81EA34CB0A}"/>
            </a:ext>
          </a:extLst>
        </xdr:cNvPr>
        <xdr:cNvSpPr/>
      </xdr:nvSpPr>
      <xdr:spPr>
        <a:xfrm>
          <a:off x="2857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57150</xdr:rowOff>
    </xdr:from>
    <xdr:to>
      <xdr:col>19</xdr:col>
      <xdr:colOff>177800</xdr:colOff>
      <xdr:row>37</xdr:row>
      <xdr:rowOff>95250</xdr:rowOff>
    </xdr:to>
    <xdr:cxnSp macro="">
      <xdr:nvCxnSpPr>
        <xdr:cNvPr id="78" name="直線コネクタ 77">
          <a:extLst>
            <a:ext uri="{FF2B5EF4-FFF2-40B4-BE49-F238E27FC236}">
              <a16:creationId xmlns:a16="http://schemas.microsoft.com/office/drawing/2014/main" id="{E0974529-1735-4BE5-9CE0-AFBAAD0DAD04}"/>
            </a:ext>
          </a:extLst>
        </xdr:cNvPr>
        <xdr:cNvCxnSpPr/>
      </xdr:nvCxnSpPr>
      <xdr:spPr>
        <a:xfrm>
          <a:off x="2908300" y="6400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a:extLst>
            <a:ext uri="{FF2B5EF4-FFF2-40B4-BE49-F238E27FC236}">
              <a16:creationId xmlns:a16="http://schemas.microsoft.com/office/drawing/2014/main" id="{E0F31EF2-C0CE-435A-867B-DD429A5823EA}"/>
            </a:ext>
          </a:extLst>
        </xdr:cNvPr>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57150</xdr:rowOff>
    </xdr:to>
    <xdr:cxnSp macro="">
      <xdr:nvCxnSpPr>
        <xdr:cNvPr id="80" name="直線コネクタ 79">
          <a:extLst>
            <a:ext uri="{FF2B5EF4-FFF2-40B4-BE49-F238E27FC236}">
              <a16:creationId xmlns:a16="http://schemas.microsoft.com/office/drawing/2014/main" id="{803F9302-4BE9-4E39-89F4-4E86AF22FFF2}"/>
            </a:ext>
          </a:extLst>
        </xdr:cNvPr>
        <xdr:cNvCxnSpPr/>
      </xdr:nvCxnSpPr>
      <xdr:spPr>
        <a:xfrm>
          <a:off x="2019300" y="6362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101600</xdr:rowOff>
    </xdr:from>
    <xdr:to>
      <xdr:col>6</xdr:col>
      <xdr:colOff>38100</xdr:colOff>
      <xdr:row>37</xdr:row>
      <xdr:rowOff>31750</xdr:rowOff>
    </xdr:to>
    <xdr:sp macro="" textlink="">
      <xdr:nvSpPr>
        <xdr:cNvPr id="81" name="楕円 80">
          <a:extLst>
            <a:ext uri="{FF2B5EF4-FFF2-40B4-BE49-F238E27FC236}">
              <a16:creationId xmlns:a16="http://schemas.microsoft.com/office/drawing/2014/main" id="{97DFE147-177D-4396-A9F5-AE09EF93EB31}"/>
            </a:ext>
          </a:extLst>
        </xdr:cNvPr>
        <xdr:cNvSpPr/>
      </xdr:nvSpPr>
      <xdr:spPr>
        <a:xfrm>
          <a:off x="1079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152400</xdr:rowOff>
    </xdr:from>
    <xdr:to>
      <xdr:col>10</xdr:col>
      <xdr:colOff>114300</xdr:colOff>
      <xdr:row>37</xdr:row>
      <xdr:rowOff>19050</xdr:rowOff>
    </xdr:to>
    <xdr:cxnSp macro="">
      <xdr:nvCxnSpPr>
        <xdr:cNvPr id="82" name="直線コネクタ 81">
          <a:extLst>
            <a:ext uri="{FF2B5EF4-FFF2-40B4-BE49-F238E27FC236}">
              <a16:creationId xmlns:a16="http://schemas.microsoft.com/office/drawing/2014/main" id="{A62AA712-5229-4C68-91F7-1782B4271B7A}"/>
            </a:ext>
          </a:extLst>
        </xdr:cNvPr>
        <xdr:cNvCxnSpPr/>
      </xdr:nvCxnSpPr>
      <xdr:spPr>
        <a:xfrm>
          <a:off x="1130300" y="632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D3548B08-5027-4297-A03E-FF79E3F81C08}"/>
            </a:ext>
          </a:extLst>
        </xdr:cNvPr>
        <xdr:cNvSpPr txBox="1"/>
      </xdr:nvSpPr>
      <xdr:spPr>
        <a:xfrm>
          <a:off x="35820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BE83E322-BCEA-4377-BD2F-3941AF14BC42}"/>
            </a:ext>
          </a:extLst>
        </xdr:cNvPr>
        <xdr:cNvSpPr txBox="1"/>
      </xdr:nvSpPr>
      <xdr:spPr>
        <a:xfrm>
          <a:off x="2705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640228E3-876E-4C9D-91C9-5D9E03936C06}"/>
            </a:ext>
          </a:extLst>
        </xdr:cNvPr>
        <xdr:cNvSpPr txBox="1"/>
      </xdr:nvSpPr>
      <xdr:spPr>
        <a:xfrm>
          <a:off x="1816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図書館】&#10;有形固定資産減価償却率">
          <a:extLst>
            <a:ext uri="{FF2B5EF4-FFF2-40B4-BE49-F238E27FC236}">
              <a16:creationId xmlns:a16="http://schemas.microsoft.com/office/drawing/2014/main" id="{77C95CB8-26EB-4378-AF37-E4346F5C1224}"/>
            </a:ext>
          </a:extLst>
        </xdr:cNvPr>
        <xdr:cNvSpPr txBox="1"/>
      </xdr:nvSpPr>
      <xdr:spPr>
        <a:xfrm>
          <a:off x="927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137177</xdr:rowOff>
    </xdr:from>
    <xdr:ext cx="405111" cy="259045"/>
    <xdr:sp macro="" textlink="">
      <xdr:nvSpPr>
        <xdr:cNvPr id="87" name="n_1mainValue【図書館】&#10;有形固定資産減価償却率">
          <a:extLst>
            <a:ext uri="{FF2B5EF4-FFF2-40B4-BE49-F238E27FC236}">
              <a16:creationId xmlns:a16="http://schemas.microsoft.com/office/drawing/2014/main" id="{625C9F16-FF49-4DFA-A498-C3F941B509EF}"/>
            </a:ext>
          </a:extLst>
        </xdr:cNvPr>
        <xdr:cNvSpPr txBox="1"/>
      </xdr:nvSpPr>
      <xdr:spPr>
        <a:xfrm>
          <a:off x="3582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124477</xdr:rowOff>
    </xdr:from>
    <xdr:ext cx="405111" cy="259045"/>
    <xdr:sp macro="" textlink="">
      <xdr:nvSpPr>
        <xdr:cNvPr id="88" name="n_2mainValue【図書館】&#10;有形固定資産減価償却率">
          <a:extLst>
            <a:ext uri="{FF2B5EF4-FFF2-40B4-BE49-F238E27FC236}">
              <a16:creationId xmlns:a16="http://schemas.microsoft.com/office/drawing/2014/main" id="{AC3082B9-203E-4FB6-BF44-79BDD649D6B1}"/>
            </a:ext>
          </a:extLst>
        </xdr:cNvPr>
        <xdr:cNvSpPr txBox="1"/>
      </xdr:nvSpPr>
      <xdr:spPr>
        <a:xfrm>
          <a:off x="2705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86377</xdr:rowOff>
    </xdr:from>
    <xdr:ext cx="405111" cy="259045"/>
    <xdr:sp macro="" textlink="">
      <xdr:nvSpPr>
        <xdr:cNvPr id="89" name="n_3mainValue【図書館】&#10;有形固定資産減価償却率">
          <a:extLst>
            <a:ext uri="{FF2B5EF4-FFF2-40B4-BE49-F238E27FC236}">
              <a16:creationId xmlns:a16="http://schemas.microsoft.com/office/drawing/2014/main" id="{8A452179-B11B-4B12-9A3C-E0D1136E13C2}"/>
            </a:ext>
          </a:extLst>
        </xdr:cNvPr>
        <xdr:cNvSpPr txBox="1"/>
      </xdr:nvSpPr>
      <xdr:spPr>
        <a:xfrm>
          <a:off x="1816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48277</xdr:rowOff>
    </xdr:from>
    <xdr:ext cx="405111" cy="259045"/>
    <xdr:sp macro="" textlink="">
      <xdr:nvSpPr>
        <xdr:cNvPr id="90" name="n_4mainValue【図書館】&#10;有形固定資産減価償却率">
          <a:extLst>
            <a:ext uri="{FF2B5EF4-FFF2-40B4-BE49-F238E27FC236}">
              <a16:creationId xmlns:a16="http://schemas.microsoft.com/office/drawing/2014/main" id="{EB784BE3-1A9A-4C97-B921-126AB45AA987}"/>
            </a:ext>
          </a:extLst>
        </xdr:cNvPr>
        <xdr:cNvSpPr txBox="1"/>
      </xdr:nvSpPr>
      <xdr:spPr>
        <a:xfrm>
          <a:off x="927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A55D58C-7770-47F6-BF51-11404D43E1A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F193444-AA4B-47EB-B0D8-72067E03F32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21C58FF-FAC4-4F60-916E-7AA6BE50E99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E6637C1-0724-45B6-972D-CEE7F3A16FD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B050B68-66A2-44F0-BD5C-605CFDCDBFC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D300C0B-C651-4790-BC88-27F24F141BF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5B06654-56DC-41B7-B204-EC5A4CFF008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14D4BE7-2053-4E09-9827-FCAB0D23B15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8F01B43C-E3E5-4BAE-A508-64EB0A8EE94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3BABA37-B08D-44FB-BE54-F57393FBE4E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A884852-8E90-475C-81D9-86BC0B915F9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2ECA70-07C4-44A6-9D4E-4BB30150922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2312852-5A88-496F-AA99-6BC33952944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A047EC3-6909-4EAC-BA93-CCA3BE912FE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F1FA37F-E4EF-4099-9F8D-344DE2E6779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547D00B0-9CBC-4FBE-AD68-C82C1A100B7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282A666-A90A-40A2-A331-FB76871178E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47FD98C8-B08F-4D3F-93B7-506410B33A9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43D2273-15C2-4CFF-B4E5-F3D925DDAA1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22F56DAF-BAD2-418A-BB3F-6D525CFFD36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7818F59-B287-48A7-910C-753ADE28350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70AAB551-ED16-4C05-AAD7-64C065F6026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22CFA653-8C0A-4BC8-BE99-77A41708762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EC412629-B941-4AD7-AEFA-A1F8D2894149}"/>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12579D81-FC89-4CA7-900E-944A19DD8F34}"/>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A6EE8F12-A67B-4354-BDA0-D4AAB8A4847C}"/>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A0056538-A284-41C2-B9F1-9FBD56CD8588}"/>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76F14A3A-2197-45D3-B828-798A39120D25}"/>
            </a:ext>
          </a:extLst>
        </xdr:cNvPr>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19" name="【図書館】&#10;一人当たり面積平均値テキスト">
          <a:extLst>
            <a:ext uri="{FF2B5EF4-FFF2-40B4-BE49-F238E27FC236}">
              <a16:creationId xmlns:a16="http://schemas.microsoft.com/office/drawing/2014/main" id="{8CE18983-ECC4-4AAC-A523-A3A9B3C1DC1E}"/>
            </a:ext>
          </a:extLst>
        </xdr:cNvPr>
        <xdr:cNvSpPr txBox="1"/>
      </xdr:nvSpPr>
      <xdr:spPr>
        <a:xfrm>
          <a:off x="10515600" y="663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C24C911A-0EF0-4A37-BCD7-B36F773A7299}"/>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01A5ACCE-4DF2-4C50-B37F-48C16C7FD7EC}"/>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1210814D-1EAB-4708-A1FF-F5287FB60E75}"/>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23113B80-313D-41FE-898F-85497632CBDD}"/>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1B18DDA5-26FE-4F7F-A616-C5D55AE03FAA}"/>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A4F6B95-096F-43E0-AE63-ECFB64BE595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FB125DD-2C1D-4DC3-8995-8BD60AC0245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E3BD0C2-65F9-4A71-94B8-5B8189DCB08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B9FE59C-71BA-44CA-8D3D-C78E76857F4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C195397-EC56-4581-888E-372A21385FD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30" name="楕円 129">
          <a:extLst>
            <a:ext uri="{FF2B5EF4-FFF2-40B4-BE49-F238E27FC236}">
              <a16:creationId xmlns:a16="http://schemas.microsoft.com/office/drawing/2014/main" id="{E973ACD4-AD33-41CE-830E-8A64D2209004}"/>
            </a:ext>
          </a:extLst>
        </xdr:cNvPr>
        <xdr:cNvSpPr/>
      </xdr:nvSpPr>
      <xdr:spPr>
        <a:xfrm>
          <a:off x="104267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71137</xdr:rowOff>
    </xdr:from>
    <xdr:ext cx="469744" cy="259045"/>
    <xdr:sp macro="" textlink="">
      <xdr:nvSpPr>
        <xdr:cNvPr id="131" name="【図書館】&#10;一人当たり面積該当値テキスト">
          <a:extLst>
            <a:ext uri="{FF2B5EF4-FFF2-40B4-BE49-F238E27FC236}">
              <a16:creationId xmlns:a16="http://schemas.microsoft.com/office/drawing/2014/main" id="{42254A4A-C4D0-486B-8708-8D6969114028}"/>
            </a:ext>
          </a:extLst>
        </xdr:cNvPr>
        <xdr:cNvSpPr txBox="1"/>
      </xdr:nvSpPr>
      <xdr:spPr>
        <a:xfrm>
          <a:off x="10515600"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55880</xdr:rowOff>
    </xdr:from>
    <xdr:to>
      <xdr:col>50</xdr:col>
      <xdr:colOff>165100</xdr:colOff>
      <xdr:row>38</xdr:row>
      <xdr:rowOff>157480</xdr:rowOff>
    </xdr:to>
    <xdr:sp macro="" textlink="">
      <xdr:nvSpPr>
        <xdr:cNvPr id="132" name="楕円 131">
          <a:extLst>
            <a:ext uri="{FF2B5EF4-FFF2-40B4-BE49-F238E27FC236}">
              <a16:creationId xmlns:a16="http://schemas.microsoft.com/office/drawing/2014/main" id="{D6B5389B-9D99-4FB8-930F-E8A4391F43AB}"/>
            </a:ext>
          </a:extLst>
        </xdr:cNvPr>
        <xdr:cNvSpPr/>
      </xdr:nvSpPr>
      <xdr:spPr>
        <a:xfrm>
          <a:off x="9588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99060</xdr:rowOff>
    </xdr:from>
    <xdr:to>
      <xdr:col>55</xdr:col>
      <xdr:colOff>0</xdr:colOff>
      <xdr:row>38</xdr:row>
      <xdr:rowOff>106680</xdr:rowOff>
    </xdr:to>
    <xdr:cxnSp macro="">
      <xdr:nvCxnSpPr>
        <xdr:cNvPr id="133" name="直線コネクタ 132">
          <a:extLst>
            <a:ext uri="{FF2B5EF4-FFF2-40B4-BE49-F238E27FC236}">
              <a16:creationId xmlns:a16="http://schemas.microsoft.com/office/drawing/2014/main" id="{C796BEB0-0027-40A8-9A3A-7C7DB043EE29}"/>
            </a:ext>
          </a:extLst>
        </xdr:cNvPr>
        <xdr:cNvCxnSpPr/>
      </xdr:nvCxnSpPr>
      <xdr:spPr>
        <a:xfrm flipV="1">
          <a:off x="9639300" y="6614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4" name="楕円 133">
          <a:extLst>
            <a:ext uri="{FF2B5EF4-FFF2-40B4-BE49-F238E27FC236}">
              <a16:creationId xmlns:a16="http://schemas.microsoft.com/office/drawing/2014/main" id="{9F8081E3-15AD-4BB9-AC00-4760943B2C8F}"/>
            </a:ext>
          </a:extLst>
        </xdr:cNvPr>
        <xdr:cNvSpPr/>
      </xdr:nvSpPr>
      <xdr:spPr>
        <a:xfrm>
          <a:off x="869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106680</xdr:rowOff>
    </xdr:from>
    <xdr:to>
      <xdr:col>50</xdr:col>
      <xdr:colOff>114300</xdr:colOff>
      <xdr:row>38</xdr:row>
      <xdr:rowOff>114300</xdr:rowOff>
    </xdr:to>
    <xdr:cxnSp macro="">
      <xdr:nvCxnSpPr>
        <xdr:cNvPr id="135" name="直線コネクタ 134">
          <a:extLst>
            <a:ext uri="{FF2B5EF4-FFF2-40B4-BE49-F238E27FC236}">
              <a16:creationId xmlns:a16="http://schemas.microsoft.com/office/drawing/2014/main" id="{1A54B506-FEFE-4F49-9185-672E24A19ADF}"/>
            </a:ext>
          </a:extLst>
        </xdr:cNvPr>
        <xdr:cNvCxnSpPr/>
      </xdr:nvCxnSpPr>
      <xdr:spPr>
        <a:xfrm flipV="1">
          <a:off x="8750300" y="6621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71120</xdr:rowOff>
    </xdr:from>
    <xdr:to>
      <xdr:col>41</xdr:col>
      <xdr:colOff>101600</xdr:colOff>
      <xdr:row>39</xdr:row>
      <xdr:rowOff>1270</xdr:rowOff>
    </xdr:to>
    <xdr:sp macro="" textlink="">
      <xdr:nvSpPr>
        <xdr:cNvPr id="136" name="楕円 135">
          <a:extLst>
            <a:ext uri="{FF2B5EF4-FFF2-40B4-BE49-F238E27FC236}">
              <a16:creationId xmlns:a16="http://schemas.microsoft.com/office/drawing/2014/main" id="{9E46197B-2666-4FFB-96CA-2B71B994A7B9}"/>
            </a:ext>
          </a:extLst>
        </xdr:cNvPr>
        <xdr:cNvSpPr/>
      </xdr:nvSpPr>
      <xdr:spPr>
        <a:xfrm>
          <a:off x="7810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121920</xdr:rowOff>
    </xdr:to>
    <xdr:cxnSp macro="">
      <xdr:nvCxnSpPr>
        <xdr:cNvPr id="137" name="直線コネクタ 136">
          <a:extLst>
            <a:ext uri="{FF2B5EF4-FFF2-40B4-BE49-F238E27FC236}">
              <a16:creationId xmlns:a16="http://schemas.microsoft.com/office/drawing/2014/main" id="{78A1B162-1EA0-4510-A90B-70F3314DEACF}"/>
            </a:ext>
          </a:extLst>
        </xdr:cNvPr>
        <xdr:cNvCxnSpPr/>
      </xdr:nvCxnSpPr>
      <xdr:spPr>
        <a:xfrm flipV="1">
          <a:off x="7861300" y="6629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78740</xdr:rowOff>
    </xdr:from>
    <xdr:to>
      <xdr:col>36</xdr:col>
      <xdr:colOff>165100</xdr:colOff>
      <xdr:row>39</xdr:row>
      <xdr:rowOff>8890</xdr:rowOff>
    </xdr:to>
    <xdr:sp macro="" textlink="">
      <xdr:nvSpPr>
        <xdr:cNvPr id="138" name="楕円 137">
          <a:extLst>
            <a:ext uri="{FF2B5EF4-FFF2-40B4-BE49-F238E27FC236}">
              <a16:creationId xmlns:a16="http://schemas.microsoft.com/office/drawing/2014/main" id="{88514662-5E6C-4CDB-967B-D615B02A5AEC}"/>
            </a:ext>
          </a:extLst>
        </xdr:cNvPr>
        <xdr:cNvSpPr/>
      </xdr:nvSpPr>
      <xdr:spPr>
        <a:xfrm>
          <a:off x="6921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121920</xdr:rowOff>
    </xdr:from>
    <xdr:to>
      <xdr:col>41</xdr:col>
      <xdr:colOff>50800</xdr:colOff>
      <xdr:row>38</xdr:row>
      <xdr:rowOff>129540</xdr:rowOff>
    </xdr:to>
    <xdr:cxnSp macro="">
      <xdr:nvCxnSpPr>
        <xdr:cNvPr id="139" name="直線コネクタ 138">
          <a:extLst>
            <a:ext uri="{FF2B5EF4-FFF2-40B4-BE49-F238E27FC236}">
              <a16:creationId xmlns:a16="http://schemas.microsoft.com/office/drawing/2014/main" id="{48552FC1-2618-49AB-82E8-D44512372712}"/>
            </a:ext>
          </a:extLst>
        </xdr:cNvPr>
        <xdr:cNvCxnSpPr/>
      </xdr:nvCxnSpPr>
      <xdr:spPr>
        <a:xfrm flipV="1">
          <a:off x="6972300" y="6637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76217</xdr:rowOff>
    </xdr:from>
    <xdr:ext cx="469744" cy="259045"/>
    <xdr:sp macro="" textlink="">
      <xdr:nvSpPr>
        <xdr:cNvPr id="140" name="n_1aveValue【図書館】&#10;一人当たり面積">
          <a:extLst>
            <a:ext uri="{FF2B5EF4-FFF2-40B4-BE49-F238E27FC236}">
              <a16:creationId xmlns:a16="http://schemas.microsoft.com/office/drawing/2014/main" id="{47C706D6-BAFC-4C3A-9D3D-C5736FE9F37C}"/>
            </a:ext>
          </a:extLst>
        </xdr:cNvPr>
        <xdr:cNvSpPr txBox="1"/>
      </xdr:nvSpPr>
      <xdr:spPr>
        <a:xfrm>
          <a:off x="93917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1" name="n_2aveValue【図書館】&#10;一人当たり面積">
          <a:extLst>
            <a:ext uri="{FF2B5EF4-FFF2-40B4-BE49-F238E27FC236}">
              <a16:creationId xmlns:a16="http://schemas.microsoft.com/office/drawing/2014/main" id="{90A8C559-AED9-4572-9097-AD4AB1E650BA}"/>
            </a:ext>
          </a:extLst>
        </xdr:cNvPr>
        <xdr:cNvSpPr txBox="1"/>
      </xdr:nvSpPr>
      <xdr:spPr>
        <a:xfrm>
          <a:off x="8515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2" name="n_3aveValue【図書館】&#10;一人当たり面積">
          <a:extLst>
            <a:ext uri="{FF2B5EF4-FFF2-40B4-BE49-F238E27FC236}">
              <a16:creationId xmlns:a16="http://schemas.microsoft.com/office/drawing/2014/main" id="{60AB6611-4ABA-4D7D-9CC1-90F601F7724B}"/>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3" name="n_4aveValue【図書館】&#10;一人当たり面積">
          <a:extLst>
            <a:ext uri="{FF2B5EF4-FFF2-40B4-BE49-F238E27FC236}">
              <a16:creationId xmlns:a16="http://schemas.microsoft.com/office/drawing/2014/main" id="{DD9DE7E6-5E51-441F-8DA7-AE964FE1DC1D}"/>
            </a:ext>
          </a:extLst>
        </xdr:cNvPr>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2557</xdr:rowOff>
    </xdr:from>
    <xdr:ext cx="469744" cy="259045"/>
    <xdr:sp macro="" textlink="">
      <xdr:nvSpPr>
        <xdr:cNvPr id="144" name="n_1mainValue【図書館】&#10;一人当たり面積">
          <a:extLst>
            <a:ext uri="{FF2B5EF4-FFF2-40B4-BE49-F238E27FC236}">
              <a16:creationId xmlns:a16="http://schemas.microsoft.com/office/drawing/2014/main" id="{7DA5C598-5A29-4ACD-BEF4-7C2E96B07D2B}"/>
            </a:ext>
          </a:extLst>
        </xdr:cNvPr>
        <xdr:cNvSpPr txBox="1"/>
      </xdr:nvSpPr>
      <xdr:spPr>
        <a:xfrm>
          <a:off x="93917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5" name="n_2mainValue【図書館】&#10;一人当たり面積">
          <a:extLst>
            <a:ext uri="{FF2B5EF4-FFF2-40B4-BE49-F238E27FC236}">
              <a16:creationId xmlns:a16="http://schemas.microsoft.com/office/drawing/2014/main" id="{86DDBEEF-CDFC-414D-9D52-4E7D06AD7731}"/>
            </a:ext>
          </a:extLst>
        </xdr:cNvPr>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17797</xdr:rowOff>
    </xdr:from>
    <xdr:ext cx="469744" cy="259045"/>
    <xdr:sp macro="" textlink="">
      <xdr:nvSpPr>
        <xdr:cNvPr id="146" name="n_3mainValue【図書館】&#10;一人当たり面積">
          <a:extLst>
            <a:ext uri="{FF2B5EF4-FFF2-40B4-BE49-F238E27FC236}">
              <a16:creationId xmlns:a16="http://schemas.microsoft.com/office/drawing/2014/main" id="{0A6B7AFB-D5F1-4ACC-A07D-7CA56140CF19}"/>
            </a:ext>
          </a:extLst>
        </xdr:cNvPr>
        <xdr:cNvSpPr txBox="1"/>
      </xdr:nvSpPr>
      <xdr:spPr>
        <a:xfrm>
          <a:off x="7626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25417</xdr:rowOff>
    </xdr:from>
    <xdr:ext cx="469744" cy="259045"/>
    <xdr:sp macro="" textlink="">
      <xdr:nvSpPr>
        <xdr:cNvPr id="147" name="n_4mainValue【図書館】&#10;一人当たり面積">
          <a:extLst>
            <a:ext uri="{FF2B5EF4-FFF2-40B4-BE49-F238E27FC236}">
              <a16:creationId xmlns:a16="http://schemas.microsoft.com/office/drawing/2014/main" id="{026A0F72-2FDD-4BD8-82C2-03145E4BCAB8}"/>
            </a:ext>
          </a:extLst>
        </xdr:cNvPr>
        <xdr:cNvSpPr txBox="1"/>
      </xdr:nvSpPr>
      <xdr:spPr>
        <a:xfrm>
          <a:off x="6737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4E7DC43-75B8-4CBA-B420-0845DB258EB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A6D03EC-AB23-4501-859E-E3ED7665FF4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6C64A5A-3B31-4E04-BB6B-BED748CD34A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01F3B20-E6B0-4225-8F10-E6FEBA9F047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BB65B35-770A-4C47-AEF9-01ABEE355F4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A4FF0F1-973D-4754-AA38-74B824F5483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8B1756C-3DA7-453C-8504-421A8571B57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152EE54-F88D-4C57-B319-9D978D077BE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21255FD-8587-43B1-833E-D637DC387EC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090112F-1CEA-420B-9575-8C38B502D5F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59F9D56-FC4E-4161-8B90-2613F4E3F59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CFE08FD9-A0E6-4B0A-BB2A-FEED5B0F190A}"/>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EFCE7030-9024-4009-9E6D-4F968384325A}"/>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9C800838-7E21-4646-9CB4-511A4FCB1094}"/>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AA84EBE3-953C-4BAA-AF32-C7103AB9A903}"/>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2AD589DF-47BB-4248-8601-0DAE4F6487C9}"/>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707DB935-78A3-4D2B-B384-777A242DBD69}"/>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8BCC38B1-4D7A-4791-AC8D-51D8D07AE36F}"/>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4EE85BFB-2A41-4AB6-AF59-388BD56B77FA}"/>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D0C7AF6-D381-47AA-A0DB-2F81DAB69E6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52F090CC-54BC-4F30-9160-6B2E6860FF35}"/>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E216238C-B95D-4EF2-A924-FFC838F0D6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E244CA1A-2EB6-431F-966B-6420BC17D518}"/>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FCC235B2-F694-4ADE-97A8-181BEE45F115}"/>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BF7D0367-8EE9-4EDA-A458-CA6BF66C4B0C}"/>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5508F8C6-9180-4409-A0BB-23C08344CD8B}"/>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95B2DC62-883F-496E-9DC1-AE2E0C995732}"/>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53CDD0B-EDE6-4CC6-9D2F-BD9699D74BC1}"/>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C2F88915-663D-4426-8AC1-FC0EE608C1B2}"/>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9D6E150A-D6BF-43DE-8EB5-2D3F519FB923}"/>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282D4622-74FE-4178-B7C3-2B4DE1B169DF}"/>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8043C404-4469-4D70-9339-337C3C6488DA}"/>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82D52A37-2151-4CCA-9F5C-B1F254DACE30}"/>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8B7B9F6-761F-4407-B1D9-1F7667864AB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66A7AEB-41B4-48C0-99F6-5FAA3178E1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96A3C35-24A2-4DAC-9477-9BD192E7C54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0E26083-D571-4684-B07B-BA1B05D70E6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3812A94-364F-4534-868A-8980D37C08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86" name="楕円 185">
          <a:extLst>
            <a:ext uri="{FF2B5EF4-FFF2-40B4-BE49-F238E27FC236}">
              <a16:creationId xmlns:a16="http://schemas.microsoft.com/office/drawing/2014/main" id="{1EEE8F5F-5846-4B08-9814-000E1D6B96B5}"/>
            </a:ext>
          </a:extLst>
        </xdr:cNvPr>
        <xdr:cNvSpPr/>
      </xdr:nvSpPr>
      <xdr:spPr>
        <a:xfrm>
          <a:off x="4584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121937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93982531-5C31-4D34-93BD-3F2491F20A95}"/>
            </a:ext>
          </a:extLst>
        </xdr:cNvPr>
        <xdr:cNvSpPr txBox="1"/>
      </xdr:nvSpPr>
      <xdr:spPr>
        <a:xfrm>
          <a:off x="4673600"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102362</xdr:rowOff>
    </xdr:from>
    <xdr:to>
      <xdr:col>20</xdr:col>
      <xdr:colOff>38100</xdr:colOff>
      <xdr:row>61</xdr:row>
      <xdr:rowOff>32512</xdr:rowOff>
    </xdr:to>
    <xdr:sp macro="" textlink="">
      <xdr:nvSpPr>
        <xdr:cNvPr id="188" name="楕円 187">
          <a:extLst>
            <a:ext uri="{FF2B5EF4-FFF2-40B4-BE49-F238E27FC236}">
              <a16:creationId xmlns:a16="http://schemas.microsoft.com/office/drawing/2014/main" id="{38FF5B07-FD97-4BE0-842A-4BE46C591B8A}"/>
            </a:ext>
          </a:extLst>
        </xdr:cNvPr>
        <xdr:cNvSpPr/>
      </xdr:nvSpPr>
      <xdr:spPr>
        <a:xfrm>
          <a:off x="3746500" y="1038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153162</xdr:rowOff>
    </xdr:from>
    <xdr:to>
      <xdr:col>24</xdr:col>
      <xdr:colOff>63500</xdr:colOff>
      <xdr:row>61</xdr:row>
      <xdr:rowOff>22860</xdr:rowOff>
    </xdr:to>
    <xdr:cxnSp macro="">
      <xdr:nvCxnSpPr>
        <xdr:cNvPr id="189" name="直線コネクタ 188">
          <a:extLst>
            <a:ext uri="{FF2B5EF4-FFF2-40B4-BE49-F238E27FC236}">
              <a16:creationId xmlns:a16="http://schemas.microsoft.com/office/drawing/2014/main" id="{FE5B40BA-8116-4284-9651-B06BCE2BB643}"/>
            </a:ext>
          </a:extLst>
        </xdr:cNvPr>
        <xdr:cNvCxnSpPr/>
      </xdr:nvCxnSpPr>
      <xdr:spPr>
        <a:xfrm>
          <a:off x="3797300" y="1044016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190" name="楕円 189">
          <a:extLst>
            <a:ext uri="{FF2B5EF4-FFF2-40B4-BE49-F238E27FC236}">
              <a16:creationId xmlns:a16="http://schemas.microsoft.com/office/drawing/2014/main" id="{625E7E00-5560-49F4-BD13-AC8AD003807E}"/>
            </a:ext>
          </a:extLst>
        </xdr:cNvPr>
        <xdr:cNvSpPr/>
      </xdr:nvSpPr>
      <xdr:spPr>
        <a:xfrm>
          <a:off x="2857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60</xdr:row>
      <xdr:rowOff>153162</xdr:rowOff>
    </xdr:to>
    <xdr:cxnSp macro="">
      <xdr:nvCxnSpPr>
        <xdr:cNvPr id="191" name="直線コネクタ 190">
          <a:extLst>
            <a:ext uri="{FF2B5EF4-FFF2-40B4-BE49-F238E27FC236}">
              <a16:creationId xmlns:a16="http://schemas.microsoft.com/office/drawing/2014/main" id="{6323BC10-B88F-4E57-A2FF-7FF390EFE596}"/>
            </a:ext>
          </a:extLst>
        </xdr:cNvPr>
        <xdr:cNvCxnSpPr/>
      </xdr:nvCxnSpPr>
      <xdr:spPr>
        <a:xfrm>
          <a:off x="2908300" y="1040130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22352</xdr:rowOff>
    </xdr:from>
    <xdr:to>
      <xdr:col>10</xdr:col>
      <xdr:colOff>165100</xdr:colOff>
      <xdr:row>60</xdr:row>
      <xdr:rowOff>123952</xdr:rowOff>
    </xdr:to>
    <xdr:sp macro="" textlink="">
      <xdr:nvSpPr>
        <xdr:cNvPr id="192" name="楕円 191">
          <a:extLst>
            <a:ext uri="{FF2B5EF4-FFF2-40B4-BE49-F238E27FC236}">
              <a16:creationId xmlns:a16="http://schemas.microsoft.com/office/drawing/2014/main" id="{49D09615-BAAA-4520-BE86-398B0C44C444}"/>
            </a:ext>
          </a:extLst>
        </xdr:cNvPr>
        <xdr:cNvSpPr/>
      </xdr:nvSpPr>
      <xdr:spPr>
        <a:xfrm>
          <a:off x="1968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73152</xdr:rowOff>
    </xdr:from>
    <xdr:to>
      <xdr:col>15</xdr:col>
      <xdr:colOff>50800</xdr:colOff>
      <xdr:row>60</xdr:row>
      <xdr:rowOff>114300</xdr:rowOff>
    </xdr:to>
    <xdr:cxnSp macro="">
      <xdr:nvCxnSpPr>
        <xdr:cNvPr id="193" name="直線コネクタ 192">
          <a:extLst>
            <a:ext uri="{FF2B5EF4-FFF2-40B4-BE49-F238E27FC236}">
              <a16:creationId xmlns:a16="http://schemas.microsoft.com/office/drawing/2014/main" id="{7F8F1C39-D2D6-4678-B9D0-F1418FE757B6}"/>
            </a:ext>
          </a:extLst>
        </xdr:cNvPr>
        <xdr:cNvCxnSpPr/>
      </xdr:nvCxnSpPr>
      <xdr:spPr>
        <a:xfrm>
          <a:off x="2019300" y="103601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150368</xdr:rowOff>
    </xdr:from>
    <xdr:to>
      <xdr:col>6</xdr:col>
      <xdr:colOff>38100</xdr:colOff>
      <xdr:row>60</xdr:row>
      <xdr:rowOff>80518</xdr:rowOff>
    </xdr:to>
    <xdr:sp macro="" textlink="">
      <xdr:nvSpPr>
        <xdr:cNvPr id="194" name="楕円 193">
          <a:extLst>
            <a:ext uri="{FF2B5EF4-FFF2-40B4-BE49-F238E27FC236}">
              <a16:creationId xmlns:a16="http://schemas.microsoft.com/office/drawing/2014/main" id="{381FF1FE-A24B-4BAD-9D6A-F7334E76CF64}"/>
            </a:ext>
          </a:extLst>
        </xdr:cNvPr>
        <xdr:cNvSpPr/>
      </xdr:nvSpPr>
      <xdr:spPr>
        <a:xfrm>
          <a:off x="1079500" y="1026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29718</xdr:rowOff>
    </xdr:from>
    <xdr:to>
      <xdr:col>10</xdr:col>
      <xdr:colOff>114300</xdr:colOff>
      <xdr:row>60</xdr:row>
      <xdr:rowOff>73152</xdr:rowOff>
    </xdr:to>
    <xdr:cxnSp macro="">
      <xdr:nvCxnSpPr>
        <xdr:cNvPr id="195" name="直線コネクタ 194">
          <a:extLst>
            <a:ext uri="{FF2B5EF4-FFF2-40B4-BE49-F238E27FC236}">
              <a16:creationId xmlns:a16="http://schemas.microsoft.com/office/drawing/2014/main" id="{B139C9F8-C90B-4676-8620-A7B3DA5277A0}"/>
            </a:ext>
          </a:extLst>
        </xdr:cNvPr>
        <xdr:cNvCxnSpPr/>
      </xdr:nvCxnSpPr>
      <xdr:spPr>
        <a:xfrm>
          <a:off x="1130300" y="103167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87D26790-EDAB-489A-9C94-687255D20C65}"/>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3C87E147-7EA1-4F77-A947-1A60ADD44A56}"/>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AFDC0E28-7F07-42DB-A053-D59539E15A29}"/>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8D249C69-1EC2-4386-8C9D-CF061CFE5536}"/>
            </a:ext>
          </a:extLst>
        </xdr:cNvPr>
        <xdr:cNvSpPr txBox="1"/>
      </xdr:nvSpPr>
      <xdr:spPr>
        <a:xfrm>
          <a:off x="927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23639</xdr:rowOff>
    </xdr:from>
    <xdr:ext cx="405111" cy="259045"/>
    <xdr:sp macro="" textlink="">
      <xdr:nvSpPr>
        <xdr:cNvPr id="200" name="n_1mainValue【体育館・プール】&#10;有形固定資産減価償却率">
          <a:extLst>
            <a:ext uri="{FF2B5EF4-FFF2-40B4-BE49-F238E27FC236}">
              <a16:creationId xmlns:a16="http://schemas.microsoft.com/office/drawing/2014/main" id="{861084C3-4893-4A20-9A88-33E5D01FFA71}"/>
            </a:ext>
          </a:extLst>
        </xdr:cNvPr>
        <xdr:cNvSpPr txBox="1"/>
      </xdr:nvSpPr>
      <xdr:spPr>
        <a:xfrm>
          <a:off x="3582044" y="1048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156227</xdr:rowOff>
    </xdr:from>
    <xdr:ext cx="405111" cy="259045"/>
    <xdr:sp macro="" textlink="">
      <xdr:nvSpPr>
        <xdr:cNvPr id="201" name="n_2mainValue【体育館・プール】&#10;有形固定資産減価償却率">
          <a:extLst>
            <a:ext uri="{FF2B5EF4-FFF2-40B4-BE49-F238E27FC236}">
              <a16:creationId xmlns:a16="http://schemas.microsoft.com/office/drawing/2014/main" id="{E55C1F4D-1D54-478F-B6F4-FF51CFF00E75}"/>
            </a:ext>
          </a:extLst>
        </xdr:cNvPr>
        <xdr:cNvSpPr txBox="1"/>
      </xdr:nvSpPr>
      <xdr:spPr>
        <a:xfrm>
          <a:off x="2705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115079</xdr:rowOff>
    </xdr:from>
    <xdr:ext cx="405111" cy="259045"/>
    <xdr:sp macro="" textlink="">
      <xdr:nvSpPr>
        <xdr:cNvPr id="202" name="n_3mainValue【体育館・プール】&#10;有形固定資産減価償却率">
          <a:extLst>
            <a:ext uri="{FF2B5EF4-FFF2-40B4-BE49-F238E27FC236}">
              <a16:creationId xmlns:a16="http://schemas.microsoft.com/office/drawing/2014/main" id="{91252B22-D7BD-4B8F-94D3-FB0A57DB176E}"/>
            </a:ext>
          </a:extLst>
        </xdr:cNvPr>
        <xdr:cNvSpPr txBox="1"/>
      </xdr:nvSpPr>
      <xdr:spPr>
        <a:xfrm>
          <a:off x="18167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71645</xdr:rowOff>
    </xdr:from>
    <xdr:ext cx="405111" cy="259045"/>
    <xdr:sp macro="" textlink="">
      <xdr:nvSpPr>
        <xdr:cNvPr id="203" name="n_4mainValue【体育館・プール】&#10;有形固定資産減価償却率">
          <a:extLst>
            <a:ext uri="{FF2B5EF4-FFF2-40B4-BE49-F238E27FC236}">
              <a16:creationId xmlns:a16="http://schemas.microsoft.com/office/drawing/2014/main" id="{7D341CC0-71DC-4194-945E-7392FE680BFB}"/>
            </a:ext>
          </a:extLst>
        </xdr:cNvPr>
        <xdr:cNvSpPr txBox="1"/>
      </xdr:nvSpPr>
      <xdr:spPr>
        <a:xfrm>
          <a:off x="927744" y="1035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7A387DB3-BC02-4EF8-BCBB-D96651A5E23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041BC47-DC7D-4972-8F31-02EDFDD952B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06C4C2A-C9F1-48BC-BC06-FD3E5CE85C0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229BF46-6851-4D68-99D9-6800061B8F8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1EE5D69-A658-49AA-BFF9-4AC1E3CF7C9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3459443-D213-4C1C-B183-43E17CED056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2D33D15-8E10-470E-997A-0353591E06F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FA91FDF-98A4-4B4C-86B3-66283B9AA4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4BE5A11-A3C8-49C7-BB1D-C26A289AF35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50A4549-E4D4-43E9-8D6C-6DD80D5ECAB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335EAC41-C85D-44DA-9A6D-4BAF5F85A9B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38C567F5-6042-40FB-AE80-B3C0F238663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CEA10D9-7383-4EB4-AF9F-51648E2CB01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9F4C027F-D9DF-4BFF-80A1-245ED9A2DA4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6302F681-BA44-4731-8D82-395CE080C4B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39252989-779A-4664-A3BA-644250068EE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C4CBA47E-B3BF-4439-B167-373B80234D8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89E666E8-CCF2-47A2-BB63-68D55669A0F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3BD935B8-9523-4FE0-8ACB-5D52E1B62C3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32F8FAC0-6BF8-4269-A246-B36E45EE549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6B7CBB29-E372-4050-9BA4-6FB5FFB5992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EF6B5CC-B3B8-4A68-9398-73DC289FC33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9129B398-22A7-4DED-BB70-617A51F27EE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A7079AF6-414D-4B59-A4AC-E0AF0F7010EE}"/>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969A837D-3E5B-41E0-ADDF-C7AD90F89696}"/>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97887ABF-6E9A-439F-BB6E-B040F0E7DE42}"/>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EEFE9F29-2DC9-4E85-8EC8-FA8430874D6A}"/>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95185FA7-3024-497A-A4A3-B5B419EA14BC}"/>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9A4681DA-2F26-4463-A27F-5336D39CED0B}"/>
            </a:ext>
          </a:extLst>
        </xdr:cNvPr>
        <xdr:cNvSpPr txBox="1"/>
      </xdr:nvSpPr>
      <xdr:spPr>
        <a:xfrm>
          <a:off x="10515600" y="1052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0D934EA5-576D-4829-B77D-09A9FA42CF4C}"/>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7D779281-C860-4C10-B64D-BA3779960225}"/>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473D25C5-233F-4712-9D49-ED0DC3332A50}"/>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01B79200-6DB4-4714-975D-2F1EABDFCF6D}"/>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4455263A-0E5B-4C91-A849-3E3E08290160}"/>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622FBBE-C869-4213-9DC2-575C769FFD8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6BF1EAA-304E-4D20-A3F7-CD5F9E9E792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6382DD7-B65F-40AC-BE52-9641A0FFF7E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7B1FE20-B4D2-4007-875C-A974B9F3D1F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3A68B3B-E6EF-484C-8E07-31A4C3FF641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118745</xdr:rowOff>
    </xdr:from>
    <xdr:to>
      <xdr:col>55</xdr:col>
      <xdr:colOff>50800</xdr:colOff>
      <xdr:row>57</xdr:row>
      <xdr:rowOff>48895</xdr:rowOff>
    </xdr:to>
    <xdr:sp macro="" textlink="">
      <xdr:nvSpPr>
        <xdr:cNvPr id="243" name="楕円 242">
          <a:extLst>
            <a:ext uri="{FF2B5EF4-FFF2-40B4-BE49-F238E27FC236}">
              <a16:creationId xmlns:a16="http://schemas.microsoft.com/office/drawing/2014/main" id="{E2219A4D-2764-4820-94F2-7B455E57422E}"/>
            </a:ext>
          </a:extLst>
        </xdr:cNvPr>
        <xdr:cNvSpPr/>
      </xdr:nvSpPr>
      <xdr:spPr>
        <a:xfrm>
          <a:off x="10426700" y="971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141622</xdr:rowOff>
    </xdr:from>
    <xdr:ext cx="469744" cy="259045"/>
    <xdr:sp macro="" textlink="">
      <xdr:nvSpPr>
        <xdr:cNvPr id="244" name="【体育館・プール】&#10;一人当たり面積該当値テキスト">
          <a:extLst>
            <a:ext uri="{FF2B5EF4-FFF2-40B4-BE49-F238E27FC236}">
              <a16:creationId xmlns:a16="http://schemas.microsoft.com/office/drawing/2014/main" id="{5C79C6A5-413B-4237-A511-DE928632C783}"/>
            </a:ext>
          </a:extLst>
        </xdr:cNvPr>
        <xdr:cNvSpPr txBox="1"/>
      </xdr:nvSpPr>
      <xdr:spPr>
        <a:xfrm>
          <a:off x="10515600" y="957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122555</xdr:rowOff>
    </xdr:from>
    <xdr:to>
      <xdr:col>50</xdr:col>
      <xdr:colOff>165100</xdr:colOff>
      <xdr:row>58</xdr:row>
      <xdr:rowOff>52705</xdr:rowOff>
    </xdr:to>
    <xdr:sp macro="" textlink="">
      <xdr:nvSpPr>
        <xdr:cNvPr id="245" name="楕円 244">
          <a:extLst>
            <a:ext uri="{FF2B5EF4-FFF2-40B4-BE49-F238E27FC236}">
              <a16:creationId xmlns:a16="http://schemas.microsoft.com/office/drawing/2014/main" id="{DE3B401B-0C88-4EC0-BED9-8B39F7BEF419}"/>
            </a:ext>
          </a:extLst>
        </xdr:cNvPr>
        <xdr:cNvSpPr/>
      </xdr:nvSpPr>
      <xdr:spPr>
        <a:xfrm>
          <a:off x="9588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169545</xdr:rowOff>
    </xdr:from>
    <xdr:to>
      <xdr:col>55</xdr:col>
      <xdr:colOff>0</xdr:colOff>
      <xdr:row>58</xdr:row>
      <xdr:rowOff>1905</xdr:rowOff>
    </xdr:to>
    <xdr:cxnSp macro="">
      <xdr:nvCxnSpPr>
        <xdr:cNvPr id="246" name="直線コネクタ 245">
          <a:extLst>
            <a:ext uri="{FF2B5EF4-FFF2-40B4-BE49-F238E27FC236}">
              <a16:creationId xmlns:a16="http://schemas.microsoft.com/office/drawing/2014/main" id="{954CC44E-3DC2-489E-93F8-DC36EDCCFACD}"/>
            </a:ext>
          </a:extLst>
        </xdr:cNvPr>
        <xdr:cNvCxnSpPr/>
      </xdr:nvCxnSpPr>
      <xdr:spPr>
        <a:xfrm flipV="1">
          <a:off x="9639300" y="9770745"/>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137795</xdr:rowOff>
    </xdr:from>
    <xdr:to>
      <xdr:col>46</xdr:col>
      <xdr:colOff>38100</xdr:colOff>
      <xdr:row>58</xdr:row>
      <xdr:rowOff>67945</xdr:rowOff>
    </xdr:to>
    <xdr:sp macro="" textlink="">
      <xdr:nvSpPr>
        <xdr:cNvPr id="247" name="楕円 246">
          <a:extLst>
            <a:ext uri="{FF2B5EF4-FFF2-40B4-BE49-F238E27FC236}">
              <a16:creationId xmlns:a16="http://schemas.microsoft.com/office/drawing/2014/main" id="{A18857FB-8D67-4EE0-A052-F19EAE71A8D7}"/>
            </a:ext>
          </a:extLst>
        </xdr:cNvPr>
        <xdr:cNvSpPr/>
      </xdr:nvSpPr>
      <xdr:spPr>
        <a:xfrm>
          <a:off x="8699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1905</xdr:rowOff>
    </xdr:from>
    <xdr:to>
      <xdr:col>50</xdr:col>
      <xdr:colOff>114300</xdr:colOff>
      <xdr:row>58</xdr:row>
      <xdr:rowOff>17145</xdr:rowOff>
    </xdr:to>
    <xdr:cxnSp macro="">
      <xdr:nvCxnSpPr>
        <xdr:cNvPr id="248" name="直線コネクタ 247">
          <a:extLst>
            <a:ext uri="{FF2B5EF4-FFF2-40B4-BE49-F238E27FC236}">
              <a16:creationId xmlns:a16="http://schemas.microsoft.com/office/drawing/2014/main" id="{2E7BFCE6-ED9C-407E-BD74-F42FF872830F}"/>
            </a:ext>
          </a:extLst>
        </xdr:cNvPr>
        <xdr:cNvCxnSpPr/>
      </xdr:nvCxnSpPr>
      <xdr:spPr>
        <a:xfrm flipV="1">
          <a:off x="8750300" y="99460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149225</xdr:rowOff>
    </xdr:from>
    <xdr:to>
      <xdr:col>41</xdr:col>
      <xdr:colOff>101600</xdr:colOff>
      <xdr:row>58</xdr:row>
      <xdr:rowOff>79375</xdr:rowOff>
    </xdr:to>
    <xdr:sp macro="" textlink="">
      <xdr:nvSpPr>
        <xdr:cNvPr id="249" name="楕円 248">
          <a:extLst>
            <a:ext uri="{FF2B5EF4-FFF2-40B4-BE49-F238E27FC236}">
              <a16:creationId xmlns:a16="http://schemas.microsoft.com/office/drawing/2014/main" id="{85944321-FC8B-4218-8FEC-4E0BCC9CE138}"/>
            </a:ext>
          </a:extLst>
        </xdr:cNvPr>
        <xdr:cNvSpPr/>
      </xdr:nvSpPr>
      <xdr:spPr>
        <a:xfrm>
          <a:off x="7810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17145</xdr:rowOff>
    </xdr:from>
    <xdr:to>
      <xdr:col>45</xdr:col>
      <xdr:colOff>177800</xdr:colOff>
      <xdr:row>58</xdr:row>
      <xdr:rowOff>28575</xdr:rowOff>
    </xdr:to>
    <xdr:cxnSp macro="">
      <xdr:nvCxnSpPr>
        <xdr:cNvPr id="250" name="直線コネクタ 249">
          <a:extLst>
            <a:ext uri="{FF2B5EF4-FFF2-40B4-BE49-F238E27FC236}">
              <a16:creationId xmlns:a16="http://schemas.microsoft.com/office/drawing/2014/main" id="{9123D7BE-51CA-42C0-96AD-9BD768867C16}"/>
            </a:ext>
          </a:extLst>
        </xdr:cNvPr>
        <xdr:cNvCxnSpPr/>
      </xdr:nvCxnSpPr>
      <xdr:spPr>
        <a:xfrm flipV="1">
          <a:off x="7861300" y="99612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166370</xdr:rowOff>
    </xdr:from>
    <xdr:to>
      <xdr:col>36</xdr:col>
      <xdr:colOff>165100</xdr:colOff>
      <xdr:row>58</xdr:row>
      <xdr:rowOff>96520</xdr:rowOff>
    </xdr:to>
    <xdr:sp macro="" textlink="">
      <xdr:nvSpPr>
        <xdr:cNvPr id="251" name="楕円 250">
          <a:extLst>
            <a:ext uri="{FF2B5EF4-FFF2-40B4-BE49-F238E27FC236}">
              <a16:creationId xmlns:a16="http://schemas.microsoft.com/office/drawing/2014/main" id="{DB08791A-5D97-47E3-A73A-A9D00F7EA6E6}"/>
            </a:ext>
          </a:extLst>
        </xdr:cNvPr>
        <xdr:cNvSpPr/>
      </xdr:nvSpPr>
      <xdr:spPr>
        <a:xfrm>
          <a:off x="6921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28575</xdr:rowOff>
    </xdr:from>
    <xdr:to>
      <xdr:col>41</xdr:col>
      <xdr:colOff>50800</xdr:colOff>
      <xdr:row>58</xdr:row>
      <xdr:rowOff>45720</xdr:rowOff>
    </xdr:to>
    <xdr:cxnSp macro="">
      <xdr:nvCxnSpPr>
        <xdr:cNvPr id="252" name="直線コネクタ 251">
          <a:extLst>
            <a:ext uri="{FF2B5EF4-FFF2-40B4-BE49-F238E27FC236}">
              <a16:creationId xmlns:a16="http://schemas.microsoft.com/office/drawing/2014/main" id="{3E196BB7-640B-4BBB-B0AD-AFA1F5CA7440}"/>
            </a:ext>
          </a:extLst>
        </xdr:cNvPr>
        <xdr:cNvCxnSpPr/>
      </xdr:nvCxnSpPr>
      <xdr:spPr>
        <a:xfrm flipV="1">
          <a:off x="6972300" y="99726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76DB6E93-EC70-4C73-B9D1-65243B4AB050}"/>
            </a:ext>
          </a:extLst>
        </xdr:cNvPr>
        <xdr:cNvSpPr txBox="1"/>
      </xdr:nvSpPr>
      <xdr:spPr>
        <a:xfrm>
          <a:off x="9391727" y="1062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753D56BE-9310-4A9E-8D56-2D87F9F909B5}"/>
            </a:ext>
          </a:extLst>
        </xdr:cNvPr>
        <xdr:cNvSpPr txBox="1"/>
      </xdr:nvSpPr>
      <xdr:spPr>
        <a:xfrm>
          <a:off x="851542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AE9D262C-5311-4DF5-A1AC-39B3DFA16C78}"/>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DE5C7D91-221A-46C0-949B-77A34541D959}"/>
            </a:ext>
          </a:extLst>
        </xdr:cNvPr>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69232</xdr:rowOff>
    </xdr:from>
    <xdr:ext cx="469744" cy="259045"/>
    <xdr:sp macro="" textlink="">
      <xdr:nvSpPr>
        <xdr:cNvPr id="257" name="n_1mainValue【体育館・プール】&#10;一人当たり面積">
          <a:extLst>
            <a:ext uri="{FF2B5EF4-FFF2-40B4-BE49-F238E27FC236}">
              <a16:creationId xmlns:a16="http://schemas.microsoft.com/office/drawing/2014/main" id="{9913C726-A822-452B-BD0A-910748E18970}"/>
            </a:ext>
          </a:extLst>
        </xdr:cNvPr>
        <xdr:cNvSpPr txBox="1"/>
      </xdr:nvSpPr>
      <xdr:spPr>
        <a:xfrm>
          <a:off x="9391727" y="967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84472</xdr:rowOff>
    </xdr:from>
    <xdr:ext cx="469744" cy="259045"/>
    <xdr:sp macro="" textlink="">
      <xdr:nvSpPr>
        <xdr:cNvPr id="258" name="n_2mainValue【体育館・プール】&#10;一人当たり面積">
          <a:extLst>
            <a:ext uri="{FF2B5EF4-FFF2-40B4-BE49-F238E27FC236}">
              <a16:creationId xmlns:a16="http://schemas.microsoft.com/office/drawing/2014/main" id="{64A67CBE-2F24-401A-A762-562FE8ED9CCA}"/>
            </a:ext>
          </a:extLst>
        </xdr:cNvPr>
        <xdr:cNvSpPr txBox="1"/>
      </xdr:nvSpPr>
      <xdr:spPr>
        <a:xfrm>
          <a:off x="8515427" y="968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95902</xdr:rowOff>
    </xdr:from>
    <xdr:ext cx="469744" cy="259045"/>
    <xdr:sp macro="" textlink="">
      <xdr:nvSpPr>
        <xdr:cNvPr id="259" name="n_3mainValue【体育館・プール】&#10;一人当たり面積">
          <a:extLst>
            <a:ext uri="{FF2B5EF4-FFF2-40B4-BE49-F238E27FC236}">
              <a16:creationId xmlns:a16="http://schemas.microsoft.com/office/drawing/2014/main" id="{95EB1131-6EAB-413D-AFBD-A37B8CAC5C28}"/>
            </a:ext>
          </a:extLst>
        </xdr:cNvPr>
        <xdr:cNvSpPr txBox="1"/>
      </xdr:nvSpPr>
      <xdr:spPr>
        <a:xfrm>
          <a:off x="7626427" y="969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113047</xdr:rowOff>
    </xdr:from>
    <xdr:ext cx="469744" cy="259045"/>
    <xdr:sp macro="" textlink="">
      <xdr:nvSpPr>
        <xdr:cNvPr id="260" name="n_4mainValue【体育館・プール】&#10;一人当たり面積">
          <a:extLst>
            <a:ext uri="{FF2B5EF4-FFF2-40B4-BE49-F238E27FC236}">
              <a16:creationId xmlns:a16="http://schemas.microsoft.com/office/drawing/2014/main" id="{7ECCE55F-AC48-4EF4-B0E4-4172C4274A37}"/>
            </a:ext>
          </a:extLst>
        </xdr:cNvPr>
        <xdr:cNvSpPr txBox="1"/>
      </xdr:nvSpPr>
      <xdr:spPr>
        <a:xfrm>
          <a:off x="6737427" y="971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0648D82-0B59-43EB-8C44-78160416F5D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EE519E16-C3E3-4317-BAFF-8E1EC928B09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D5A5E41B-5029-4AAA-9DAB-7DBAC0B4A7E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F4B314DC-C9EB-41E8-AEEE-29FE8D096D4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F28C6CC8-5E7A-4680-BDD8-8D7022EF8C8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ACC4B52F-BE1C-4DDF-B407-3A9B529B68A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7CB84202-1151-4465-A7AF-3842F54785F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3045FEE-B69F-44FB-9EA7-793BB405DE1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80EACDBC-C604-4F9F-89A9-BB4D0EA1AF4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C1BCB9DC-E1D2-40E3-B0D3-7204ECFEBAA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A256AA47-6EE4-49AC-BE56-BF675421294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872E244B-1260-4C8E-89D6-86FF60C3D0E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6F3A81AF-8D24-4ECD-9D97-53605CD5396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FCEEC2C5-F8A6-4F98-8912-FB870F3FD46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BA0086F9-CF91-4046-8BB3-AC7900FCC23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D6C65D11-1AD1-45F9-92B9-4F0646C8D96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D5603E3B-A36C-498A-A981-821F24BF9D1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0C9948FA-BC50-4765-82C7-5050C818B85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6ADF0586-400E-4639-A738-6B4E51E4269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DB313276-426A-4414-9FB9-92680F12E94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67F83D26-6605-4F91-A86E-2815474457C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948F4463-0E6C-4B02-BB77-968B8B52F67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EA9DB555-683B-4962-B84F-A335F1186121}"/>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09CB8771-0BDC-40DF-9472-C5A90DC44A08}"/>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DFDCC61A-2C3F-454C-8081-A2991E94328A}"/>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302A77E8-4DF4-408D-ABE7-D86903C47DC7}"/>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4B2149A9-71FC-4ED3-A0B8-E588DF874FF3}"/>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C44572AD-BFDB-4051-AAC9-621B4D96BF94}"/>
            </a:ext>
          </a:extLst>
        </xdr:cNvPr>
        <xdr:cNvSpPr txBox="1"/>
      </xdr:nvSpPr>
      <xdr:spPr>
        <a:xfrm>
          <a:off x="4673600" y="1368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B2C4198E-24FA-4CBB-B5FD-9E9C746767C6}"/>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6FC30C76-6B92-4A64-9670-B3F3B7035160}"/>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B7A0AEE4-3D62-4E66-A754-D0FDC361930C}"/>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DF43473E-7123-42FD-901D-13EE8C306FCA}"/>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A423FFFB-0FD9-42FB-AC91-594F0C34CC84}"/>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766C822-527C-4F97-9375-842D5FC7881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F78ED61-649C-4B1E-8F50-E871A7D9740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9EE83C8-558F-47C5-9E9D-B2BFE58AAF1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67363FB-61ED-415E-88A9-9F1A658EEA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3CA0A0D-48E3-4564-8592-2D31B500D6E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147320</xdr:rowOff>
    </xdr:from>
    <xdr:to>
      <xdr:col>24</xdr:col>
      <xdr:colOff>114300</xdr:colOff>
      <xdr:row>81</xdr:row>
      <xdr:rowOff>77470</xdr:rowOff>
    </xdr:to>
    <xdr:sp macro="" textlink="">
      <xdr:nvSpPr>
        <xdr:cNvPr id="299" name="楕円 298">
          <a:extLst>
            <a:ext uri="{FF2B5EF4-FFF2-40B4-BE49-F238E27FC236}">
              <a16:creationId xmlns:a16="http://schemas.microsoft.com/office/drawing/2014/main" id="{58445F8A-1DF4-4886-AAFA-34A9E0A062B6}"/>
            </a:ext>
          </a:extLst>
        </xdr:cNvPr>
        <xdr:cNvSpPr/>
      </xdr:nvSpPr>
      <xdr:spPr>
        <a:xfrm>
          <a:off x="45847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125747</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F4A5F72E-3F3B-4E24-B917-A621130817EC}"/>
            </a:ext>
          </a:extLst>
        </xdr:cNvPr>
        <xdr:cNvSpPr txBox="1"/>
      </xdr:nvSpPr>
      <xdr:spPr>
        <a:xfrm>
          <a:off x="4673600" y="1384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44450</xdr:rowOff>
    </xdr:from>
    <xdr:to>
      <xdr:col>20</xdr:col>
      <xdr:colOff>38100</xdr:colOff>
      <xdr:row>81</xdr:row>
      <xdr:rowOff>146050</xdr:rowOff>
    </xdr:to>
    <xdr:sp macro="" textlink="">
      <xdr:nvSpPr>
        <xdr:cNvPr id="301" name="楕円 300">
          <a:extLst>
            <a:ext uri="{FF2B5EF4-FFF2-40B4-BE49-F238E27FC236}">
              <a16:creationId xmlns:a16="http://schemas.microsoft.com/office/drawing/2014/main" id="{968823E1-D7BB-48D2-9A40-65940511B82A}"/>
            </a:ext>
          </a:extLst>
        </xdr:cNvPr>
        <xdr:cNvSpPr/>
      </xdr:nvSpPr>
      <xdr:spPr>
        <a:xfrm>
          <a:off x="3746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26670</xdr:rowOff>
    </xdr:from>
    <xdr:to>
      <xdr:col>24</xdr:col>
      <xdr:colOff>63500</xdr:colOff>
      <xdr:row>81</xdr:row>
      <xdr:rowOff>95250</xdr:rowOff>
    </xdr:to>
    <xdr:cxnSp macro="">
      <xdr:nvCxnSpPr>
        <xdr:cNvPr id="302" name="直線コネクタ 301">
          <a:extLst>
            <a:ext uri="{FF2B5EF4-FFF2-40B4-BE49-F238E27FC236}">
              <a16:creationId xmlns:a16="http://schemas.microsoft.com/office/drawing/2014/main" id="{A16CD5A2-823E-41C0-9934-F3C086F6520C}"/>
            </a:ext>
          </a:extLst>
        </xdr:cNvPr>
        <xdr:cNvCxnSpPr/>
      </xdr:nvCxnSpPr>
      <xdr:spPr>
        <a:xfrm flipV="1">
          <a:off x="3797300" y="139141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1015</xdr:rowOff>
    </xdr:from>
    <xdr:to>
      <xdr:col>15</xdr:col>
      <xdr:colOff>101600</xdr:colOff>
      <xdr:row>81</xdr:row>
      <xdr:rowOff>102615</xdr:rowOff>
    </xdr:to>
    <xdr:sp macro="" textlink="">
      <xdr:nvSpPr>
        <xdr:cNvPr id="303" name="楕円 302">
          <a:extLst>
            <a:ext uri="{FF2B5EF4-FFF2-40B4-BE49-F238E27FC236}">
              <a16:creationId xmlns:a16="http://schemas.microsoft.com/office/drawing/2014/main" id="{B44BF2CF-000D-4359-B773-E9EAB21BC667}"/>
            </a:ext>
          </a:extLst>
        </xdr:cNvPr>
        <xdr:cNvSpPr/>
      </xdr:nvSpPr>
      <xdr:spPr>
        <a:xfrm>
          <a:off x="2857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51815</xdr:rowOff>
    </xdr:from>
    <xdr:to>
      <xdr:col>19</xdr:col>
      <xdr:colOff>177800</xdr:colOff>
      <xdr:row>81</xdr:row>
      <xdr:rowOff>95250</xdr:rowOff>
    </xdr:to>
    <xdr:cxnSp macro="">
      <xdr:nvCxnSpPr>
        <xdr:cNvPr id="304" name="直線コネクタ 303">
          <a:extLst>
            <a:ext uri="{FF2B5EF4-FFF2-40B4-BE49-F238E27FC236}">
              <a16:creationId xmlns:a16="http://schemas.microsoft.com/office/drawing/2014/main" id="{C6964260-A8AE-4EAD-A104-3F2508CB1F15}"/>
            </a:ext>
          </a:extLst>
        </xdr:cNvPr>
        <xdr:cNvCxnSpPr/>
      </xdr:nvCxnSpPr>
      <xdr:spPr>
        <a:xfrm>
          <a:off x="2908300" y="13939265"/>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126746</xdr:rowOff>
    </xdr:from>
    <xdr:to>
      <xdr:col>10</xdr:col>
      <xdr:colOff>165100</xdr:colOff>
      <xdr:row>81</xdr:row>
      <xdr:rowOff>56896</xdr:rowOff>
    </xdr:to>
    <xdr:sp macro="" textlink="">
      <xdr:nvSpPr>
        <xdr:cNvPr id="305" name="楕円 304">
          <a:extLst>
            <a:ext uri="{FF2B5EF4-FFF2-40B4-BE49-F238E27FC236}">
              <a16:creationId xmlns:a16="http://schemas.microsoft.com/office/drawing/2014/main" id="{8FAA25DA-4652-4FCE-AC00-B34611EC4BD2}"/>
            </a:ext>
          </a:extLst>
        </xdr:cNvPr>
        <xdr:cNvSpPr/>
      </xdr:nvSpPr>
      <xdr:spPr>
        <a:xfrm>
          <a:off x="1968500" y="1384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6096</xdr:rowOff>
    </xdr:from>
    <xdr:to>
      <xdr:col>15</xdr:col>
      <xdr:colOff>50800</xdr:colOff>
      <xdr:row>81</xdr:row>
      <xdr:rowOff>51815</xdr:rowOff>
    </xdr:to>
    <xdr:cxnSp macro="">
      <xdr:nvCxnSpPr>
        <xdr:cNvPr id="306" name="直線コネクタ 305">
          <a:extLst>
            <a:ext uri="{FF2B5EF4-FFF2-40B4-BE49-F238E27FC236}">
              <a16:creationId xmlns:a16="http://schemas.microsoft.com/office/drawing/2014/main" id="{32F07493-97E4-4029-A9E5-A1A4F3DD0AAD}"/>
            </a:ext>
          </a:extLst>
        </xdr:cNvPr>
        <xdr:cNvCxnSpPr/>
      </xdr:nvCxnSpPr>
      <xdr:spPr>
        <a:xfrm>
          <a:off x="2019300" y="1389354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131318</xdr:rowOff>
    </xdr:from>
    <xdr:to>
      <xdr:col>6</xdr:col>
      <xdr:colOff>38100</xdr:colOff>
      <xdr:row>81</xdr:row>
      <xdr:rowOff>61468</xdr:rowOff>
    </xdr:to>
    <xdr:sp macro="" textlink="">
      <xdr:nvSpPr>
        <xdr:cNvPr id="307" name="楕円 306">
          <a:extLst>
            <a:ext uri="{FF2B5EF4-FFF2-40B4-BE49-F238E27FC236}">
              <a16:creationId xmlns:a16="http://schemas.microsoft.com/office/drawing/2014/main" id="{2E14ED14-EBCC-43B1-A790-EEF2DDA08448}"/>
            </a:ext>
          </a:extLst>
        </xdr:cNvPr>
        <xdr:cNvSpPr/>
      </xdr:nvSpPr>
      <xdr:spPr>
        <a:xfrm>
          <a:off x="1079500" y="138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6096</xdr:rowOff>
    </xdr:from>
    <xdr:to>
      <xdr:col>10</xdr:col>
      <xdr:colOff>114300</xdr:colOff>
      <xdr:row>81</xdr:row>
      <xdr:rowOff>10668</xdr:rowOff>
    </xdr:to>
    <xdr:cxnSp macro="">
      <xdr:nvCxnSpPr>
        <xdr:cNvPr id="308" name="直線コネクタ 307">
          <a:extLst>
            <a:ext uri="{FF2B5EF4-FFF2-40B4-BE49-F238E27FC236}">
              <a16:creationId xmlns:a16="http://schemas.microsoft.com/office/drawing/2014/main" id="{52681EF8-9967-482A-9EA1-75D568D24270}"/>
            </a:ext>
          </a:extLst>
        </xdr:cNvPr>
        <xdr:cNvCxnSpPr/>
      </xdr:nvCxnSpPr>
      <xdr:spPr>
        <a:xfrm flipV="1">
          <a:off x="1130300" y="138935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D79590AD-C286-4A99-A674-5E8240FB3CC5}"/>
            </a:ext>
          </a:extLst>
        </xdr:cNvPr>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137177</xdr:rowOff>
    </xdr:from>
    <xdr:ext cx="405111" cy="259045"/>
    <xdr:sp macro="" textlink="">
      <xdr:nvSpPr>
        <xdr:cNvPr id="310" name="n_2aveValue【福祉施設】&#10;有形固定資産減価償却率">
          <a:extLst>
            <a:ext uri="{FF2B5EF4-FFF2-40B4-BE49-F238E27FC236}">
              <a16:creationId xmlns:a16="http://schemas.microsoft.com/office/drawing/2014/main" id="{F3D5DB01-CAF5-43D6-B390-263C595E6D75}"/>
            </a:ext>
          </a:extLst>
        </xdr:cNvPr>
        <xdr:cNvSpPr txBox="1"/>
      </xdr:nvSpPr>
      <xdr:spPr>
        <a:xfrm>
          <a:off x="2705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105173</xdr:rowOff>
    </xdr:from>
    <xdr:ext cx="405111" cy="259045"/>
    <xdr:sp macro="" textlink="">
      <xdr:nvSpPr>
        <xdr:cNvPr id="311" name="n_3aveValue【福祉施設】&#10;有形固定資産減価償却率">
          <a:extLst>
            <a:ext uri="{FF2B5EF4-FFF2-40B4-BE49-F238E27FC236}">
              <a16:creationId xmlns:a16="http://schemas.microsoft.com/office/drawing/2014/main" id="{DB7B1AF8-58E1-4539-A5E7-9E7B7C153A0E}"/>
            </a:ext>
          </a:extLst>
        </xdr:cNvPr>
        <xdr:cNvSpPr txBox="1"/>
      </xdr:nvSpPr>
      <xdr:spPr>
        <a:xfrm>
          <a:off x="1816744" y="1399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68597</xdr:rowOff>
    </xdr:from>
    <xdr:ext cx="405111" cy="259045"/>
    <xdr:sp macro="" textlink="">
      <xdr:nvSpPr>
        <xdr:cNvPr id="312" name="n_4aveValue【福祉施設】&#10;有形固定資産減価償却率">
          <a:extLst>
            <a:ext uri="{FF2B5EF4-FFF2-40B4-BE49-F238E27FC236}">
              <a16:creationId xmlns:a16="http://schemas.microsoft.com/office/drawing/2014/main" id="{6AE30526-9D43-4102-AC00-D0575ED6AF18}"/>
            </a:ext>
          </a:extLst>
        </xdr:cNvPr>
        <xdr:cNvSpPr txBox="1"/>
      </xdr:nvSpPr>
      <xdr:spPr>
        <a:xfrm>
          <a:off x="927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137177</xdr:rowOff>
    </xdr:from>
    <xdr:ext cx="405111" cy="259045"/>
    <xdr:sp macro="" textlink="">
      <xdr:nvSpPr>
        <xdr:cNvPr id="313" name="n_1mainValue【福祉施設】&#10;有形固定資産減価償却率">
          <a:extLst>
            <a:ext uri="{FF2B5EF4-FFF2-40B4-BE49-F238E27FC236}">
              <a16:creationId xmlns:a16="http://schemas.microsoft.com/office/drawing/2014/main" id="{0C671EDE-8050-47F1-989E-2C7EC2B412FD}"/>
            </a:ext>
          </a:extLst>
        </xdr:cNvPr>
        <xdr:cNvSpPr txBox="1"/>
      </xdr:nvSpPr>
      <xdr:spPr>
        <a:xfrm>
          <a:off x="35820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14" name="n_2mainValue【福祉施設】&#10;有形固定資産減価償却率">
          <a:extLst>
            <a:ext uri="{FF2B5EF4-FFF2-40B4-BE49-F238E27FC236}">
              <a16:creationId xmlns:a16="http://schemas.microsoft.com/office/drawing/2014/main" id="{AE81C8F5-EBED-4729-94EB-7DBC0F79BF2F}"/>
            </a:ext>
          </a:extLst>
        </xdr:cNvPr>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73423</xdr:rowOff>
    </xdr:from>
    <xdr:ext cx="405111" cy="259045"/>
    <xdr:sp macro="" textlink="">
      <xdr:nvSpPr>
        <xdr:cNvPr id="315" name="n_3mainValue【福祉施設】&#10;有形固定資産減価償却率">
          <a:extLst>
            <a:ext uri="{FF2B5EF4-FFF2-40B4-BE49-F238E27FC236}">
              <a16:creationId xmlns:a16="http://schemas.microsoft.com/office/drawing/2014/main" id="{12FE8014-9C26-43E5-AEEB-28896BA208D7}"/>
            </a:ext>
          </a:extLst>
        </xdr:cNvPr>
        <xdr:cNvSpPr txBox="1"/>
      </xdr:nvSpPr>
      <xdr:spPr>
        <a:xfrm>
          <a:off x="1816744" y="136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77995</xdr:rowOff>
    </xdr:from>
    <xdr:ext cx="405111" cy="259045"/>
    <xdr:sp macro="" textlink="">
      <xdr:nvSpPr>
        <xdr:cNvPr id="316" name="n_4mainValue【福祉施設】&#10;有形固定資産減価償却率">
          <a:extLst>
            <a:ext uri="{FF2B5EF4-FFF2-40B4-BE49-F238E27FC236}">
              <a16:creationId xmlns:a16="http://schemas.microsoft.com/office/drawing/2014/main" id="{7BFE6095-FD21-4E68-860F-B24869ABC660}"/>
            </a:ext>
          </a:extLst>
        </xdr:cNvPr>
        <xdr:cNvSpPr txBox="1"/>
      </xdr:nvSpPr>
      <xdr:spPr>
        <a:xfrm>
          <a:off x="927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4D1CA8DB-DFFF-46BD-9F57-40B820E9D92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6431E212-19F9-4958-B889-C454156BB64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32B7943D-F4C2-4942-A1CE-F916E892C01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78A911D9-563A-4E25-8A69-6808B33DFD4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179278D5-28CA-4155-8F5F-4AE19F1EA59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B3E9DC1A-FA00-44FB-9EC5-85066F8222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3456D3DE-0030-4D80-B5D7-24D9B554292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DFD124C8-1F8D-4B2B-80BE-F1F99150F5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0E790B24-57DE-4405-A7CA-09E684D62A9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4AA57241-8C35-44F1-97A5-1970B72561A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1DC3A036-5D1D-4F4A-B66A-50159B40217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40154135-F83A-42B9-953A-08BFB9154BC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F44FFB34-57AC-41E0-83E6-AEF408CFEBE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7966E6E5-22C5-46FA-8D03-F6DE2891B96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844E3EED-74DA-4B4E-ACE7-9547C4C36F5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099376C6-6336-4283-9EA4-E9AEF6EBA17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E6CED366-77FF-4189-A21E-5859DA0C24F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17EBCC10-D549-4463-8696-005590F37EB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2C5AEA4E-8B4E-478A-BC17-957DBD5CBBB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4CBE5787-2DD3-45D0-9B6D-2BDA02DC020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E3AFAA0A-507B-4660-A23A-74679A3543E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4A528257-F6D5-4661-A2F9-5E6510CD73C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4127F206-DBF7-4C6A-8CC1-BAE001B42A8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DE62F02D-E031-40C8-AF9D-E971AEA371F7}"/>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F3801E97-DB16-4D5F-82D6-92247567CF5D}"/>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BD718B85-2E2A-4A62-9099-08FF7B5504EA}"/>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49982113-BECE-4379-BB11-9611F5D78135}"/>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DA0A0DC0-3682-4E1C-9E76-C6672282D300}"/>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137177</xdr:rowOff>
    </xdr:from>
    <xdr:ext cx="469744" cy="259045"/>
    <xdr:sp macro="" textlink="">
      <xdr:nvSpPr>
        <xdr:cNvPr id="345" name="【福祉施設】&#10;一人当たり面積平均値テキスト">
          <a:extLst>
            <a:ext uri="{FF2B5EF4-FFF2-40B4-BE49-F238E27FC236}">
              <a16:creationId xmlns:a16="http://schemas.microsoft.com/office/drawing/2014/main" id="{DA211BDC-6853-4D84-BF6E-3527056A9B99}"/>
            </a:ext>
          </a:extLst>
        </xdr:cNvPr>
        <xdr:cNvSpPr txBox="1"/>
      </xdr:nvSpPr>
      <xdr:spPr>
        <a:xfrm>
          <a:off x="10515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B0D3E1BA-F759-4133-BDCB-6082963CE04B}"/>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EA52C8EC-6FFC-4262-B160-772BF36BE9F6}"/>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0C3FF461-48D9-476A-B5F2-3ABAA86A3884}"/>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660CEC67-2DE4-4AC9-82EB-8C0FBACA4FD9}"/>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43FE1242-A7E2-4F61-BD86-E4799632033D}"/>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1583D42-24B6-44A4-BF5C-B7FB3D54239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B2CF409-8D5D-4CEB-AA4C-BCA841769E9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E4387A7-74D1-4EC3-B759-60098EB27F3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43ACA7C-FB4D-4CEB-8FBF-2F661ED1172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5650FB9-8325-423B-902C-59C65B4F79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67311</xdr:rowOff>
    </xdr:from>
    <xdr:to>
      <xdr:col>55</xdr:col>
      <xdr:colOff>50800</xdr:colOff>
      <xdr:row>79</xdr:row>
      <xdr:rowOff>168911</xdr:rowOff>
    </xdr:to>
    <xdr:sp macro="" textlink="">
      <xdr:nvSpPr>
        <xdr:cNvPr id="356" name="楕円 355">
          <a:extLst>
            <a:ext uri="{FF2B5EF4-FFF2-40B4-BE49-F238E27FC236}">
              <a16:creationId xmlns:a16="http://schemas.microsoft.com/office/drawing/2014/main" id="{35F72AA8-3F77-4ED7-AD99-D1157F4B3766}"/>
            </a:ext>
          </a:extLst>
        </xdr:cNvPr>
        <xdr:cNvSpPr/>
      </xdr:nvSpPr>
      <xdr:spPr>
        <a:xfrm>
          <a:off x="104267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90188</xdr:rowOff>
    </xdr:from>
    <xdr:ext cx="469744" cy="259045"/>
    <xdr:sp macro="" textlink="">
      <xdr:nvSpPr>
        <xdr:cNvPr id="357" name="【福祉施設】&#10;一人当たり面積該当値テキスト">
          <a:extLst>
            <a:ext uri="{FF2B5EF4-FFF2-40B4-BE49-F238E27FC236}">
              <a16:creationId xmlns:a16="http://schemas.microsoft.com/office/drawing/2014/main" id="{0FFA87EE-6785-446D-B261-8AC07C40F3D6}"/>
            </a:ext>
          </a:extLst>
        </xdr:cNvPr>
        <xdr:cNvSpPr txBox="1"/>
      </xdr:nvSpPr>
      <xdr:spPr>
        <a:xfrm>
          <a:off x="10515600" y="1346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33020</xdr:rowOff>
    </xdr:from>
    <xdr:to>
      <xdr:col>50</xdr:col>
      <xdr:colOff>165100</xdr:colOff>
      <xdr:row>80</xdr:row>
      <xdr:rowOff>134620</xdr:rowOff>
    </xdr:to>
    <xdr:sp macro="" textlink="">
      <xdr:nvSpPr>
        <xdr:cNvPr id="358" name="楕円 357">
          <a:extLst>
            <a:ext uri="{FF2B5EF4-FFF2-40B4-BE49-F238E27FC236}">
              <a16:creationId xmlns:a16="http://schemas.microsoft.com/office/drawing/2014/main" id="{20FF12F1-E12D-4BDC-A58E-106CEFF09139}"/>
            </a:ext>
          </a:extLst>
        </xdr:cNvPr>
        <xdr:cNvSpPr/>
      </xdr:nvSpPr>
      <xdr:spPr>
        <a:xfrm>
          <a:off x="9588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118111</xdr:rowOff>
    </xdr:from>
    <xdr:to>
      <xdr:col>55</xdr:col>
      <xdr:colOff>0</xdr:colOff>
      <xdr:row>80</xdr:row>
      <xdr:rowOff>83820</xdr:rowOff>
    </xdr:to>
    <xdr:cxnSp macro="">
      <xdr:nvCxnSpPr>
        <xdr:cNvPr id="359" name="直線コネクタ 358">
          <a:extLst>
            <a:ext uri="{FF2B5EF4-FFF2-40B4-BE49-F238E27FC236}">
              <a16:creationId xmlns:a16="http://schemas.microsoft.com/office/drawing/2014/main" id="{652F1940-6D51-4E1A-A5A7-6E2EC0CE8A04}"/>
            </a:ext>
          </a:extLst>
        </xdr:cNvPr>
        <xdr:cNvCxnSpPr/>
      </xdr:nvCxnSpPr>
      <xdr:spPr>
        <a:xfrm flipV="1">
          <a:off x="9639300" y="13662661"/>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48261</xdr:rowOff>
    </xdr:from>
    <xdr:to>
      <xdr:col>46</xdr:col>
      <xdr:colOff>38100</xdr:colOff>
      <xdr:row>80</xdr:row>
      <xdr:rowOff>149861</xdr:rowOff>
    </xdr:to>
    <xdr:sp macro="" textlink="">
      <xdr:nvSpPr>
        <xdr:cNvPr id="360" name="楕円 359">
          <a:extLst>
            <a:ext uri="{FF2B5EF4-FFF2-40B4-BE49-F238E27FC236}">
              <a16:creationId xmlns:a16="http://schemas.microsoft.com/office/drawing/2014/main" id="{9DC92F2D-AF0B-4D74-AA52-EEDF1924FCE0}"/>
            </a:ext>
          </a:extLst>
        </xdr:cNvPr>
        <xdr:cNvSpPr/>
      </xdr:nvSpPr>
      <xdr:spPr>
        <a:xfrm>
          <a:off x="86995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83820</xdr:rowOff>
    </xdr:from>
    <xdr:to>
      <xdr:col>50</xdr:col>
      <xdr:colOff>114300</xdr:colOff>
      <xdr:row>80</xdr:row>
      <xdr:rowOff>99061</xdr:rowOff>
    </xdr:to>
    <xdr:cxnSp macro="">
      <xdr:nvCxnSpPr>
        <xdr:cNvPr id="361" name="直線コネクタ 360">
          <a:extLst>
            <a:ext uri="{FF2B5EF4-FFF2-40B4-BE49-F238E27FC236}">
              <a16:creationId xmlns:a16="http://schemas.microsoft.com/office/drawing/2014/main" id="{36BD0A8A-B29A-4258-8CA7-AFE74D3BE1A0}"/>
            </a:ext>
          </a:extLst>
        </xdr:cNvPr>
        <xdr:cNvCxnSpPr/>
      </xdr:nvCxnSpPr>
      <xdr:spPr>
        <a:xfrm flipV="1">
          <a:off x="8750300" y="137998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59689</xdr:rowOff>
    </xdr:from>
    <xdr:to>
      <xdr:col>41</xdr:col>
      <xdr:colOff>101600</xdr:colOff>
      <xdr:row>80</xdr:row>
      <xdr:rowOff>161289</xdr:rowOff>
    </xdr:to>
    <xdr:sp macro="" textlink="">
      <xdr:nvSpPr>
        <xdr:cNvPr id="362" name="楕円 361">
          <a:extLst>
            <a:ext uri="{FF2B5EF4-FFF2-40B4-BE49-F238E27FC236}">
              <a16:creationId xmlns:a16="http://schemas.microsoft.com/office/drawing/2014/main" id="{EBE89F7C-43FF-434B-96A0-6344A7BCE177}"/>
            </a:ext>
          </a:extLst>
        </xdr:cNvPr>
        <xdr:cNvSpPr/>
      </xdr:nvSpPr>
      <xdr:spPr>
        <a:xfrm>
          <a:off x="7810500" y="137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99061</xdr:rowOff>
    </xdr:from>
    <xdr:to>
      <xdr:col>45</xdr:col>
      <xdr:colOff>177800</xdr:colOff>
      <xdr:row>80</xdr:row>
      <xdr:rowOff>110489</xdr:rowOff>
    </xdr:to>
    <xdr:cxnSp macro="">
      <xdr:nvCxnSpPr>
        <xdr:cNvPr id="363" name="直線コネクタ 362">
          <a:extLst>
            <a:ext uri="{FF2B5EF4-FFF2-40B4-BE49-F238E27FC236}">
              <a16:creationId xmlns:a16="http://schemas.microsoft.com/office/drawing/2014/main" id="{1A3885A6-F886-4F61-878B-D6986927E2C1}"/>
            </a:ext>
          </a:extLst>
        </xdr:cNvPr>
        <xdr:cNvCxnSpPr/>
      </xdr:nvCxnSpPr>
      <xdr:spPr>
        <a:xfrm flipV="1">
          <a:off x="7861300" y="138150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139700</xdr:rowOff>
    </xdr:from>
    <xdr:to>
      <xdr:col>36</xdr:col>
      <xdr:colOff>165100</xdr:colOff>
      <xdr:row>80</xdr:row>
      <xdr:rowOff>69850</xdr:rowOff>
    </xdr:to>
    <xdr:sp macro="" textlink="">
      <xdr:nvSpPr>
        <xdr:cNvPr id="364" name="楕円 363">
          <a:extLst>
            <a:ext uri="{FF2B5EF4-FFF2-40B4-BE49-F238E27FC236}">
              <a16:creationId xmlns:a16="http://schemas.microsoft.com/office/drawing/2014/main" id="{53F85C56-0F0D-43C4-882F-5137FDD5CEE9}"/>
            </a:ext>
          </a:extLst>
        </xdr:cNvPr>
        <xdr:cNvSpPr/>
      </xdr:nvSpPr>
      <xdr:spPr>
        <a:xfrm>
          <a:off x="6921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19050</xdr:rowOff>
    </xdr:from>
    <xdr:to>
      <xdr:col>41</xdr:col>
      <xdr:colOff>50800</xdr:colOff>
      <xdr:row>80</xdr:row>
      <xdr:rowOff>110489</xdr:rowOff>
    </xdr:to>
    <xdr:cxnSp macro="">
      <xdr:nvCxnSpPr>
        <xdr:cNvPr id="365" name="直線コネクタ 364">
          <a:extLst>
            <a:ext uri="{FF2B5EF4-FFF2-40B4-BE49-F238E27FC236}">
              <a16:creationId xmlns:a16="http://schemas.microsoft.com/office/drawing/2014/main" id="{6E40F2B4-8147-43F9-A7A5-9FAF9CF8E58E}"/>
            </a:ext>
          </a:extLst>
        </xdr:cNvPr>
        <xdr:cNvCxnSpPr/>
      </xdr:nvCxnSpPr>
      <xdr:spPr>
        <a:xfrm>
          <a:off x="6972300" y="1373505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87647</xdr:rowOff>
    </xdr:from>
    <xdr:ext cx="469744" cy="259045"/>
    <xdr:sp macro="" textlink="">
      <xdr:nvSpPr>
        <xdr:cNvPr id="366" name="n_1aveValue【福祉施設】&#10;一人当たり面積">
          <a:extLst>
            <a:ext uri="{FF2B5EF4-FFF2-40B4-BE49-F238E27FC236}">
              <a16:creationId xmlns:a16="http://schemas.microsoft.com/office/drawing/2014/main" id="{D5E9554F-8C4C-47FB-84E4-6D95E060DF7F}"/>
            </a:ext>
          </a:extLst>
        </xdr:cNvPr>
        <xdr:cNvSpPr txBox="1"/>
      </xdr:nvSpPr>
      <xdr:spPr>
        <a:xfrm>
          <a:off x="93917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367" name="n_2aveValue【福祉施設】&#10;一人当たり面積">
          <a:extLst>
            <a:ext uri="{FF2B5EF4-FFF2-40B4-BE49-F238E27FC236}">
              <a16:creationId xmlns:a16="http://schemas.microsoft.com/office/drawing/2014/main" id="{CCED5070-AB15-435E-AB47-9B43E03E2685}"/>
            </a:ext>
          </a:extLst>
        </xdr:cNvPr>
        <xdr:cNvSpPr txBox="1"/>
      </xdr:nvSpPr>
      <xdr:spPr>
        <a:xfrm>
          <a:off x="8515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368" name="n_3aveValue【福祉施設】&#10;一人当たり面積">
          <a:extLst>
            <a:ext uri="{FF2B5EF4-FFF2-40B4-BE49-F238E27FC236}">
              <a16:creationId xmlns:a16="http://schemas.microsoft.com/office/drawing/2014/main" id="{B8D023EC-C9A0-4F35-B44F-F57E854880E9}"/>
            </a:ext>
          </a:extLst>
        </xdr:cNvPr>
        <xdr:cNvSpPr txBox="1"/>
      </xdr:nvSpPr>
      <xdr:spPr>
        <a:xfrm>
          <a:off x="7626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163847</xdr:rowOff>
    </xdr:from>
    <xdr:ext cx="469744" cy="259045"/>
    <xdr:sp macro="" textlink="">
      <xdr:nvSpPr>
        <xdr:cNvPr id="369" name="n_4aveValue【福祉施設】&#10;一人当たり面積">
          <a:extLst>
            <a:ext uri="{FF2B5EF4-FFF2-40B4-BE49-F238E27FC236}">
              <a16:creationId xmlns:a16="http://schemas.microsoft.com/office/drawing/2014/main" id="{45B24C97-AC60-4E6B-BC29-D7356848B245}"/>
            </a:ext>
          </a:extLst>
        </xdr:cNvPr>
        <xdr:cNvSpPr txBox="1"/>
      </xdr:nvSpPr>
      <xdr:spPr>
        <a:xfrm>
          <a:off x="6737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151147</xdr:rowOff>
    </xdr:from>
    <xdr:ext cx="469744" cy="259045"/>
    <xdr:sp macro="" textlink="">
      <xdr:nvSpPr>
        <xdr:cNvPr id="370" name="n_1mainValue【福祉施設】&#10;一人当たり面積">
          <a:extLst>
            <a:ext uri="{FF2B5EF4-FFF2-40B4-BE49-F238E27FC236}">
              <a16:creationId xmlns:a16="http://schemas.microsoft.com/office/drawing/2014/main" id="{A2449C3C-A65D-4505-8ECF-510680357918}"/>
            </a:ext>
          </a:extLst>
        </xdr:cNvPr>
        <xdr:cNvSpPr txBox="1"/>
      </xdr:nvSpPr>
      <xdr:spPr>
        <a:xfrm>
          <a:off x="9391727" y="13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166388</xdr:rowOff>
    </xdr:from>
    <xdr:ext cx="469744" cy="259045"/>
    <xdr:sp macro="" textlink="">
      <xdr:nvSpPr>
        <xdr:cNvPr id="371" name="n_2mainValue【福祉施設】&#10;一人当たり面積">
          <a:extLst>
            <a:ext uri="{FF2B5EF4-FFF2-40B4-BE49-F238E27FC236}">
              <a16:creationId xmlns:a16="http://schemas.microsoft.com/office/drawing/2014/main" id="{F952D54A-EFB3-4483-953A-9B0EB27F76B1}"/>
            </a:ext>
          </a:extLst>
        </xdr:cNvPr>
        <xdr:cNvSpPr txBox="1"/>
      </xdr:nvSpPr>
      <xdr:spPr>
        <a:xfrm>
          <a:off x="8515427" y="1353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6366</xdr:rowOff>
    </xdr:from>
    <xdr:ext cx="469744" cy="259045"/>
    <xdr:sp macro="" textlink="">
      <xdr:nvSpPr>
        <xdr:cNvPr id="372" name="n_3mainValue【福祉施設】&#10;一人当たり面積">
          <a:extLst>
            <a:ext uri="{FF2B5EF4-FFF2-40B4-BE49-F238E27FC236}">
              <a16:creationId xmlns:a16="http://schemas.microsoft.com/office/drawing/2014/main" id="{CDA7C74D-F220-41C2-A416-67A3962DE625}"/>
            </a:ext>
          </a:extLst>
        </xdr:cNvPr>
        <xdr:cNvSpPr txBox="1"/>
      </xdr:nvSpPr>
      <xdr:spPr>
        <a:xfrm>
          <a:off x="7626427" y="1355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86377</xdr:rowOff>
    </xdr:from>
    <xdr:ext cx="469744" cy="259045"/>
    <xdr:sp macro="" textlink="">
      <xdr:nvSpPr>
        <xdr:cNvPr id="373" name="n_4mainValue【福祉施設】&#10;一人当たり面積">
          <a:extLst>
            <a:ext uri="{FF2B5EF4-FFF2-40B4-BE49-F238E27FC236}">
              <a16:creationId xmlns:a16="http://schemas.microsoft.com/office/drawing/2014/main" id="{707BA08C-A369-4819-859B-543F73DDA2D3}"/>
            </a:ext>
          </a:extLst>
        </xdr:cNvPr>
        <xdr:cNvSpPr txBox="1"/>
      </xdr:nvSpPr>
      <xdr:spPr>
        <a:xfrm>
          <a:off x="6737427"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72047D77-8B7B-4C48-B95A-5A90A366CCD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A4C85EB5-A410-41E7-9007-FAA2AD0D8D3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9F50E9AA-595F-43BD-A547-D7CAFBAE435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4F9C5228-B2C7-4E03-8769-284A942EBC5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6EB1A346-1CA6-487C-A8F6-8BFEC8D467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F2F45A67-2454-40F8-82E9-6BD06AC80B4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5E17A9-9CDB-4402-9502-506935162F0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17537844-EEA9-436D-80C8-73940C59431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36524054-53D9-4DE0-80B5-471311671FD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757D414-FB12-449F-B036-AFA3361D892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DE7C3535-28BC-4F50-9DB4-577444BC919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80610B28-5AB7-4FEE-AEEF-5F220F4AC4E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C3658F84-AC26-46B9-B4D6-8461EC7343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61F2E233-B0DF-4731-B94D-FF553A623115}"/>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69772B7-4F2F-49F4-B9BA-A32E6498FD8A}"/>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1CF9533-A256-4327-8E3E-268DEF51185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A3E8FCE6-7893-478D-844C-72419BB1EB6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1953E731-A377-45FB-B627-FE41434DBB8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7A45B046-3CF8-437C-A0BC-CDC3284A128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4E86D2C1-FE23-40C4-87B8-630FFD39161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5FC72955-41E8-48B1-AB77-151689079D1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59C31A31-EAA2-4826-B3CD-560791E0194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039D8DC-338C-4820-B935-A59AC18C5F4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E1003565-A85B-4E68-980E-2A0A6188677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C3594434-428A-4247-804D-6BEFDE9E4FF5}"/>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A7EBFE0B-FB32-4604-859B-8B7404CA78F8}"/>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72EEC2AC-04EE-4188-9307-647AE4E6CAF6}"/>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48225899-36A5-4063-952C-6C23FB6BB89E}"/>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3FDA1A06-CE17-4793-B0EC-7E1BD0580BA3}"/>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B79A9D20-0E65-4AA5-BF9C-BA1056C9ECAD}"/>
            </a:ext>
          </a:extLst>
        </xdr:cNvPr>
        <xdr:cNvSpPr txBox="1"/>
      </xdr:nvSpPr>
      <xdr:spPr>
        <a:xfrm>
          <a:off x="4673600" y="1787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2FA6868E-CD59-47B0-A1A2-DFCF240D754B}"/>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EC839991-D9E1-498E-B320-F9873D4DA924}"/>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109F2611-E759-44EA-AAD4-62270A758594}"/>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1F60DDDE-6426-444B-99C5-7CAE5F3BC1A5}"/>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9E965068-6530-4160-BDE7-01A0678F87D4}"/>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FD279E2-C5CC-4F22-B379-AF987C5ECD7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54759373-109E-4D01-B4FA-928B2FA7066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6BDB4D8-08A4-4684-8A99-F88E9911EAF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4200FEF-8305-4621-802E-5EE9EDCB701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2F180FA-09C3-4EEF-B2CF-C966630E4C7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151130</xdr:rowOff>
    </xdr:from>
    <xdr:to>
      <xdr:col>24</xdr:col>
      <xdr:colOff>114300</xdr:colOff>
      <xdr:row>104</xdr:row>
      <xdr:rowOff>81280</xdr:rowOff>
    </xdr:to>
    <xdr:sp macro="" textlink="">
      <xdr:nvSpPr>
        <xdr:cNvPr id="414" name="楕円 413">
          <a:extLst>
            <a:ext uri="{FF2B5EF4-FFF2-40B4-BE49-F238E27FC236}">
              <a16:creationId xmlns:a16="http://schemas.microsoft.com/office/drawing/2014/main" id="{6C8DDBDF-BA5B-4D4C-B108-9BAF7F1EC80C}"/>
            </a:ext>
          </a:extLst>
        </xdr:cNvPr>
        <xdr:cNvSpPr/>
      </xdr:nvSpPr>
      <xdr:spPr>
        <a:xfrm>
          <a:off x="4584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2557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E1F5FF59-F3CA-44B5-B178-3C288EDCD13B}"/>
            </a:ext>
          </a:extLst>
        </xdr:cNvPr>
        <xdr:cNvSpPr txBox="1"/>
      </xdr:nvSpPr>
      <xdr:spPr>
        <a:xfrm>
          <a:off x="4673600"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113030</xdr:rowOff>
    </xdr:from>
    <xdr:to>
      <xdr:col>20</xdr:col>
      <xdr:colOff>38100</xdr:colOff>
      <xdr:row>104</xdr:row>
      <xdr:rowOff>43180</xdr:rowOff>
    </xdr:to>
    <xdr:sp macro="" textlink="">
      <xdr:nvSpPr>
        <xdr:cNvPr id="416" name="楕円 415">
          <a:extLst>
            <a:ext uri="{FF2B5EF4-FFF2-40B4-BE49-F238E27FC236}">
              <a16:creationId xmlns:a16="http://schemas.microsoft.com/office/drawing/2014/main" id="{431AF689-3321-4D99-83E8-424B21C9A9B9}"/>
            </a:ext>
          </a:extLst>
        </xdr:cNvPr>
        <xdr:cNvSpPr/>
      </xdr:nvSpPr>
      <xdr:spPr>
        <a:xfrm>
          <a:off x="37465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163830</xdr:rowOff>
    </xdr:from>
    <xdr:to>
      <xdr:col>24</xdr:col>
      <xdr:colOff>63500</xdr:colOff>
      <xdr:row>104</xdr:row>
      <xdr:rowOff>30480</xdr:rowOff>
    </xdr:to>
    <xdr:cxnSp macro="">
      <xdr:nvCxnSpPr>
        <xdr:cNvPr id="417" name="直線コネクタ 416">
          <a:extLst>
            <a:ext uri="{FF2B5EF4-FFF2-40B4-BE49-F238E27FC236}">
              <a16:creationId xmlns:a16="http://schemas.microsoft.com/office/drawing/2014/main" id="{4BA9514E-4E99-4EAE-A528-7A64273B8B52}"/>
            </a:ext>
          </a:extLst>
        </xdr:cNvPr>
        <xdr:cNvCxnSpPr/>
      </xdr:nvCxnSpPr>
      <xdr:spPr>
        <a:xfrm>
          <a:off x="3797300" y="178231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74930</xdr:rowOff>
    </xdr:from>
    <xdr:to>
      <xdr:col>15</xdr:col>
      <xdr:colOff>101600</xdr:colOff>
      <xdr:row>104</xdr:row>
      <xdr:rowOff>5080</xdr:rowOff>
    </xdr:to>
    <xdr:sp macro="" textlink="">
      <xdr:nvSpPr>
        <xdr:cNvPr id="418" name="楕円 417">
          <a:extLst>
            <a:ext uri="{FF2B5EF4-FFF2-40B4-BE49-F238E27FC236}">
              <a16:creationId xmlns:a16="http://schemas.microsoft.com/office/drawing/2014/main" id="{C43D2162-F56B-404B-B862-75DCF354B338}"/>
            </a:ext>
          </a:extLst>
        </xdr:cNvPr>
        <xdr:cNvSpPr/>
      </xdr:nvSpPr>
      <xdr:spPr>
        <a:xfrm>
          <a:off x="2857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125730</xdr:rowOff>
    </xdr:from>
    <xdr:to>
      <xdr:col>19</xdr:col>
      <xdr:colOff>177800</xdr:colOff>
      <xdr:row>103</xdr:row>
      <xdr:rowOff>163830</xdr:rowOff>
    </xdr:to>
    <xdr:cxnSp macro="">
      <xdr:nvCxnSpPr>
        <xdr:cNvPr id="419" name="直線コネクタ 418">
          <a:extLst>
            <a:ext uri="{FF2B5EF4-FFF2-40B4-BE49-F238E27FC236}">
              <a16:creationId xmlns:a16="http://schemas.microsoft.com/office/drawing/2014/main" id="{429CCB38-4E62-40B8-803F-E00E6B9BDBE1}"/>
            </a:ext>
          </a:extLst>
        </xdr:cNvPr>
        <xdr:cNvCxnSpPr/>
      </xdr:nvCxnSpPr>
      <xdr:spPr>
        <a:xfrm>
          <a:off x="2908300" y="17785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36830</xdr:rowOff>
    </xdr:from>
    <xdr:to>
      <xdr:col>10</xdr:col>
      <xdr:colOff>165100</xdr:colOff>
      <xdr:row>103</xdr:row>
      <xdr:rowOff>138430</xdr:rowOff>
    </xdr:to>
    <xdr:sp macro="" textlink="">
      <xdr:nvSpPr>
        <xdr:cNvPr id="420" name="楕円 419">
          <a:extLst>
            <a:ext uri="{FF2B5EF4-FFF2-40B4-BE49-F238E27FC236}">
              <a16:creationId xmlns:a16="http://schemas.microsoft.com/office/drawing/2014/main" id="{246F219B-2309-43A0-8F73-0593A52E540B}"/>
            </a:ext>
          </a:extLst>
        </xdr:cNvPr>
        <xdr:cNvSpPr/>
      </xdr:nvSpPr>
      <xdr:spPr>
        <a:xfrm>
          <a:off x="1968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87630</xdr:rowOff>
    </xdr:from>
    <xdr:to>
      <xdr:col>15</xdr:col>
      <xdr:colOff>50800</xdr:colOff>
      <xdr:row>103</xdr:row>
      <xdr:rowOff>125730</xdr:rowOff>
    </xdr:to>
    <xdr:cxnSp macro="">
      <xdr:nvCxnSpPr>
        <xdr:cNvPr id="421" name="直線コネクタ 420">
          <a:extLst>
            <a:ext uri="{FF2B5EF4-FFF2-40B4-BE49-F238E27FC236}">
              <a16:creationId xmlns:a16="http://schemas.microsoft.com/office/drawing/2014/main" id="{2ED6E2A3-6804-419A-8FD1-646A45907490}"/>
            </a:ext>
          </a:extLst>
        </xdr:cNvPr>
        <xdr:cNvCxnSpPr/>
      </xdr:nvCxnSpPr>
      <xdr:spPr>
        <a:xfrm>
          <a:off x="2019300" y="17746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170180</xdr:rowOff>
    </xdr:from>
    <xdr:to>
      <xdr:col>6</xdr:col>
      <xdr:colOff>38100</xdr:colOff>
      <xdr:row>103</xdr:row>
      <xdr:rowOff>100330</xdr:rowOff>
    </xdr:to>
    <xdr:sp macro="" textlink="">
      <xdr:nvSpPr>
        <xdr:cNvPr id="422" name="楕円 421">
          <a:extLst>
            <a:ext uri="{FF2B5EF4-FFF2-40B4-BE49-F238E27FC236}">
              <a16:creationId xmlns:a16="http://schemas.microsoft.com/office/drawing/2014/main" id="{EDC4AEE3-36EB-4312-8C83-3F8670D46728}"/>
            </a:ext>
          </a:extLst>
        </xdr:cNvPr>
        <xdr:cNvSpPr/>
      </xdr:nvSpPr>
      <xdr:spPr>
        <a:xfrm>
          <a:off x="1079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49530</xdr:rowOff>
    </xdr:from>
    <xdr:to>
      <xdr:col>10</xdr:col>
      <xdr:colOff>114300</xdr:colOff>
      <xdr:row>103</xdr:row>
      <xdr:rowOff>87630</xdr:rowOff>
    </xdr:to>
    <xdr:cxnSp macro="">
      <xdr:nvCxnSpPr>
        <xdr:cNvPr id="423" name="直線コネクタ 422">
          <a:extLst>
            <a:ext uri="{FF2B5EF4-FFF2-40B4-BE49-F238E27FC236}">
              <a16:creationId xmlns:a16="http://schemas.microsoft.com/office/drawing/2014/main" id="{04BA15ED-BDAB-4AA1-B507-EB2DFDCD3583}"/>
            </a:ext>
          </a:extLst>
        </xdr:cNvPr>
        <xdr:cNvCxnSpPr/>
      </xdr:nvCxnSpPr>
      <xdr:spPr>
        <a:xfrm>
          <a:off x="1130300" y="17708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424" name="n_1aveValue【市民会館】&#10;有形固定資産減価償却率">
          <a:extLst>
            <a:ext uri="{FF2B5EF4-FFF2-40B4-BE49-F238E27FC236}">
              <a16:creationId xmlns:a16="http://schemas.microsoft.com/office/drawing/2014/main" id="{C4A2C53F-7BB8-4FB1-BABF-679B667C8651}"/>
            </a:ext>
          </a:extLst>
        </xdr:cNvPr>
        <xdr:cNvSpPr txBox="1"/>
      </xdr:nvSpPr>
      <xdr:spPr>
        <a:xfrm>
          <a:off x="35820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25" name="n_2aveValue【市民会館】&#10;有形固定資産減価償却率">
          <a:extLst>
            <a:ext uri="{FF2B5EF4-FFF2-40B4-BE49-F238E27FC236}">
              <a16:creationId xmlns:a16="http://schemas.microsoft.com/office/drawing/2014/main" id="{D2158046-6CAE-4A27-A594-E77EF92B780E}"/>
            </a:ext>
          </a:extLst>
        </xdr:cNvPr>
        <xdr:cNvSpPr txBox="1"/>
      </xdr:nvSpPr>
      <xdr:spPr>
        <a:xfrm>
          <a:off x="2705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426" name="n_3aveValue【市民会館】&#10;有形固定資産減価償却率">
          <a:extLst>
            <a:ext uri="{FF2B5EF4-FFF2-40B4-BE49-F238E27FC236}">
              <a16:creationId xmlns:a16="http://schemas.microsoft.com/office/drawing/2014/main" id="{3E00F8E2-243A-47C1-8E6A-48F886E67799}"/>
            </a:ext>
          </a:extLst>
        </xdr:cNvPr>
        <xdr:cNvSpPr txBox="1"/>
      </xdr:nvSpPr>
      <xdr:spPr>
        <a:xfrm>
          <a:off x="1816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427" name="n_4aveValue【市民会館】&#10;有形固定資産減価償却率">
          <a:extLst>
            <a:ext uri="{FF2B5EF4-FFF2-40B4-BE49-F238E27FC236}">
              <a16:creationId xmlns:a16="http://schemas.microsoft.com/office/drawing/2014/main" id="{D8C4AF15-3080-4561-90EE-6FB9EA644D35}"/>
            </a:ext>
          </a:extLst>
        </xdr:cNvPr>
        <xdr:cNvSpPr txBox="1"/>
      </xdr:nvSpPr>
      <xdr:spPr>
        <a:xfrm>
          <a:off x="927744"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59707</xdr:rowOff>
    </xdr:from>
    <xdr:ext cx="405111" cy="259045"/>
    <xdr:sp macro="" textlink="">
      <xdr:nvSpPr>
        <xdr:cNvPr id="428" name="n_1mainValue【市民会館】&#10;有形固定資産減価償却率">
          <a:extLst>
            <a:ext uri="{FF2B5EF4-FFF2-40B4-BE49-F238E27FC236}">
              <a16:creationId xmlns:a16="http://schemas.microsoft.com/office/drawing/2014/main" id="{90DAE321-9B8C-4CFE-8D52-83E420391181}"/>
            </a:ext>
          </a:extLst>
        </xdr:cNvPr>
        <xdr:cNvSpPr txBox="1"/>
      </xdr:nvSpPr>
      <xdr:spPr>
        <a:xfrm>
          <a:off x="3582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21607</xdr:rowOff>
    </xdr:from>
    <xdr:ext cx="405111" cy="259045"/>
    <xdr:sp macro="" textlink="">
      <xdr:nvSpPr>
        <xdr:cNvPr id="429" name="n_2mainValue【市民会館】&#10;有形固定資産減価償却率">
          <a:extLst>
            <a:ext uri="{FF2B5EF4-FFF2-40B4-BE49-F238E27FC236}">
              <a16:creationId xmlns:a16="http://schemas.microsoft.com/office/drawing/2014/main" id="{C00F18C7-B06F-4C5B-AC11-13478D39EF65}"/>
            </a:ext>
          </a:extLst>
        </xdr:cNvPr>
        <xdr:cNvSpPr txBox="1"/>
      </xdr:nvSpPr>
      <xdr:spPr>
        <a:xfrm>
          <a:off x="2705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154957</xdr:rowOff>
    </xdr:from>
    <xdr:ext cx="405111" cy="259045"/>
    <xdr:sp macro="" textlink="">
      <xdr:nvSpPr>
        <xdr:cNvPr id="430" name="n_3mainValue【市民会館】&#10;有形固定資産減価償却率">
          <a:extLst>
            <a:ext uri="{FF2B5EF4-FFF2-40B4-BE49-F238E27FC236}">
              <a16:creationId xmlns:a16="http://schemas.microsoft.com/office/drawing/2014/main" id="{1FA9F8BA-DBB6-4F6C-B9CF-4D3D2A338598}"/>
            </a:ext>
          </a:extLst>
        </xdr:cNvPr>
        <xdr:cNvSpPr txBox="1"/>
      </xdr:nvSpPr>
      <xdr:spPr>
        <a:xfrm>
          <a:off x="1816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116857</xdr:rowOff>
    </xdr:from>
    <xdr:ext cx="405111" cy="259045"/>
    <xdr:sp macro="" textlink="">
      <xdr:nvSpPr>
        <xdr:cNvPr id="431" name="n_4mainValue【市民会館】&#10;有形固定資産減価償却率">
          <a:extLst>
            <a:ext uri="{FF2B5EF4-FFF2-40B4-BE49-F238E27FC236}">
              <a16:creationId xmlns:a16="http://schemas.microsoft.com/office/drawing/2014/main" id="{9EC21F58-7908-4609-B62D-B88639308967}"/>
            </a:ext>
          </a:extLst>
        </xdr:cNvPr>
        <xdr:cNvSpPr txBox="1"/>
      </xdr:nvSpPr>
      <xdr:spPr>
        <a:xfrm>
          <a:off x="92774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E3CE345-DDDE-4B0F-9116-26B2C54ADC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A52A0E6-98CD-44F4-9771-466FA796CEA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20AF0C8-51E4-425B-959A-2925D89CE20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1D03E3D4-3C3C-41F8-9A84-2E99071526C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50686402-8EB0-4BE2-86D1-588796D6A46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7C730EAD-6E7A-49A4-A44B-389E927AF3B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8A6B25CB-726A-4C9A-A8F9-4AA7CA166CE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8B2A6098-34C6-419F-B9D7-E997FB80B1F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4BC78324-C40D-4FDD-ABC4-6CF6C45E963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82E6B81-4C3E-4B0A-80E3-13447D3FA55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8FEA9344-F352-4912-B04D-2F0E602A744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ABBD4436-FC8C-443C-89B2-B6491AE1F5C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4EB57CD0-3274-48D8-8775-09EA56397DD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CA66BB43-D27C-4A1E-90EF-BCA68393BD7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A3612185-88E8-4FF4-B335-92ED6A6E6CA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D58E0708-17D7-4F1B-A6A3-C9F1C6587AF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D9E87A9-A9CD-4D2F-A49B-179439E7D8D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FBF36A0F-B1E2-4CE5-80F1-2B8294530C6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59181570-6DBF-46D3-B578-26231368BF6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3B8FA8A3-8A9A-4188-A7E6-045DDDF230B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E169F2B8-99A2-4B86-97D4-D0EB36DBFE7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56501E74-6043-45A9-A50D-E26C280814F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B94F7C48-BC38-4821-AFC7-1708B52DB75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E66E89C5-8786-4970-9C37-52F1B20BA09D}"/>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9BBBC9CC-24C3-4098-BA88-34CA6D3C5F04}"/>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B9C09DE6-032C-40D9-9DAE-1DAF5446258D}"/>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7F09E6C4-C336-4766-905E-B08183E4A344}"/>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8C9F5A00-70C1-4622-9779-FC3312FC16CF}"/>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460" name="【市民会館】&#10;一人当たり面積平均値テキスト">
          <a:extLst>
            <a:ext uri="{FF2B5EF4-FFF2-40B4-BE49-F238E27FC236}">
              <a16:creationId xmlns:a16="http://schemas.microsoft.com/office/drawing/2014/main" id="{62CB5770-1634-43F8-902A-54247745867E}"/>
            </a:ext>
          </a:extLst>
        </xdr:cNvPr>
        <xdr:cNvSpPr txBox="1"/>
      </xdr:nvSpPr>
      <xdr:spPr>
        <a:xfrm>
          <a:off x="10515600" y="1778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82D2FA23-6FE5-4AE4-88B7-4FB9EBF21EAA}"/>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94006A69-6168-407F-9A75-9951BE94C33B}"/>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D6BCDA76-4232-4823-8F01-2DDF223B74C9}"/>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AF6168BC-05EA-487D-8E87-34D9272ADAC0}"/>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DCD05DD3-1F64-42AC-BC0C-02DBD94102B6}"/>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B1EEC632-DD4E-4CFC-8617-ACFE26EB692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5B26672-07AA-42CC-BE1E-BACC64189F6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CC26F41-C965-426F-970E-A485ACA2107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5637383-A98E-4297-97C9-8DAA8C87F2C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7528211-9FEC-4512-A3BB-EDAA7B5846D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135889</xdr:rowOff>
    </xdr:from>
    <xdr:to>
      <xdr:col>55</xdr:col>
      <xdr:colOff>50800</xdr:colOff>
      <xdr:row>105</xdr:row>
      <xdr:rowOff>66039</xdr:rowOff>
    </xdr:to>
    <xdr:sp macro="" textlink="">
      <xdr:nvSpPr>
        <xdr:cNvPr id="471" name="楕円 470">
          <a:extLst>
            <a:ext uri="{FF2B5EF4-FFF2-40B4-BE49-F238E27FC236}">
              <a16:creationId xmlns:a16="http://schemas.microsoft.com/office/drawing/2014/main" id="{15181411-12F1-4CAE-86CF-EC2ACB575D92}"/>
            </a:ext>
          </a:extLst>
        </xdr:cNvPr>
        <xdr:cNvSpPr/>
      </xdr:nvSpPr>
      <xdr:spPr>
        <a:xfrm>
          <a:off x="104267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114316</xdr:rowOff>
    </xdr:from>
    <xdr:ext cx="469744" cy="259045"/>
    <xdr:sp macro="" textlink="">
      <xdr:nvSpPr>
        <xdr:cNvPr id="472" name="【市民会館】&#10;一人当たり面積該当値テキスト">
          <a:extLst>
            <a:ext uri="{FF2B5EF4-FFF2-40B4-BE49-F238E27FC236}">
              <a16:creationId xmlns:a16="http://schemas.microsoft.com/office/drawing/2014/main" id="{7385FB2D-04D3-4E48-9720-9CB79AFA8DC9}"/>
            </a:ext>
          </a:extLst>
        </xdr:cNvPr>
        <xdr:cNvSpPr txBox="1"/>
      </xdr:nvSpPr>
      <xdr:spPr>
        <a:xfrm>
          <a:off x="10515600" y="17945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147320</xdr:rowOff>
    </xdr:from>
    <xdr:to>
      <xdr:col>50</xdr:col>
      <xdr:colOff>165100</xdr:colOff>
      <xdr:row>105</xdr:row>
      <xdr:rowOff>77470</xdr:rowOff>
    </xdr:to>
    <xdr:sp macro="" textlink="">
      <xdr:nvSpPr>
        <xdr:cNvPr id="473" name="楕円 472">
          <a:extLst>
            <a:ext uri="{FF2B5EF4-FFF2-40B4-BE49-F238E27FC236}">
              <a16:creationId xmlns:a16="http://schemas.microsoft.com/office/drawing/2014/main" id="{A3979CFD-4442-40BE-AD6F-9983CE69EC96}"/>
            </a:ext>
          </a:extLst>
        </xdr:cNvPr>
        <xdr:cNvSpPr/>
      </xdr:nvSpPr>
      <xdr:spPr>
        <a:xfrm>
          <a:off x="9588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15239</xdr:rowOff>
    </xdr:from>
    <xdr:to>
      <xdr:col>55</xdr:col>
      <xdr:colOff>0</xdr:colOff>
      <xdr:row>105</xdr:row>
      <xdr:rowOff>26670</xdr:rowOff>
    </xdr:to>
    <xdr:cxnSp macro="">
      <xdr:nvCxnSpPr>
        <xdr:cNvPr id="474" name="直線コネクタ 473">
          <a:extLst>
            <a:ext uri="{FF2B5EF4-FFF2-40B4-BE49-F238E27FC236}">
              <a16:creationId xmlns:a16="http://schemas.microsoft.com/office/drawing/2014/main" id="{1A82BA92-853F-4421-98C2-3A0103170DC3}"/>
            </a:ext>
          </a:extLst>
        </xdr:cNvPr>
        <xdr:cNvCxnSpPr/>
      </xdr:nvCxnSpPr>
      <xdr:spPr>
        <a:xfrm flipV="1">
          <a:off x="9639300" y="1801748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158750</xdr:rowOff>
    </xdr:from>
    <xdr:to>
      <xdr:col>46</xdr:col>
      <xdr:colOff>38100</xdr:colOff>
      <xdr:row>105</xdr:row>
      <xdr:rowOff>88900</xdr:rowOff>
    </xdr:to>
    <xdr:sp macro="" textlink="">
      <xdr:nvSpPr>
        <xdr:cNvPr id="475" name="楕円 474">
          <a:extLst>
            <a:ext uri="{FF2B5EF4-FFF2-40B4-BE49-F238E27FC236}">
              <a16:creationId xmlns:a16="http://schemas.microsoft.com/office/drawing/2014/main" id="{320AF058-8AE8-47F6-918A-AFA0AB501C45}"/>
            </a:ext>
          </a:extLst>
        </xdr:cNvPr>
        <xdr:cNvSpPr/>
      </xdr:nvSpPr>
      <xdr:spPr>
        <a:xfrm>
          <a:off x="8699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26670</xdr:rowOff>
    </xdr:from>
    <xdr:to>
      <xdr:col>50</xdr:col>
      <xdr:colOff>114300</xdr:colOff>
      <xdr:row>105</xdr:row>
      <xdr:rowOff>38100</xdr:rowOff>
    </xdr:to>
    <xdr:cxnSp macro="">
      <xdr:nvCxnSpPr>
        <xdr:cNvPr id="476" name="直線コネクタ 475">
          <a:extLst>
            <a:ext uri="{FF2B5EF4-FFF2-40B4-BE49-F238E27FC236}">
              <a16:creationId xmlns:a16="http://schemas.microsoft.com/office/drawing/2014/main" id="{DF527DE0-173B-4409-AB7E-E7806EE6A8E8}"/>
            </a:ext>
          </a:extLst>
        </xdr:cNvPr>
        <xdr:cNvCxnSpPr/>
      </xdr:nvCxnSpPr>
      <xdr:spPr>
        <a:xfrm flipV="1">
          <a:off x="8750300" y="180289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162561</xdr:rowOff>
    </xdr:from>
    <xdr:to>
      <xdr:col>41</xdr:col>
      <xdr:colOff>101600</xdr:colOff>
      <xdr:row>105</xdr:row>
      <xdr:rowOff>92711</xdr:rowOff>
    </xdr:to>
    <xdr:sp macro="" textlink="">
      <xdr:nvSpPr>
        <xdr:cNvPr id="477" name="楕円 476">
          <a:extLst>
            <a:ext uri="{FF2B5EF4-FFF2-40B4-BE49-F238E27FC236}">
              <a16:creationId xmlns:a16="http://schemas.microsoft.com/office/drawing/2014/main" id="{98DE2DAA-456A-4457-80C5-E21E3333A655}"/>
            </a:ext>
          </a:extLst>
        </xdr:cNvPr>
        <xdr:cNvSpPr/>
      </xdr:nvSpPr>
      <xdr:spPr>
        <a:xfrm>
          <a:off x="7810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38100</xdr:rowOff>
    </xdr:from>
    <xdr:to>
      <xdr:col>45</xdr:col>
      <xdr:colOff>177800</xdr:colOff>
      <xdr:row>105</xdr:row>
      <xdr:rowOff>41911</xdr:rowOff>
    </xdr:to>
    <xdr:cxnSp macro="">
      <xdr:nvCxnSpPr>
        <xdr:cNvPr id="478" name="直線コネクタ 477">
          <a:extLst>
            <a:ext uri="{FF2B5EF4-FFF2-40B4-BE49-F238E27FC236}">
              <a16:creationId xmlns:a16="http://schemas.microsoft.com/office/drawing/2014/main" id="{246B3BF6-8EDE-4D23-A604-897D487FDC08}"/>
            </a:ext>
          </a:extLst>
        </xdr:cNvPr>
        <xdr:cNvCxnSpPr/>
      </xdr:nvCxnSpPr>
      <xdr:spPr>
        <a:xfrm flipV="1">
          <a:off x="7861300" y="180403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2539</xdr:rowOff>
    </xdr:from>
    <xdr:to>
      <xdr:col>36</xdr:col>
      <xdr:colOff>165100</xdr:colOff>
      <xdr:row>105</xdr:row>
      <xdr:rowOff>104139</xdr:rowOff>
    </xdr:to>
    <xdr:sp macro="" textlink="">
      <xdr:nvSpPr>
        <xdr:cNvPr id="479" name="楕円 478">
          <a:extLst>
            <a:ext uri="{FF2B5EF4-FFF2-40B4-BE49-F238E27FC236}">
              <a16:creationId xmlns:a16="http://schemas.microsoft.com/office/drawing/2014/main" id="{FDC0BD0D-F3E0-4769-BCD8-814A53FF4352}"/>
            </a:ext>
          </a:extLst>
        </xdr:cNvPr>
        <xdr:cNvSpPr/>
      </xdr:nvSpPr>
      <xdr:spPr>
        <a:xfrm>
          <a:off x="6921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41911</xdr:rowOff>
    </xdr:from>
    <xdr:to>
      <xdr:col>41</xdr:col>
      <xdr:colOff>50800</xdr:colOff>
      <xdr:row>105</xdr:row>
      <xdr:rowOff>53339</xdr:rowOff>
    </xdr:to>
    <xdr:cxnSp macro="">
      <xdr:nvCxnSpPr>
        <xdr:cNvPr id="480" name="直線コネクタ 479">
          <a:extLst>
            <a:ext uri="{FF2B5EF4-FFF2-40B4-BE49-F238E27FC236}">
              <a16:creationId xmlns:a16="http://schemas.microsoft.com/office/drawing/2014/main" id="{C6FE8E9F-65FB-4DF0-9736-671B5B127448}"/>
            </a:ext>
          </a:extLst>
        </xdr:cNvPr>
        <xdr:cNvCxnSpPr/>
      </xdr:nvCxnSpPr>
      <xdr:spPr>
        <a:xfrm flipV="1">
          <a:off x="6972300" y="180441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481" name="n_1aveValue【市民会館】&#10;一人当たり面積">
          <a:extLst>
            <a:ext uri="{FF2B5EF4-FFF2-40B4-BE49-F238E27FC236}">
              <a16:creationId xmlns:a16="http://schemas.microsoft.com/office/drawing/2014/main" id="{7A52E965-B757-4CE8-895E-C595C816DA66}"/>
            </a:ext>
          </a:extLst>
        </xdr:cNvPr>
        <xdr:cNvSpPr txBox="1"/>
      </xdr:nvSpPr>
      <xdr:spPr>
        <a:xfrm>
          <a:off x="93917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82" name="n_2aveValue【市民会館】&#10;一人当たり面積">
          <a:extLst>
            <a:ext uri="{FF2B5EF4-FFF2-40B4-BE49-F238E27FC236}">
              <a16:creationId xmlns:a16="http://schemas.microsoft.com/office/drawing/2014/main" id="{8F82E060-D85D-42F3-9F02-70D74B3F8A51}"/>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83" name="n_3aveValue【市民会館】&#10;一人当たり面積">
          <a:extLst>
            <a:ext uri="{FF2B5EF4-FFF2-40B4-BE49-F238E27FC236}">
              <a16:creationId xmlns:a16="http://schemas.microsoft.com/office/drawing/2014/main" id="{FFF22F47-E3B5-4B21-B769-FEAB3B0E5290}"/>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484" name="n_4aveValue【市民会館】&#10;一人当たり面積">
          <a:extLst>
            <a:ext uri="{FF2B5EF4-FFF2-40B4-BE49-F238E27FC236}">
              <a16:creationId xmlns:a16="http://schemas.microsoft.com/office/drawing/2014/main" id="{0FD39699-C06D-4E0B-8EF0-431B997198E9}"/>
            </a:ext>
          </a:extLst>
        </xdr:cNvPr>
        <xdr:cNvSpPr txBox="1"/>
      </xdr:nvSpPr>
      <xdr:spPr>
        <a:xfrm>
          <a:off x="6737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68597</xdr:rowOff>
    </xdr:from>
    <xdr:ext cx="469744" cy="259045"/>
    <xdr:sp macro="" textlink="">
      <xdr:nvSpPr>
        <xdr:cNvPr id="485" name="n_1mainValue【市民会館】&#10;一人当たり面積">
          <a:extLst>
            <a:ext uri="{FF2B5EF4-FFF2-40B4-BE49-F238E27FC236}">
              <a16:creationId xmlns:a16="http://schemas.microsoft.com/office/drawing/2014/main" id="{FA999575-7AE1-4609-AEEC-BBED35A88171}"/>
            </a:ext>
          </a:extLst>
        </xdr:cNvPr>
        <xdr:cNvSpPr txBox="1"/>
      </xdr:nvSpPr>
      <xdr:spPr>
        <a:xfrm>
          <a:off x="93917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80027</xdr:rowOff>
    </xdr:from>
    <xdr:ext cx="469744" cy="259045"/>
    <xdr:sp macro="" textlink="">
      <xdr:nvSpPr>
        <xdr:cNvPr id="486" name="n_2mainValue【市民会館】&#10;一人当たり面積">
          <a:extLst>
            <a:ext uri="{FF2B5EF4-FFF2-40B4-BE49-F238E27FC236}">
              <a16:creationId xmlns:a16="http://schemas.microsoft.com/office/drawing/2014/main" id="{978A7889-F565-42F3-8B30-A445934C387E}"/>
            </a:ext>
          </a:extLst>
        </xdr:cNvPr>
        <xdr:cNvSpPr txBox="1"/>
      </xdr:nvSpPr>
      <xdr:spPr>
        <a:xfrm>
          <a:off x="8515427" y="1808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87" name="n_3mainValue【市民会館】&#10;一人当たり面積">
          <a:extLst>
            <a:ext uri="{FF2B5EF4-FFF2-40B4-BE49-F238E27FC236}">
              <a16:creationId xmlns:a16="http://schemas.microsoft.com/office/drawing/2014/main" id="{49F1877C-3A39-494F-9992-D7F67EC7E9C0}"/>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95266</xdr:rowOff>
    </xdr:from>
    <xdr:ext cx="469744" cy="259045"/>
    <xdr:sp macro="" textlink="">
      <xdr:nvSpPr>
        <xdr:cNvPr id="488" name="n_4mainValue【市民会館】&#10;一人当たり面積">
          <a:extLst>
            <a:ext uri="{FF2B5EF4-FFF2-40B4-BE49-F238E27FC236}">
              <a16:creationId xmlns:a16="http://schemas.microsoft.com/office/drawing/2014/main" id="{23FA8F35-483F-4D1A-BFB4-1121229183AA}"/>
            </a:ext>
          </a:extLst>
        </xdr:cNvPr>
        <xdr:cNvSpPr txBox="1"/>
      </xdr:nvSpPr>
      <xdr:spPr>
        <a:xfrm>
          <a:off x="6737427"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3497ABB4-9D0A-42BD-A06C-401A71950AD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C49D4B00-85D3-40F9-9F02-9537C73D349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94C3A301-E9DB-4C3F-9552-3490E7BFF2B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119CCEC7-BA4B-40C5-A0C0-9BF1FA64116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786CFC2-665C-4D96-85A1-2ECF80CCA09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C33EB7FD-A827-46F5-A798-AE916A70DDE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FFBAB419-3233-42C7-A497-5A2959F29D2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BBE7F37A-5878-4F45-AD8C-6F52B24B189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A7F9F11A-CC8C-4B6E-95B6-6BD3C352399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2C7782D1-F6AF-403F-8955-2CA0085C6FD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9F95A583-0466-4AA6-B6A2-1BC88551194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8E25E8C5-42DB-462E-B562-60DE65D21D0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F24E7ED3-0820-445E-8B22-F0CBE998F6C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7B5B490D-3F0C-4E91-BB5F-7254E2BF234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5CE2F3D4-FAF4-4F87-9B11-1355850305A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13C4531D-6845-4714-B92F-8EDE01D9F662}"/>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5D4D09C6-4E75-4A7A-9911-1D1F466E232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F7751B64-FCCB-43B6-B22B-83BA7D9CA3A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46E77853-0E1A-4AF1-8730-C06ACA8CC3C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9B5E5014-81FF-426B-9DCA-C22F0CB28D1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CCA7D79-DF2B-4985-823C-B4B578BD037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97DE5115-4E89-4F33-94D1-776154BFEA2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D9741655-769C-4DA7-AB25-1347FE99302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FCAAF92E-00C5-4CD3-B3A5-F4BE74FDBDE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DBA762F4-D241-4D2D-AEF2-AB99606DB29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950C9296-66C7-460C-9850-5E35452CA79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B538D5EB-C307-4010-BE79-89BBB64FF9B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CBAD5700-EF1B-48BB-93E7-ECE4CC166D0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71C69D53-262B-4AF0-A24E-2575C27AB4C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415F62C0-603B-4B47-BE25-03B0B669C23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19F1993B-5226-46A4-93DE-BEA60DD7AD1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990A832F-C761-4B62-8915-A2773E4EB85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6DDDAC9B-9E43-4EE6-98C2-3D4F85F19BD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8AAC3D4D-5C48-4F8B-AD60-2AD8AD0A82F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483900CE-D1B0-4F2D-BFC3-03DB95BC49D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5708C90E-C562-477A-89E2-F46BBE8C142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443E2A72-54BF-49EB-87FE-4B2A4CBB5CF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3D633640-FEBB-46A5-A1EA-CCB63DDFD57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E943EAA9-7E77-46BF-94D8-FE7112DC24A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F0CB7280-61E9-4F2B-9DC2-263CFCF1F30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9" name="直線コネクタ 528">
          <a:extLst>
            <a:ext uri="{FF2B5EF4-FFF2-40B4-BE49-F238E27FC236}">
              <a16:creationId xmlns:a16="http://schemas.microsoft.com/office/drawing/2014/main" id="{48FE7B9B-AFB3-4EA2-8163-3D716A19FA8C}"/>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0" name="【保健センター・保健所】&#10;有形固定資産減価償却率最小値テキスト">
          <a:extLst>
            <a:ext uri="{FF2B5EF4-FFF2-40B4-BE49-F238E27FC236}">
              <a16:creationId xmlns:a16="http://schemas.microsoft.com/office/drawing/2014/main" id="{EE7F3BFE-5261-4BA0-8E7B-BA9C2C5B90D1}"/>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1" name="直線コネクタ 530">
          <a:extLst>
            <a:ext uri="{FF2B5EF4-FFF2-40B4-BE49-F238E27FC236}">
              <a16:creationId xmlns:a16="http://schemas.microsoft.com/office/drawing/2014/main" id="{DBD71714-22DD-4EA9-9D71-2F0A89BE360F}"/>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32" name="【保健センター・保健所】&#10;有形固定資産減価償却率最大値テキスト">
          <a:extLst>
            <a:ext uri="{FF2B5EF4-FFF2-40B4-BE49-F238E27FC236}">
              <a16:creationId xmlns:a16="http://schemas.microsoft.com/office/drawing/2014/main" id="{A72D05E1-D563-4C47-900C-26051AC93EF1}"/>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33" name="直線コネクタ 532">
          <a:extLst>
            <a:ext uri="{FF2B5EF4-FFF2-40B4-BE49-F238E27FC236}">
              <a16:creationId xmlns:a16="http://schemas.microsoft.com/office/drawing/2014/main" id="{D7A14AB6-44ED-4D0B-9229-93A145B380AA}"/>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78122</xdr:rowOff>
    </xdr:from>
    <xdr:ext cx="405111" cy="259045"/>
    <xdr:sp macro="" textlink="">
      <xdr:nvSpPr>
        <xdr:cNvPr id="534" name="【保健センター・保健所】&#10;有形固定資産減価償却率平均値テキスト">
          <a:extLst>
            <a:ext uri="{FF2B5EF4-FFF2-40B4-BE49-F238E27FC236}">
              <a16:creationId xmlns:a16="http://schemas.microsoft.com/office/drawing/2014/main" id="{2C3EC896-8171-4D58-83C3-CFC7D882AD63}"/>
            </a:ext>
          </a:extLst>
        </xdr:cNvPr>
        <xdr:cNvSpPr txBox="1"/>
      </xdr:nvSpPr>
      <xdr:spPr>
        <a:xfrm>
          <a:off x="16357600" y="1019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5" name="フローチャート: 判断 534">
          <a:extLst>
            <a:ext uri="{FF2B5EF4-FFF2-40B4-BE49-F238E27FC236}">
              <a16:creationId xmlns:a16="http://schemas.microsoft.com/office/drawing/2014/main" id="{2FA1B1F7-B7D9-4507-941F-12467A00436F}"/>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6" name="フローチャート: 判断 535">
          <a:extLst>
            <a:ext uri="{FF2B5EF4-FFF2-40B4-BE49-F238E27FC236}">
              <a16:creationId xmlns:a16="http://schemas.microsoft.com/office/drawing/2014/main" id="{97B58C51-8A10-417E-A99C-89ED86AB98FF}"/>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7" name="フローチャート: 判断 536">
          <a:extLst>
            <a:ext uri="{FF2B5EF4-FFF2-40B4-BE49-F238E27FC236}">
              <a16:creationId xmlns:a16="http://schemas.microsoft.com/office/drawing/2014/main" id="{468E7BA7-BE57-4213-8F5D-155AB6ECB96E}"/>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8" name="フローチャート: 判断 537">
          <a:extLst>
            <a:ext uri="{FF2B5EF4-FFF2-40B4-BE49-F238E27FC236}">
              <a16:creationId xmlns:a16="http://schemas.microsoft.com/office/drawing/2014/main" id="{7B4ECF0F-7EC8-4ABB-B6DF-685AFB4B5285}"/>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9" name="フローチャート: 判断 538">
          <a:extLst>
            <a:ext uri="{FF2B5EF4-FFF2-40B4-BE49-F238E27FC236}">
              <a16:creationId xmlns:a16="http://schemas.microsoft.com/office/drawing/2014/main" id="{D3DCA2BA-44FD-4282-A2CD-08B0C70A539D}"/>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7DB0773-4565-4B27-BC07-C7D159EC5AD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E7735B6-E78D-430E-AFE6-2EE4001063D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0AA37CB-6C3F-47CA-AF3D-78B7AC8199A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024C8CE-062A-4925-B006-412D2170119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7F8BF60-F6AA-4B8C-9602-A6D79219DEE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545" name="楕円 544">
          <a:extLst>
            <a:ext uri="{FF2B5EF4-FFF2-40B4-BE49-F238E27FC236}">
              <a16:creationId xmlns:a16="http://schemas.microsoft.com/office/drawing/2014/main" id="{21A532A2-2A4C-4506-A6C6-E703FA8A0662}"/>
            </a:ext>
          </a:extLst>
        </xdr:cNvPr>
        <xdr:cNvSpPr/>
      </xdr:nvSpPr>
      <xdr:spPr>
        <a:xfrm>
          <a:off x="162687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33037</xdr:rowOff>
    </xdr:from>
    <xdr:ext cx="405111" cy="259045"/>
    <xdr:sp macro="" textlink="">
      <xdr:nvSpPr>
        <xdr:cNvPr id="546" name="【保健センター・保健所】&#10;有形固定資産減価償却率該当値テキスト">
          <a:extLst>
            <a:ext uri="{FF2B5EF4-FFF2-40B4-BE49-F238E27FC236}">
              <a16:creationId xmlns:a16="http://schemas.microsoft.com/office/drawing/2014/main" id="{1CEB1B6B-3B87-496D-A3CD-542BB6D8E5FF}"/>
            </a:ext>
          </a:extLst>
        </xdr:cNvPr>
        <xdr:cNvSpPr txBox="1"/>
      </xdr:nvSpPr>
      <xdr:spPr>
        <a:xfrm>
          <a:off x="16357600"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143510</xdr:rowOff>
    </xdr:from>
    <xdr:to>
      <xdr:col>81</xdr:col>
      <xdr:colOff>101600</xdr:colOff>
      <xdr:row>59</xdr:row>
      <xdr:rowOff>73660</xdr:rowOff>
    </xdr:to>
    <xdr:sp macro="" textlink="">
      <xdr:nvSpPr>
        <xdr:cNvPr id="547" name="楕円 546">
          <a:extLst>
            <a:ext uri="{FF2B5EF4-FFF2-40B4-BE49-F238E27FC236}">
              <a16:creationId xmlns:a16="http://schemas.microsoft.com/office/drawing/2014/main" id="{0F32D9DB-06CE-4579-AFB8-BFFE2F16F580}"/>
            </a:ext>
          </a:extLst>
        </xdr:cNvPr>
        <xdr:cNvSpPr/>
      </xdr:nvSpPr>
      <xdr:spPr>
        <a:xfrm>
          <a:off x="15430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22860</xdr:rowOff>
    </xdr:from>
    <xdr:to>
      <xdr:col>85</xdr:col>
      <xdr:colOff>127000</xdr:colOff>
      <xdr:row>59</xdr:row>
      <xdr:rowOff>60960</xdr:rowOff>
    </xdr:to>
    <xdr:cxnSp macro="">
      <xdr:nvCxnSpPr>
        <xdr:cNvPr id="548" name="直線コネクタ 547">
          <a:extLst>
            <a:ext uri="{FF2B5EF4-FFF2-40B4-BE49-F238E27FC236}">
              <a16:creationId xmlns:a16="http://schemas.microsoft.com/office/drawing/2014/main" id="{D84D05BD-2ED7-4A08-B953-7263E90EE58B}"/>
            </a:ext>
          </a:extLst>
        </xdr:cNvPr>
        <xdr:cNvCxnSpPr/>
      </xdr:nvCxnSpPr>
      <xdr:spPr>
        <a:xfrm>
          <a:off x="15481300" y="1013841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105410</xdr:rowOff>
    </xdr:from>
    <xdr:to>
      <xdr:col>76</xdr:col>
      <xdr:colOff>165100</xdr:colOff>
      <xdr:row>59</xdr:row>
      <xdr:rowOff>35560</xdr:rowOff>
    </xdr:to>
    <xdr:sp macro="" textlink="">
      <xdr:nvSpPr>
        <xdr:cNvPr id="549" name="楕円 548">
          <a:extLst>
            <a:ext uri="{FF2B5EF4-FFF2-40B4-BE49-F238E27FC236}">
              <a16:creationId xmlns:a16="http://schemas.microsoft.com/office/drawing/2014/main" id="{24AE9065-AA33-49FF-A0FF-5DC9E7A244FA}"/>
            </a:ext>
          </a:extLst>
        </xdr:cNvPr>
        <xdr:cNvSpPr/>
      </xdr:nvSpPr>
      <xdr:spPr>
        <a:xfrm>
          <a:off x="14541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156210</xdr:rowOff>
    </xdr:from>
    <xdr:to>
      <xdr:col>81</xdr:col>
      <xdr:colOff>50800</xdr:colOff>
      <xdr:row>59</xdr:row>
      <xdr:rowOff>22860</xdr:rowOff>
    </xdr:to>
    <xdr:cxnSp macro="">
      <xdr:nvCxnSpPr>
        <xdr:cNvPr id="550" name="直線コネクタ 549">
          <a:extLst>
            <a:ext uri="{FF2B5EF4-FFF2-40B4-BE49-F238E27FC236}">
              <a16:creationId xmlns:a16="http://schemas.microsoft.com/office/drawing/2014/main" id="{6DC6C5F5-9BEC-4CD1-919A-1116A92CEBB5}"/>
            </a:ext>
          </a:extLst>
        </xdr:cNvPr>
        <xdr:cNvCxnSpPr/>
      </xdr:nvCxnSpPr>
      <xdr:spPr>
        <a:xfrm>
          <a:off x="14592300" y="101003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67310</xdr:rowOff>
    </xdr:from>
    <xdr:to>
      <xdr:col>72</xdr:col>
      <xdr:colOff>38100</xdr:colOff>
      <xdr:row>58</xdr:row>
      <xdr:rowOff>168910</xdr:rowOff>
    </xdr:to>
    <xdr:sp macro="" textlink="">
      <xdr:nvSpPr>
        <xdr:cNvPr id="551" name="楕円 550">
          <a:extLst>
            <a:ext uri="{FF2B5EF4-FFF2-40B4-BE49-F238E27FC236}">
              <a16:creationId xmlns:a16="http://schemas.microsoft.com/office/drawing/2014/main" id="{7020FFE5-EA30-4655-AC2E-60B6E8F7A5D1}"/>
            </a:ext>
          </a:extLst>
        </xdr:cNvPr>
        <xdr:cNvSpPr/>
      </xdr:nvSpPr>
      <xdr:spPr>
        <a:xfrm>
          <a:off x="136525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118110</xdr:rowOff>
    </xdr:from>
    <xdr:to>
      <xdr:col>76</xdr:col>
      <xdr:colOff>114300</xdr:colOff>
      <xdr:row>58</xdr:row>
      <xdr:rowOff>156210</xdr:rowOff>
    </xdr:to>
    <xdr:cxnSp macro="">
      <xdr:nvCxnSpPr>
        <xdr:cNvPr id="552" name="直線コネクタ 551">
          <a:extLst>
            <a:ext uri="{FF2B5EF4-FFF2-40B4-BE49-F238E27FC236}">
              <a16:creationId xmlns:a16="http://schemas.microsoft.com/office/drawing/2014/main" id="{B7DB35D6-6855-4488-93AB-B42A828C0B80}"/>
            </a:ext>
          </a:extLst>
        </xdr:cNvPr>
        <xdr:cNvCxnSpPr/>
      </xdr:nvCxnSpPr>
      <xdr:spPr>
        <a:xfrm>
          <a:off x="13703300" y="100622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29210</xdr:rowOff>
    </xdr:from>
    <xdr:to>
      <xdr:col>67</xdr:col>
      <xdr:colOff>101600</xdr:colOff>
      <xdr:row>58</xdr:row>
      <xdr:rowOff>130810</xdr:rowOff>
    </xdr:to>
    <xdr:sp macro="" textlink="">
      <xdr:nvSpPr>
        <xdr:cNvPr id="553" name="楕円 552">
          <a:extLst>
            <a:ext uri="{FF2B5EF4-FFF2-40B4-BE49-F238E27FC236}">
              <a16:creationId xmlns:a16="http://schemas.microsoft.com/office/drawing/2014/main" id="{F79A56FD-DFF0-4806-AE44-9E9B36F7B42B}"/>
            </a:ext>
          </a:extLst>
        </xdr:cNvPr>
        <xdr:cNvSpPr/>
      </xdr:nvSpPr>
      <xdr:spPr>
        <a:xfrm>
          <a:off x="12763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80010</xdr:rowOff>
    </xdr:from>
    <xdr:to>
      <xdr:col>71</xdr:col>
      <xdr:colOff>177800</xdr:colOff>
      <xdr:row>58</xdr:row>
      <xdr:rowOff>118110</xdr:rowOff>
    </xdr:to>
    <xdr:cxnSp macro="">
      <xdr:nvCxnSpPr>
        <xdr:cNvPr id="554" name="直線コネクタ 553">
          <a:extLst>
            <a:ext uri="{FF2B5EF4-FFF2-40B4-BE49-F238E27FC236}">
              <a16:creationId xmlns:a16="http://schemas.microsoft.com/office/drawing/2014/main" id="{3E09A71F-AD2B-4E2A-A925-BB7988AFCEF7}"/>
            </a:ext>
          </a:extLst>
        </xdr:cNvPr>
        <xdr:cNvCxnSpPr/>
      </xdr:nvCxnSpPr>
      <xdr:spPr>
        <a:xfrm>
          <a:off x="12814300" y="100241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555" name="n_1aveValue【保健センター・保健所】&#10;有形固定資産減価償却率">
          <a:extLst>
            <a:ext uri="{FF2B5EF4-FFF2-40B4-BE49-F238E27FC236}">
              <a16:creationId xmlns:a16="http://schemas.microsoft.com/office/drawing/2014/main" id="{349066DF-2AAE-4BA1-836A-8FC968C29A8C}"/>
            </a:ext>
          </a:extLst>
        </xdr:cNvPr>
        <xdr:cNvSpPr txBox="1"/>
      </xdr:nvSpPr>
      <xdr:spPr>
        <a:xfrm>
          <a:off x="152660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144797</xdr:rowOff>
    </xdr:from>
    <xdr:ext cx="405111" cy="259045"/>
    <xdr:sp macro="" textlink="">
      <xdr:nvSpPr>
        <xdr:cNvPr id="556" name="n_2aveValue【保健センター・保健所】&#10;有形固定資産減価償却率">
          <a:extLst>
            <a:ext uri="{FF2B5EF4-FFF2-40B4-BE49-F238E27FC236}">
              <a16:creationId xmlns:a16="http://schemas.microsoft.com/office/drawing/2014/main" id="{8D20D084-D6EF-4AA0-AB87-ED63D5A8C5B5}"/>
            </a:ext>
          </a:extLst>
        </xdr:cNvPr>
        <xdr:cNvSpPr txBox="1"/>
      </xdr:nvSpPr>
      <xdr:spPr>
        <a:xfrm>
          <a:off x="14389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557" name="n_3aveValue【保健センター・保健所】&#10;有形固定資産減価償却率">
          <a:extLst>
            <a:ext uri="{FF2B5EF4-FFF2-40B4-BE49-F238E27FC236}">
              <a16:creationId xmlns:a16="http://schemas.microsoft.com/office/drawing/2014/main" id="{981C9AE1-93A7-4FBE-A8AB-C69F6F7EA7AF}"/>
            </a:ext>
          </a:extLst>
        </xdr:cNvPr>
        <xdr:cNvSpPr txBox="1"/>
      </xdr:nvSpPr>
      <xdr:spPr>
        <a:xfrm>
          <a:off x="13500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78122</xdr:rowOff>
    </xdr:from>
    <xdr:ext cx="405111" cy="259045"/>
    <xdr:sp macro="" textlink="">
      <xdr:nvSpPr>
        <xdr:cNvPr id="558" name="n_4aveValue【保健センター・保健所】&#10;有形固定資産減価償却率">
          <a:extLst>
            <a:ext uri="{FF2B5EF4-FFF2-40B4-BE49-F238E27FC236}">
              <a16:creationId xmlns:a16="http://schemas.microsoft.com/office/drawing/2014/main" id="{D6B5723C-62DE-4169-879C-1D1956DFFCFB}"/>
            </a:ext>
          </a:extLst>
        </xdr:cNvPr>
        <xdr:cNvSpPr txBox="1"/>
      </xdr:nvSpPr>
      <xdr:spPr>
        <a:xfrm>
          <a:off x="12611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90187</xdr:rowOff>
    </xdr:from>
    <xdr:ext cx="405111" cy="259045"/>
    <xdr:sp macro="" textlink="">
      <xdr:nvSpPr>
        <xdr:cNvPr id="559" name="n_1mainValue【保健センター・保健所】&#10;有形固定資産減価償却率">
          <a:extLst>
            <a:ext uri="{FF2B5EF4-FFF2-40B4-BE49-F238E27FC236}">
              <a16:creationId xmlns:a16="http://schemas.microsoft.com/office/drawing/2014/main" id="{92C56F80-C938-481B-BE0A-0A417686424C}"/>
            </a:ext>
          </a:extLst>
        </xdr:cNvPr>
        <xdr:cNvSpPr txBox="1"/>
      </xdr:nvSpPr>
      <xdr:spPr>
        <a:xfrm>
          <a:off x="152660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52087</xdr:rowOff>
    </xdr:from>
    <xdr:ext cx="405111" cy="259045"/>
    <xdr:sp macro="" textlink="">
      <xdr:nvSpPr>
        <xdr:cNvPr id="560" name="n_2mainValue【保健センター・保健所】&#10;有形固定資産減価償却率">
          <a:extLst>
            <a:ext uri="{FF2B5EF4-FFF2-40B4-BE49-F238E27FC236}">
              <a16:creationId xmlns:a16="http://schemas.microsoft.com/office/drawing/2014/main" id="{CC305650-65AA-41E3-9FA6-AB8F9C546AB7}"/>
            </a:ext>
          </a:extLst>
        </xdr:cNvPr>
        <xdr:cNvSpPr txBox="1"/>
      </xdr:nvSpPr>
      <xdr:spPr>
        <a:xfrm>
          <a:off x="14389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13987</xdr:rowOff>
    </xdr:from>
    <xdr:ext cx="405111" cy="259045"/>
    <xdr:sp macro="" textlink="">
      <xdr:nvSpPr>
        <xdr:cNvPr id="561" name="n_3mainValue【保健センター・保健所】&#10;有形固定資産減価償却率">
          <a:extLst>
            <a:ext uri="{FF2B5EF4-FFF2-40B4-BE49-F238E27FC236}">
              <a16:creationId xmlns:a16="http://schemas.microsoft.com/office/drawing/2014/main" id="{6314B28C-DEE2-4089-A57C-8280A4387CD6}"/>
            </a:ext>
          </a:extLst>
        </xdr:cNvPr>
        <xdr:cNvSpPr txBox="1"/>
      </xdr:nvSpPr>
      <xdr:spPr>
        <a:xfrm>
          <a:off x="1350074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147337</xdr:rowOff>
    </xdr:from>
    <xdr:ext cx="405111" cy="259045"/>
    <xdr:sp macro="" textlink="">
      <xdr:nvSpPr>
        <xdr:cNvPr id="562" name="n_4mainValue【保健センター・保健所】&#10;有形固定資産減価償却率">
          <a:extLst>
            <a:ext uri="{FF2B5EF4-FFF2-40B4-BE49-F238E27FC236}">
              <a16:creationId xmlns:a16="http://schemas.microsoft.com/office/drawing/2014/main" id="{7679A5AD-AFAE-4FBE-9468-AE64F86210FF}"/>
            </a:ext>
          </a:extLst>
        </xdr:cNvPr>
        <xdr:cNvSpPr txBox="1"/>
      </xdr:nvSpPr>
      <xdr:spPr>
        <a:xfrm>
          <a:off x="12611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4DB316DF-C819-487D-9538-98B808C2A2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1C117422-C0CB-4992-8D9F-F5FC2D369FE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793A7691-7617-4610-9DA5-086EE426AC3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B7566A73-04ED-4145-8D4A-FEA04CBCF2A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7FE48AEF-BF1C-48E9-A9B8-9F13B100FDE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E684A369-5E23-4EAC-A9A5-49A9DDB97BD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ADB5F65-BA6D-4D22-BA88-B64B89D116F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B0AF55B7-6CFD-4416-988F-3C12EE2F7A5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8C888437-A8DD-47B0-8340-C39235B475A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FE20F35-2D4F-4286-8927-CB1B1D3DB1D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B6625D27-F48C-4AD3-9EB2-B9411A98EEA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a:extLst>
            <a:ext uri="{FF2B5EF4-FFF2-40B4-BE49-F238E27FC236}">
              <a16:creationId xmlns:a16="http://schemas.microsoft.com/office/drawing/2014/main" id="{3460CF8A-AC00-48E4-B17A-F746F6376AF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C29B3241-3491-42B1-A815-E1900C86A46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6" name="テキスト ボックス 575">
          <a:extLst>
            <a:ext uri="{FF2B5EF4-FFF2-40B4-BE49-F238E27FC236}">
              <a16:creationId xmlns:a16="http://schemas.microsoft.com/office/drawing/2014/main" id="{C12A2175-CFD5-4931-9FAD-6F41DAE4EEA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CED5DA0E-FF58-41B3-85F3-73F89CA24AC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8" name="テキスト ボックス 577">
          <a:extLst>
            <a:ext uri="{FF2B5EF4-FFF2-40B4-BE49-F238E27FC236}">
              <a16:creationId xmlns:a16="http://schemas.microsoft.com/office/drawing/2014/main" id="{24E4AEDF-779A-46A6-9CDD-180D68EB49D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64EBA9E5-1813-4EA0-8F43-FEAD43AABFB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0" name="テキスト ボックス 579">
          <a:extLst>
            <a:ext uri="{FF2B5EF4-FFF2-40B4-BE49-F238E27FC236}">
              <a16:creationId xmlns:a16="http://schemas.microsoft.com/office/drawing/2014/main" id="{407FD79A-4A3B-4871-B976-EE923AB6F9A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F7C82AEF-69E4-44BF-8FC2-021F2394F0E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324175CE-D835-4B1B-9E7B-D39FB9CC4EC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BFA284CE-9AAA-41C0-A1B1-909173C6A13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4" name="直線コネクタ 583">
          <a:extLst>
            <a:ext uri="{FF2B5EF4-FFF2-40B4-BE49-F238E27FC236}">
              <a16:creationId xmlns:a16="http://schemas.microsoft.com/office/drawing/2014/main" id="{4DD2AE96-9606-43BA-AC2A-C9F28F60B3B6}"/>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DB3E042E-937D-4107-A027-7C0F0A4074AB}"/>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6" name="直線コネクタ 585">
          <a:extLst>
            <a:ext uri="{FF2B5EF4-FFF2-40B4-BE49-F238E27FC236}">
              <a16:creationId xmlns:a16="http://schemas.microsoft.com/office/drawing/2014/main" id="{3ED7A7B1-34B4-49B6-9C4E-C567F1A1AE2E}"/>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6B4182BD-521D-4603-A62A-7C4FA9558B87}"/>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8" name="直線コネクタ 587">
          <a:extLst>
            <a:ext uri="{FF2B5EF4-FFF2-40B4-BE49-F238E27FC236}">
              <a16:creationId xmlns:a16="http://schemas.microsoft.com/office/drawing/2014/main" id="{771CF65E-CCF6-4AC5-8AAA-254ED8B6554B}"/>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9923</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A5769915-861B-420F-B20B-5DF62D97A85D}"/>
            </a:ext>
          </a:extLst>
        </xdr:cNvPr>
        <xdr:cNvSpPr txBox="1"/>
      </xdr:nvSpPr>
      <xdr:spPr>
        <a:xfrm>
          <a:off x="22199600" y="1063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90" name="フローチャート: 判断 589">
          <a:extLst>
            <a:ext uri="{FF2B5EF4-FFF2-40B4-BE49-F238E27FC236}">
              <a16:creationId xmlns:a16="http://schemas.microsoft.com/office/drawing/2014/main" id="{78C2C68D-E78B-4164-82AA-C610425EFDB8}"/>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91" name="フローチャート: 判断 590">
          <a:extLst>
            <a:ext uri="{FF2B5EF4-FFF2-40B4-BE49-F238E27FC236}">
              <a16:creationId xmlns:a16="http://schemas.microsoft.com/office/drawing/2014/main" id="{341853C5-A259-41BC-B420-D27D15893555}"/>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92" name="フローチャート: 判断 591">
          <a:extLst>
            <a:ext uri="{FF2B5EF4-FFF2-40B4-BE49-F238E27FC236}">
              <a16:creationId xmlns:a16="http://schemas.microsoft.com/office/drawing/2014/main" id="{D56532E7-B30C-490D-8BDC-A320E7E0AC4B}"/>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93" name="フローチャート: 判断 592">
          <a:extLst>
            <a:ext uri="{FF2B5EF4-FFF2-40B4-BE49-F238E27FC236}">
              <a16:creationId xmlns:a16="http://schemas.microsoft.com/office/drawing/2014/main" id="{60BC0654-4D7E-489F-AEFC-71E2CF299D3C}"/>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4" name="フローチャート: 判断 593">
          <a:extLst>
            <a:ext uri="{FF2B5EF4-FFF2-40B4-BE49-F238E27FC236}">
              <a16:creationId xmlns:a16="http://schemas.microsoft.com/office/drawing/2014/main" id="{17549059-BE1D-4376-AD93-95317563854A}"/>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5FB60925-C0CB-4F9B-86AC-B8EF112BB23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EB300F4F-F378-4BB5-A016-6DDD31637C6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823B930-7E3D-4EE2-8BC7-E03519C84DE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17F3B2C-8762-477B-A800-DEAD17F0B48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80A3CA0-EACE-4750-89DF-737E8B78507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macro="" textlink="">
      <xdr:nvSpPr>
        <xdr:cNvPr id="600" name="楕円 599">
          <a:extLst>
            <a:ext uri="{FF2B5EF4-FFF2-40B4-BE49-F238E27FC236}">
              <a16:creationId xmlns:a16="http://schemas.microsoft.com/office/drawing/2014/main" id="{EC5E8B07-0AA7-44CB-B9FD-FFA3AFBCA81E}"/>
            </a:ext>
          </a:extLst>
        </xdr:cNvPr>
        <xdr:cNvSpPr/>
      </xdr:nvSpPr>
      <xdr:spPr>
        <a:xfrm>
          <a:off x="22110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143527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AD5BDA52-B0FD-42ED-8A16-6D8F8C6E1087}"/>
            </a:ext>
          </a:extLst>
        </xdr:cNvPr>
        <xdr:cNvSpPr txBox="1"/>
      </xdr:nvSpPr>
      <xdr:spPr>
        <a:xfrm>
          <a:off x="22199600"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129794</xdr:rowOff>
    </xdr:from>
    <xdr:to>
      <xdr:col>112</xdr:col>
      <xdr:colOff>38100</xdr:colOff>
      <xdr:row>60</xdr:row>
      <xdr:rowOff>59944</xdr:rowOff>
    </xdr:to>
    <xdr:sp macro="" textlink="">
      <xdr:nvSpPr>
        <xdr:cNvPr id="602" name="楕円 601">
          <a:extLst>
            <a:ext uri="{FF2B5EF4-FFF2-40B4-BE49-F238E27FC236}">
              <a16:creationId xmlns:a16="http://schemas.microsoft.com/office/drawing/2014/main" id="{F8B24F0D-E5F6-4430-AD11-16F22D0149FE}"/>
            </a:ext>
          </a:extLst>
        </xdr:cNvPr>
        <xdr:cNvSpPr/>
      </xdr:nvSpPr>
      <xdr:spPr>
        <a:xfrm>
          <a:off x="21272500" y="102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0</xdr:rowOff>
    </xdr:from>
    <xdr:to>
      <xdr:col>116</xdr:col>
      <xdr:colOff>63500</xdr:colOff>
      <xdr:row>60</xdr:row>
      <xdr:rowOff>9144</xdr:rowOff>
    </xdr:to>
    <xdr:cxnSp macro="">
      <xdr:nvCxnSpPr>
        <xdr:cNvPr id="603" name="直線コネクタ 602">
          <a:extLst>
            <a:ext uri="{FF2B5EF4-FFF2-40B4-BE49-F238E27FC236}">
              <a16:creationId xmlns:a16="http://schemas.microsoft.com/office/drawing/2014/main" id="{9C81AE0D-AE5F-47F8-A92B-D72184F987A5}"/>
            </a:ext>
          </a:extLst>
        </xdr:cNvPr>
        <xdr:cNvCxnSpPr/>
      </xdr:nvCxnSpPr>
      <xdr:spPr>
        <a:xfrm flipV="1">
          <a:off x="21323300" y="102870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138938</xdr:rowOff>
    </xdr:from>
    <xdr:to>
      <xdr:col>107</xdr:col>
      <xdr:colOff>101600</xdr:colOff>
      <xdr:row>60</xdr:row>
      <xdr:rowOff>69088</xdr:rowOff>
    </xdr:to>
    <xdr:sp macro="" textlink="">
      <xdr:nvSpPr>
        <xdr:cNvPr id="604" name="楕円 603">
          <a:extLst>
            <a:ext uri="{FF2B5EF4-FFF2-40B4-BE49-F238E27FC236}">
              <a16:creationId xmlns:a16="http://schemas.microsoft.com/office/drawing/2014/main" id="{2FBBCB83-1C84-40F1-BB55-64C4D1869322}"/>
            </a:ext>
          </a:extLst>
        </xdr:cNvPr>
        <xdr:cNvSpPr/>
      </xdr:nvSpPr>
      <xdr:spPr>
        <a:xfrm>
          <a:off x="20383500" y="1025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9144</xdr:rowOff>
    </xdr:from>
    <xdr:to>
      <xdr:col>111</xdr:col>
      <xdr:colOff>177800</xdr:colOff>
      <xdr:row>60</xdr:row>
      <xdr:rowOff>18288</xdr:rowOff>
    </xdr:to>
    <xdr:cxnSp macro="">
      <xdr:nvCxnSpPr>
        <xdr:cNvPr id="605" name="直線コネクタ 604">
          <a:extLst>
            <a:ext uri="{FF2B5EF4-FFF2-40B4-BE49-F238E27FC236}">
              <a16:creationId xmlns:a16="http://schemas.microsoft.com/office/drawing/2014/main" id="{7B2BD09A-4719-42FE-8568-980CBD9E21DC}"/>
            </a:ext>
          </a:extLst>
        </xdr:cNvPr>
        <xdr:cNvCxnSpPr/>
      </xdr:nvCxnSpPr>
      <xdr:spPr>
        <a:xfrm flipV="1">
          <a:off x="20434300" y="102961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148082</xdr:rowOff>
    </xdr:from>
    <xdr:to>
      <xdr:col>102</xdr:col>
      <xdr:colOff>165100</xdr:colOff>
      <xdr:row>60</xdr:row>
      <xdr:rowOff>78232</xdr:rowOff>
    </xdr:to>
    <xdr:sp macro="" textlink="">
      <xdr:nvSpPr>
        <xdr:cNvPr id="606" name="楕円 605">
          <a:extLst>
            <a:ext uri="{FF2B5EF4-FFF2-40B4-BE49-F238E27FC236}">
              <a16:creationId xmlns:a16="http://schemas.microsoft.com/office/drawing/2014/main" id="{745CC608-6D1A-41C1-8331-6A847CD6385D}"/>
            </a:ext>
          </a:extLst>
        </xdr:cNvPr>
        <xdr:cNvSpPr/>
      </xdr:nvSpPr>
      <xdr:spPr>
        <a:xfrm>
          <a:off x="19494500" y="102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18288</xdr:rowOff>
    </xdr:from>
    <xdr:to>
      <xdr:col>107</xdr:col>
      <xdr:colOff>50800</xdr:colOff>
      <xdr:row>60</xdr:row>
      <xdr:rowOff>27432</xdr:rowOff>
    </xdr:to>
    <xdr:cxnSp macro="">
      <xdr:nvCxnSpPr>
        <xdr:cNvPr id="607" name="直線コネクタ 606">
          <a:extLst>
            <a:ext uri="{FF2B5EF4-FFF2-40B4-BE49-F238E27FC236}">
              <a16:creationId xmlns:a16="http://schemas.microsoft.com/office/drawing/2014/main" id="{5ACBB82B-1782-4414-8403-7504E2E76660}"/>
            </a:ext>
          </a:extLst>
        </xdr:cNvPr>
        <xdr:cNvCxnSpPr/>
      </xdr:nvCxnSpPr>
      <xdr:spPr>
        <a:xfrm flipV="1">
          <a:off x="19545300" y="103052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157226</xdr:rowOff>
    </xdr:from>
    <xdr:to>
      <xdr:col>98</xdr:col>
      <xdr:colOff>38100</xdr:colOff>
      <xdr:row>60</xdr:row>
      <xdr:rowOff>87376</xdr:rowOff>
    </xdr:to>
    <xdr:sp macro="" textlink="">
      <xdr:nvSpPr>
        <xdr:cNvPr id="608" name="楕円 607">
          <a:extLst>
            <a:ext uri="{FF2B5EF4-FFF2-40B4-BE49-F238E27FC236}">
              <a16:creationId xmlns:a16="http://schemas.microsoft.com/office/drawing/2014/main" id="{40F41044-0E45-41C4-B89A-8399A3F4546A}"/>
            </a:ext>
          </a:extLst>
        </xdr:cNvPr>
        <xdr:cNvSpPr/>
      </xdr:nvSpPr>
      <xdr:spPr>
        <a:xfrm>
          <a:off x="18605500" y="1027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27432</xdr:rowOff>
    </xdr:from>
    <xdr:to>
      <xdr:col>102</xdr:col>
      <xdr:colOff>114300</xdr:colOff>
      <xdr:row>60</xdr:row>
      <xdr:rowOff>36576</xdr:rowOff>
    </xdr:to>
    <xdr:cxnSp macro="">
      <xdr:nvCxnSpPr>
        <xdr:cNvPr id="609" name="直線コネクタ 608">
          <a:extLst>
            <a:ext uri="{FF2B5EF4-FFF2-40B4-BE49-F238E27FC236}">
              <a16:creationId xmlns:a16="http://schemas.microsoft.com/office/drawing/2014/main" id="{731C80A1-5E16-4558-9419-09387CD91D61}"/>
            </a:ext>
          </a:extLst>
        </xdr:cNvPr>
        <xdr:cNvCxnSpPr/>
      </xdr:nvCxnSpPr>
      <xdr:spPr>
        <a:xfrm flipV="1">
          <a:off x="18656300" y="103144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124223</xdr:rowOff>
    </xdr:from>
    <xdr:ext cx="469744" cy="259045"/>
    <xdr:sp macro="" textlink="">
      <xdr:nvSpPr>
        <xdr:cNvPr id="610" name="n_1aveValue【保健センター・保健所】&#10;一人当たり面積">
          <a:extLst>
            <a:ext uri="{FF2B5EF4-FFF2-40B4-BE49-F238E27FC236}">
              <a16:creationId xmlns:a16="http://schemas.microsoft.com/office/drawing/2014/main" id="{779EB7F1-5732-46AF-9E14-C587FA89AFBC}"/>
            </a:ext>
          </a:extLst>
        </xdr:cNvPr>
        <xdr:cNvSpPr txBox="1"/>
      </xdr:nvSpPr>
      <xdr:spPr>
        <a:xfrm>
          <a:off x="210757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611" name="n_2aveValue【保健センター・保健所】&#10;一人当たり面積">
          <a:extLst>
            <a:ext uri="{FF2B5EF4-FFF2-40B4-BE49-F238E27FC236}">
              <a16:creationId xmlns:a16="http://schemas.microsoft.com/office/drawing/2014/main" id="{D285F296-E7D6-433E-BE23-7E16B62BC3BF}"/>
            </a:ext>
          </a:extLst>
        </xdr:cNvPr>
        <xdr:cNvSpPr txBox="1"/>
      </xdr:nvSpPr>
      <xdr:spPr>
        <a:xfrm>
          <a:off x="20199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128795</xdr:rowOff>
    </xdr:from>
    <xdr:ext cx="469744" cy="259045"/>
    <xdr:sp macro="" textlink="">
      <xdr:nvSpPr>
        <xdr:cNvPr id="612" name="n_3aveValue【保健センター・保健所】&#10;一人当たり面積">
          <a:extLst>
            <a:ext uri="{FF2B5EF4-FFF2-40B4-BE49-F238E27FC236}">
              <a16:creationId xmlns:a16="http://schemas.microsoft.com/office/drawing/2014/main" id="{04AB3BC2-5478-492A-90FD-A6C3801BEA04}"/>
            </a:ext>
          </a:extLst>
        </xdr:cNvPr>
        <xdr:cNvSpPr txBox="1"/>
      </xdr:nvSpPr>
      <xdr:spPr>
        <a:xfrm>
          <a:off x="19310427" y="1075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101363</xdr:rowOff>
    </xdr:from>
    <xdr:ext cx="469744" cy="259045"/>
    <xdr:sp macro="" textlink="">
      <xdr:nvSpPr>
        <xdr:cNvPr id="613" name="n_4aveValue【保健センター・保健所】&#10;一人当たり面積">
          <a:extLst>
            <a:ext uri="{FF2B5EF4-FFF2-40B4-BE49-F238E27FC236}">
              <a16:creationId xmlns:a16="http://schemas.microsoft.com/office/drawing/2014/main" id="{F52D2D78-B2A7-4349-A105-4E8D23566BE7}"/>
            </a:ext>
          </a:extLst>
        </xdr:cNvPr>
        <xdr:cNvSpPr txBox="1"/>
      </xdr:nvSpPr>
      <xdr:spPr>
        <a:xfrm>
          <a:off x="184214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76471</xdr:rowOff>
    </xdr:from>
    <xdr:ext cx="469744" cy="259045"/>
    <xdr:sp macro="" textlink="">
      <xdr:nvSpPr>
        <xdr:cNvPr id="614" name="n_1mainValue【保健センター・保健所】&#10;一人当たり面積">
          <a:extLst>
            <a:ext uri="{FF2B5EF4-FFF2-40B4-BE49-F238E27FC236}">
              <a16:creationId xmlns:a16="http://schemas.microsoft.com/office/drawing/2014/main" id="{77E64026-BA7C-4D9C-9F17-8E784D19058B}"/>
            </a:ext>
          </a:extLst>
        </xdr:cNvPr>
        <xdr:cNvSpPr txBox="1"/>
      </xdr:nvSpPr>
      <xdr:spPr>
        <a:xfrm>
          <a:off x="21075727" y="1002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85615</xdr:rowOff>
    </xdr:from>
    <xdr:ext cx="469744" cy="259045"/>
    <xdr:sp macro="" textlink="">
      <xdr:nvSpPr>
        <xdr:cNvPr id="615" name="n_2mainValue【保健センター・保健所】&#10;一人当たり面積">
          <a:extLst>
            <a:ext uri="{FF2B5EF4-FFF2-40B4-BE49-F238E27FC236}">
              <a16:creationId xmlns:a16="http://schemas.microsoft.com/office/drawing/2014/main" id="{E4FDE0E8-1A43-4F79-93AE-52F5C661E5EA}"/>
            </a:ext>
          </a:extLst>
        </xdr:cNvPr>
        <xdr:cNvSpPr txBox="1"/>
      </xdr:nvSpPr>
      <xdr:spPr>
        <a:xfrm>
          <a:off x="20199427" y="1002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94759</xdr:rowOff>
    </xdr:from>
    <xdr:ext cx="469744" cy="259045"/>
    <xdr:sp macro="" textlink="">
      <xdr:nvSpPr>
        <xdr:cNvPr id="616" name="n_3mainValue【保健センター・保健所】&#10;一人当たり面積">
          <a:extLst>
            <a:ext uri="{FF2B5EF4-FFF2-40B4-BE49-F238E27FC236}">
              <a16:creationId xmlns:a16="http://schemas.microsoft.com/office/drawing/2014/main" id="{D2D288CB-8417-46D0-9A57-BF9052D18EE7}"/>
            </a:ext>
          </a:extLst>
        </xdr:cNvPr>
        <xdr:cNvSpPr txBox="1"/>
      </xdr:nvSpPr>
      <xdr:spPr>
        <a:xfrm>
          <a:off x="19310427" y="1003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103903</xdr:rowOff>
    </xdr:from>
    <xdr:ext cx="469744" cy="259045"/>
    <xdr:sp macro="" textlink="">
      <xdr:nvSpPr>
        <xdr:cNvPr id="617" name="n_4mainValue【保健センター・保健所】&#10;一人当たり面積">
          <a:extLst>
            <a:ext uri="{FF2B5EF4-FFF2-40B4-BE49-F238E27FC236}">
              <a16:creationId xmlns:a16="http://schemas.microsoft.com/office/drawing/2014/main" id="{B21B92A3-5E21-409C-9991-738DAADA991F}"/>
            </a:ext>
          </a:extLst>
        </xdr:cNvPr>
        <xdr:cNvSpPr txBox="1"/>
      </xdr:nvSpPr>
      <xdr:spPr>
        <a:xfrm>
          <a:off x="18421427" y="1004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96744679-B624-4DD0-96DC-AD898FF75EF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F669BFB6-0246-49C8-908A-20616EB93BD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45FC62BD-45E6-4ABF-ABDA-E71392F8F44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5EF13B90-68AF-4E7C-B8CA-92D89C13121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3B9611DA-652D-4CF2-99BE-CDAD663A286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CA8B1E0A-FB1D-4554-AF83-E3F5191F5ED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9C9BEDB1-67E2-4894-A419-464CAFFA187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1213AE6F-1193-4E84-AE63-5712D128B3F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ADD566D5-A24D-4459-8693-5AD3EA7B065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994C935D-C789-4DB6-A72A-34EB5F040D7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9491D2EA-D100-4F7A-8B02-C9F91D5B9DA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F2E81008-D5F3-4A5F-88CC-09E55C12474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0E2C1550-1CBC-447E-AEEE-12B287B2268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9685CAF5-C9AC-4ABC-9F02-7A14B61F85C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D08E303C-084F-4C64-8E4B-3686BBF15E5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8B7F1547-3ED0-47BC-95A7-BB2EAA64BD8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35C82701-35BE-4D26-8690-14D8E90B02F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0A5C6CD0-544F-4A50-B00E-EA56D91A72B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48409B55-5E6C-428A-8735-D0816240B4B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BFD73B16-47AD-48D9-84F5-1698D247765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57859F32-0C90-4288-AFD7-CF622761F81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52D90DD5-A420-4340-8F36-E30E2201DA6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FD14A2EB-8DB6-4ABA-898B-D85F372AF04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7C808F79-17C3-4C79-9167-6C3405E3C56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42" name="直線コネクタ 641">
          <a:extLst>
            <a:ext uri="{FF2B5EF4-FFF2-40B4-BE49-F238E27FC236}">
              <a16:creationId xmlns:a16="http://schemas.microsoft.com/office/drawing/2014/main" id="{98198EE1-D39A-40FB-87B0-DE6AB1E7593F}"/>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36861346-A6E6-4121-AA6F-B6BC4D4377B3}"/>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4" name="直線コネクタ 643">
          <a:extLst>
            <a:ext uri="{FF2B5EF4-FFF2-40B4-BE49-F238E27FC236}">
              <a16:creationId xmlns:a16="http://schemas.microsoft.com/office/drawing/2014/main" id="{CEB7E30D-865B-4E7A-AF09-DD4DDB24C9E4}"/>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ECCD3D82-A88F-4B57-A600-8FC019814902}"/>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6" name="直線コネクタ 645">
          <a:extLst>
            <a:ext uri="{FF2B5EF4-FFF2-40B4-BE49-F238E27FC236}">
              <a16:creationId xmlns:a16="http://schemas.microsoft.com/office/drawing/2014/main" id="{04E18DC7-009F-426E-9B33-D188FD1FB9B4}"/>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D87B116B-5358-41DD-BF97-A6CADE028656}"/>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8" name="フローチャート: 判断 647">
          <a:extLst>
            <a:ext uri="{FF2B5EF4-FFF2-40B4-BE49-F238E27FC236}">
              <a16:creationId xmlns:a16="http://schemas.microsoft.com/office/drawing/2014/main" id="{DD2B67D2-421F-4598-A0A4-C480362FC56B}"/>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9" name="フローチャート: 判断 648">
          <a:extLst>
            <a:ext uri="{FF2B5EF4-FFF2-40B4-BE49-F238E27FC236}">
              <a16:creationId xmlns:a16="http://schemas.microsoft.com/office/drawing/2014/main" id="{5C4A2A5F-B874-43DC-A559-A37BCA8489F6}"/>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50" name="フローチャート: 判断 649">
          <a:extLst>
            <a:ext uri="{FF2B5EF4-FFF2-40B4-BE49-F238E27FC236}">
              <a16:creationId xmlns:a16="http://schemas.microsoft.com/office/drawing/2014/main" id="{AA2B9CFF-03D4-415C-86ED-FA6F7BE15A8E}"/>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51" name="フローチャート: 判断 650">
          <a:extLst>
            <a:ext uri="{FF2B5EF4-FFF2-40B4-BE49-F238E27FC236}">
              <a16:creationId xmlns:a16="http://schemas.microsoft.com/office/drawing/2014/main" id="{35FBD384-FEB1-4FE0-9A2C-4E6ED917AD18}"/>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52" name="フローチャート: 判断 651">
          <a:extLst>
            <a:ext uri="{FF2B5EF4-FFF2-40B4-BE49-F238E27FC236}">
              <a16:creationId xmlns:a16="http://schemas.microsoft.com/office/drawing/2014/main" id="{0760F61D-AE65-4FBC-AF83-D2E6CF2D1189}"/>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BB710E9-BD7A-4A36-A0D6-999A5E9256C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ECFB4F0B-7960-4D93-B8E1-C9EDC4578E8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5CB7CFAA-8432-4CCD-BC5B-5F672084CCB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E885488-B600-488C-BAF8-8B6DF600A4B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DEEE49E-2923-4E18-AFC0-210E1AA6306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xdr:rowOff>
    </xdr:from>
    <xdr:to>
      <xdr:col>85</xdr:col>
      <xdr:colOff>177800</xdr:colOff>
      <xdr:row>81</xdr:row>
      <xdr:rowOff>117475</xdr:rowOff>
    </xdr:to>
    <xdr:sp macro="" textlink="">
      <xdr:nvSpPr>
        <xdr:cNvPr id="658" name="楕円 657">
          <a:extLst>
            <a:ext uri="{FF2B5EF4-FFF2-40B4-BE49-F238E27FC236}">
              <a16:creationId xmlns:a16="http://schemas.microsoft.com/office/drawing/2014/main" id="{8D6B13CE-4BD7-47CA-9E83-60002325639B}"/>
            </a:ext>
          </a:extLst>
        </xdr:cNvPr>
        <xdr:cNvSpPr/>
      </xdr:nvSpPr>
      <xdr:spPr>
        <a:xfrm>
          <a:off x="162687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38752</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C501970C-C6B4-48ED-81AC-3658D2BB74C2}"/>
            </a:ext>
          </a:extLst>
        </xdr:cNvPr>
        <xdr:cNvSpPr txBox="1"/>
      </xdr:nvSpPr>
      <xdr:spPr>
        <a:xfrm>
          <a:off x="16357600"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137795</xdr:rowOff>
    </xdr:from>
    <xdr:to>
      <xdr:col>81</xdr:col>
      <xdr:colOff>101600</xdr:colOff>
      <xdr:row>81</xdr:row>
      <xdr:rowOff>67945</xdr:rowOff>
    </xdr:to>
    <xdr:sp macro="" textlink="">
      <xdr:nvSpPr>
        <xdr:cNvPr id="660" name="楕円 659">
          <a:extLst>
            <a:ext uri="{FF2B5EF4-FFF2-40B4-BE49-F238E27FC236}">
              <a16:creationId xmlns:a16="http://schemas.microsoft.com/office/drawing/2014/main" id="{BA0B994C-A046-4B43-A579-F05D8C2039AE}"/>
            </a:ext>
          </a:extLst>
        </xdr:cNvPr>
        <xdr:cNvSpPr/>
      </xdr:nvSpPr>
      <xdr:spPr>
        <a:xfrm>
          <a:off x="15430500" y="1385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17145</xdr:rowOff>
    </xdr:from>
    <xdr:to>
      <xdr:col>85</xdr:col>
      <xdr:colOff>127000</xdr:colOff>
      <xdr:row>81</xdr:row>
      <xdr:rowOff>66675</xdr:rowOff>
    </xdr:to>
    <xdr:cxnSp macro="">
      <xdr:nvCxnSpPr>
        <xdr:cNvPr id="661" name="直線コネクタ 660">
          <a:extLst>
            <a:ext uri="{FF2B5EF4-FFF2-40B4-BE49-F238E27FC236}">
              <a16:creationId xmlns:a16="http://schemas.microsoft.com/office/drawing/2014/main" id="{5A20B199-DE80-4E1C-99CE-1BFDA39400E0}"/>
            </a:ext>
          </a:extLst>
        </xdr:cNvPr>
        <xdr:cNvCxnSpPr/>
      </xdr:nvCxnSpPr>
      <xdr:spPr>
        <a:xfrm>
          <a:off x="15481300" y="139045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86361</xdr:rowOff>
    </xdr:from>
    <xdr:to>
      <xdr:col>76</xdr:col>
      <xdr:colOff>165100</xdr:colOff>
      <xdr:row>81</xdr:row>
      <xdr:rowOff>16511</xdr:rowOff>
    </xdr:to>
    <xdr:sp macro="" textlink="">
      <xdr:nvSpPr>
        <xdr:cNvPr id="662" name="楕円 661">
          <a:extLst>
            <a:ext uri="{FF2B5EF4-FFF2-40B4-BE49-F238E27FC236}">
              <a16:creationId xmlns:a16="http://schemas.microsoft.com/office/drawing/2014/main" id="{7906CAF1-0FCB-42D8-9DFA-E190DE4A592E}"/>
            </a:ext>
          </a:extLst>
        </xdr:cNvPr>
        <xdr:cNvSpPr/>
      </xdr:nvSpPr>
      <xdr:spPr>
        <a:xfrm>
          <a:off x="145415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137161</xdr:rowOff>
    </xdr:from>
    <xdr:to>
      <xdr:col>81</xdr:col>
      <xdr:colOff>50800</xdr:colOff>
      <xdr:row>81</xdr:row>
      <xdr:rowOff>17145</xdr:rowOff>
    </xdr:to>
    <xdr:cxnSp macro="">
      <xdr:nvCxnSpPr>
        <xdr:cNvPr id="663" name="直線コネクタ 662">
          <a:extLst>
            <a:ext uri="{FF2B5EF4-FFF2-40B4-BE49-F238E27FC236}">
              <a16:creationId xmlns:a16="http://schemas.microsoft.com/office/drawing/2014/main" id="{04A63548-E72D-4405-80E8-1AFA5644DFBE}"/>
            </a:ext>
          </a:extLst>
        </xdr:cNvPr>
        <xdr:cNvCxnSpPr/>
      </xdr:nvCxnSpPr>
      <xdr:spPr>
        <a:xfrm>
          <a:off x="14592300" y="1385316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36830</xdr:rowOff>
    </xdr:from>
    <xdr:to>
      <xdr:col>72</xdr:col>
      <xdr:colOff>38100</xdr:colOff>
      <xdr:row>80</xdr:row>
      <xdr:rowOff>138430</xdr:rowOff>
    </xdr:to>
    <xdr:sp macro="" textlink="">
      <xdr:nvSpPr>
        <xdr:cNvPr id="664" name="楕円 663">
          <a:extLst>
            <a:ext uri="{FF2B5EF4-FFF2-40B4-BE49-F238E27FC236}">
              <a16:creationId xmlns:a16="http://schemas.microsoft.com/office/drawing/2014/main" id="{0B72BC1C-27CD-4937-97D4-AD9DBA3A079F}"/>
            </a:ext>
          </a:extLst>
        </xdr:cNvPr>
        <xdr:cNvSpPr/>
      </xdr:nvSpPr>
      <xdr:spPr>
        <a:xfrm>
          <a:off x="136525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87630</xdr:rowOff>
    </xdr:from>
    <xdr:to>
      <xdr:col>76</xdr:col>
      <xdr:colOff>114300</xdr:colOff>
      <xdr:row>80</xdr:row>
      <xdr:rowOff>137161</xdr:rowOff>
    </xdr:to>
    <xdr:cxnSp macro="">
      <xdr:nvCxnSpPr>
        <xdr:cNvPr id="665" name="直線コネクタ 664">
          <a:extLst>
            <a:ext uri="{FF2B5EF4-FFF2-40B4-BE49-F238E27FC236}">
              <a16:creationId xmlns:a16="http://schemas.microsoft.com/office/drawing/2014/main" id="{B76B5ED7-F34D-4645-AA33-DBFA39D56290}"/>
            </a:ext>
          </a:extLst>
        </xdr:cNvPr>
        <xdr:cNvCxnSpPr/>
      </xdr:nvCxnSpPr>
      <xdr:spPr>
        <a:xfrm>
          <a:off x="13703300" y="138036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158750</xdr:rowOff>
    </xdr:from>
    <xdr:to>
      <xdr:col>67</xdr:col>
      <xdr:colOff>101600</xdr:colOff>
      <xdr:row>80</xdr:row>
      <xdr:rowOff>88900</xdr:rowOff>
    </xdr:to>
    <xdr:sp macro="" textlink="">
      <xdr:nvSpPr>
        <xdr:cNvPr id="666" name="楕円 665">
          <a:extLst>
            <a:ext uri="{FF2B5EF4-FFF2-40B4-BE49-F238E27FC236}">
              <a16:creationId xmlns:a16="http://schemas.microsoft.com/office/drawing/2014/main" id="{F0FF610A-29EB-4CF0-8D1D-68835A9D3451}"/>
            </a:ext>
          </a:extLst>
        </xdr:cNvPr>
        <xdr:cNvSpPr/>
      </xdr:nvSpPr>
      <xdr:spPr>
        <a:xfrm>
          <a:off x="12763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38100</xdr:rowOff>
    </xdr:from>
    <xdr:to>
      <xdr:col>71</xdr:col>
      <xdr:colOff>177800</xdr:colOff>
      <xdr:row>80</xdr:row>
      <xdr:rowOff>87630</xdr:rowOff>
    </xdr:to>
    <xdr:cxnSp macro="">
      <xdr:nvCxnSpPr>
        <xdr:cNvPr id="667" name="直線コネクタ 666">
          <a:extLst>
            <a:ext uri="{FF2B5EF4-FFF2-40B4-BE49-F238E27FC236}">
              <a16:creationId xmlns:a16="http://schemas.microsoft.com/office/drawing/2014/main" id="{55CD92E1-0211-4716-AD1A-7D3FCC33A22E}"/>
            </a:ext>
          </a:extLst>
        </xdr:cNvPr>
        <xdr:cNvCxnSpPr/>
      </xdr:nvCxnSpPr>
      <xdr:spPr>
        <a:xfrm>
          <a:off x="12814300" y="137541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68" name="n_1aveValue【消防施設】&#10;有形固定資産減価償却率">
          <a:extLst>
            <a:ext uri="{FF2B5EF4-FFF2-40B4-BE49-F238E27FC236}">
              <a16:creationId xmlns:a16="http://schemas.microsoft.com/office/drawing/2014/main" id="{53CA2504-3728-4B77-906A-A00382663C82}"/>
            </a:ext>
          </a:extLst>
        </xdr:cNvPr>
        <xdr:cNvSpPr txBox="1"/>
      </xdr:nvSpPr>
      <xdr:spPr>
        <a:xfrm>
          <a:off x="152660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69" name="n_2aveValue【消防施設】&#10;有形固定資産減価償却率">
          <a:extLst>
            <a:ext uri="{FF2B5EF4-FFF2-40B4-BE49-F238E27FC236}">
              <a16:creationId xmlns:a16="http://schemas.microsoft.com/office/drawing/2014/main" id="{B1FF93F7-94C8-4562-9BE0-DC3453FC2B16}"/>
            </a:ext>
          </a:extLst>
        </xdr:cNvPr>
        <xdr:cNvSpPr txBox="1"/>
      </xdr:nvSpPr>
      <xdr:spPr>
        <a:xfrm>
          <a:off x="14389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70" name="n_3aveValue【消防施設】&#10;有形固定資産減価償却率">
          <a:extLst>
            <a:ext uri="{FF2B5EF4-FFF2-40B4-BE49-F238E27FC236}">
              <a16:creationId xmlns:a16="http://schemas.microsoft.com/office/drawing/2014/main" id="{8C2BE0B9-8D6A-4E3D-A008-E2CF1C006C00}"/>
            </a:ext>
          </a:extLst>
        </xdr:cNvPr>
        <xdr:cNvSpPr txBox="1"/>
      </xdr:nvSpPr>
      <xdr:spPr>
        <a:xfrm>
          <a:off x="13500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671" name="n_4aveValue【消防施設】&#10;有形固定資産減価償却率">
          <a:extLst>
            <a:ext uri="{FF2B5EF4-FFF2-40B4-BE49-F238E27FC236}">
              <a16:creationId xmlns:a16="http://schemas.microsoft.com/office/drawing/2014/main" id="{4135461A-C5C3-46A9-8802-1ADB6E2B34D3}"/>
            </a:ext>
          </a:extLst>
        </xdr:cNvPr>
        <xdr:cNvSpPr txBox="1"/>
      </xdr:nvSpPr>
      <xdr:spPr>
        <a:xfrm>
          <a:off x="12611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84472</xdr:rowOff>
    </xdr:from>
    <xdr:ext cx="405111" cy="259045"/>
    <xdr:sp macro="" textlink="">
      <xdr:nvSpPr>
        <xdr:cNvPr id="672" name="n_1mainValue【消防施設】&#10;有形固定資産減価償却率">
          <a:extLst>
            <a:ext uri="{FF2B5EF4-FFF2-40B4-BE49-F238E27FC236}">
              <a16:creationId xmlns:a16="http://schemas.microsoft.com/office/drawing/2014/main" id="{3003A3BF-ACF0-4012-8F5A-3C552611618E}"/>
            </a:ext>
          </a:extLst>
        </xdr:cNvPr>
        <xdr:cNvSpPr txBox="1"/>
      </xdr:nvSpPr>
      <xdr:spPr>
        <a:xfrm>
          <a:off x="1526604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33038</xdr:rowOff>
    </xdr:from>
    <xdr:ext cx="405111" cy="259045"/>
    <xdr:sp macro="" textlink="">
      <xdr:nvSpPr>
        <xdr:cNvPr id="673" name="n_2mainValue【消防施設】&#10;有形固定資産減価償却率">
          <a:extLst>
            <a:ext uri="{FF2B5EF4-FFF2-40B4-BE49-F238E27FC236}">
              <a16:creationId xmlns:a16="http://schemas.microsoft.com/office/drawing/2014/main" id="{A00DC670-97C7-4B34-90CD-422D7D2FBE7E}"/>
            </a:ext>
          </a:extLst>
        </xdr:cNvPr>
        <xdr:cNvSpPr txBox="1"/>
      </xdr:nvSpPr>
      <xdr:spPr>
        <a:xfrm>
          <a:off x="14389744"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154957</xdr:rowOff>
    </xdr:from>
    <xdr:ext cx="405111" cy="259045"/>
    <xdr:sp macro="" textlink="">
      <xdr:nvSpPr>
        <xdr:cNvPr id="674" name="n_3mainValue【消防施設】&#10;有形固定資産減価償却率">
          <a:extLst>
            <a:ext uri="{FF2B5EF4-FFF2-40B4-BE49-F238E27FC236}">
              <a16:creationId xmlns:a16="http://schemas.microsoft.com/office/drawing/2014/main" id="{B18FF256-DF5C-4CF6-96A9-B93C4B63C844}"/>
            </a:ext>
          </a:extLst>
        </xdr:cNvPr>
        <xdr:cNvSpPr txBox="1"/>
      </xdr:nvSpPr>
      <xdr:spPr>
        <a:xfrm>
          <a:off x="1350074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105427</xdr:rowOff>
    </xdr:from>
    <xdr:ext cx="405111" cy="259045"/>
    <xdr:sp macro="" textlink="">
      <xdr:nvSpPr>
        <xdr:cNvPr id="675" name="n_4mainValue【消防施設】&#10;有形固定資産減価償却率">
          <a:extLst>
            <a:ext uri="{FF2B5EF4-FFF2-40B4-BE49-F238E27FC236}">
              <a16:creationId xmlns:a16="http://schemas.microsoft.com/office/drawing/2014/main" id="{7D961D69-C923-4AA3-85C9-83853EAC742C}"/>
            </a:ext>
          </a:extLst>
        </xdr:cNvPr>
        <xdr:cNvSpPr txBox="1"/>
      </xdr:nvSpPr>
      <xdr:spPr>
        <a:xfrm>
          <a:off x="12611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3B8307F9-5FD9-4C28-96B1-7B936B7A1F2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D2E960A4-8BCD-4472-933E-313F46E6CA0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E70F61A5-B2BF-43E8-B101-0E7154E6D15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55CD5419-6F83-4E6C-8B46-6C2CAC99E1B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B66A2AD3-00D7-48AD-AB59-CF8A379B441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AFD257E3-5F38-4849-AD29-3B746CE11F4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E03DA4E-E2E2-4B50-B1E1-B27A2978344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B76DB8FD-8E03-44B1-8BDA-E5DCAD5A4BA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33350D75-22BE-43AD-9AA8-EEB6173F385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3AB8BAF1-5C65-4198-B09F-B7565186B1C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6" name="直線コネクタ 685">
          <a:extLst>
            <a:ext uri="{FF2B5EF4-FFF2-40B4-BE49-F238E27FC236}">
              <a16:creationId xmlns:a16="http://schemas.microsoft.com/office/drawing/2014/main" id="{198B19F5-87D5-4B74-A1DA-6CE2763AAB2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7" name="テキスト ボックス 686">
          <a:extLst>
            <a:ext uri="{FF2B5EF4-FFF2-40B4-BE49-F238E27FC236}">
              <a16:creationId xmlns:a16="http://schemas.microsoft.com/office/drawing/2014/main" id="{31858B57-5FCF-4265-A393-4421B58AC533}"/>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8" name="直線コネクタ 687">
          <a:extLst>
            <a:ext uri="{FF2B5EF4-FFF2-40B4-BE49-F238E27FC236}">
              <a16:creationId xmlns:a16="http://schemas.microsoft.com/office/drawing/2014/main" id="{F89E3002-A193-4521-B0A6-2E157EA1745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9" name="テキスト ボックス 688">
          <a:extLst>
            <a:ext uri="{FF2B5EF4-FFF2-40B4-BE49-F238E27FC236}">
              <a16:creationId xmlns:a16="http://schemas.microsoft.com/office/drawing/2014/main" id="{7633C80D-6319-4A20-AFC9-BC9D8F3D1D3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0" name="直線コネクタ 689">
          <a:extLst>
            <a:ext uri="{FF2B5EF4-FFF2-40B4-BE49-F238E27FC236}">
              <a16:creationId xmlns:a16="http://schemas.microsoft.com/office/drawing/2014/main" id="{F06842DF-3017-4E9D-BA46-75B56F69D35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1" name="テキスト ボックス 690">
          <a:extLst>
            <a:ext uri="{FF2B5EF4-FFF2-40B4-BE49-F238E27FC236}">
              <a16:creationId xmlns:a16="http://schemas.microsoft.com/office/drawing/2014/main" id="{66F19697-D9A8-4164-A940-D2580E06304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2" name="直線コネクタ 691">
          <a:extLst>
            <a:ext uri="{FF2B5EF4-FFF2-40B4-BE49-F238E27FC236}">
              <a16:creationId xmlns:a16="http://schemas.microsoft.com/office/drawing/2014/main" id="{F5E95598-BACA-44CE-B74F-8BD50628186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3" name="テキスト ボックス 692">
          <a:extLst>
            <a:ext uri="{FF2B5EF4-FFF2-40B4-BE49-F238E27FC236}">
              <a16:creationId xmlns:a16="http://schemas.microsoft.com/office/drawing/2014/main" id="{8A255756-F092-4175-B19D-80805690E97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33668A4F-578C-4F95-957F-055AADA1D03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4CF1971D-3C21-45ED-A9F0-427A5798644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8CE2C912-7AD9-41A1-8F23-E4202AC53B0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7" name="直線コネクタ 696">
          <a:extLst>
            <a:ext uri="{FF2B5EF4-FFF2-40B4-BE49-F238E27FC236}">
              <a16:creationId xmlns:a16="http://schemas.microsoft.com/office/drawing/2014/main" id="{251DA497-72A8-4931-BDB2-99CA16AF778A}"/>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8" name="【消防施設】&#10;一人当たり面積最小値テキスト">
          <a:extLst>
            <a:ext uri="{FF2B5EF4-FFF2-40B4-BE49-F238E27FC236}">
              <a16:creationId xmlns:a16="http://schemas.microsoft.com/office/drawing/2014/main" id="{34546F7A-1F22-4EBB-9D78-8FF45C0F053E}"/>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9" name="直線コネクタ 698">
          <a:extLst>
            <a:ext uri="{FF2B5EF4-FFF2-40B4-BE49-F238E27FC236}">
              <a16:creationId xmlns:a16="http://schemas.microsoft.com/office/drawing/2014/main" id="{D9C382D6-FE7C-4AE2-8761-0865E8470839}"/>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00" name="【消防施設】&#10;一人当たり面積最大値テキスト">
          <a:extLst>
            <a:ext uri="{FF2B5EF4-FFF2-40B4-BE49-F238E27FC236}">
              <a16:creationId xmlns:a16="http://schemas.microsoft.com/office/drawing/2014/main" id="{A12B2400-02A7-4AD5-8DA1-EF9403D7816C}"/>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01" name="直線コネクタ 700">
          <a:extLst>
            <a:ext uri="{FF2B5EF4-FFF2-40B4-BE49-F238E27FC236}">
              <a16:creationId xmlns:a16="http://schemas.microsoft.com/office/drawing/2014/main" id="{E7EE0904-AB82-4D09-AB1C-A04EB6D45D3B}"/>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702" name="【消防施設】&#10;一人当たり面積平均値テキスト">
          <a:extLst>
            <a:ext uri="{FF2B5EF4-FFF2-40B4-BE49-F238E27FC236}">
              <a16:creationId xmlns:a16="http://schemas.microsoft.com/office/drawing/2014/main" id="{FDBDCAC3-3962-4FED-AE1B-EA2D91E9A257}"/>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03" name="フローチャート: 判断 702">
          <a:extLst>
            <a:ext uri="{FF2B5EF4-FFF2-40B4-BE49-F238E27FC236}">
              <a16:creationId xmlns:a16="http://schemas.microsoft.com/office/drawing/2014/main" id="{F66D59AE-9B88-40E8-A4DC-CC9F7B5BF97F}"/>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4" name="フローチャート: 判断 703">
          <a:extLst>
            <a:ext uri="{FF2B5EF4-FFF2-40B4-BE49-F238E27FC236}">
              <a16:creationId xmlns:a16="http://schemas.microsoft.com/office/drawing/2014/main" id="{ACE8A08B-DB9C-4024-8C93-B25CB366F09B}"/>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5" name="フローチャート: 判断 704">
          <a:extLst>
            <a:ext uri="{FF2B5EF4-FFF2-40B4-BE49-F238E27FC236}">
              <a16:creationId xmlns:a16="http://schemas.microsoft.com/office/drawing/2014/main" id="{6FC2BC94-DBD9-4925-B0E2-FA115E79FE57}"/>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6" name="フローチャート: 判断 705">
          <a:extLst>
            <a:ext uri="{FF2B5EF4-FFF2-40B4-BE49-F238E27FC236}">
              <a16:creationId xmlns:a16="http://schemas.microsoft.com/office/drawing/2014/main" id="{BD796FA6-703E-4F88-B1EC-D308F4134355}"/>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7" name="フローチャート: 判断 706">
          <a:extLst>
            <a:ext uri="{FF2B5EF4-FFF2-40B4-BE49-F238E27FC236}">
              <a16:creationId xmlns:a16="http://schemas.microsoft.com/office/drawing/2014/main" id="{46EE067D-2341-450A-B178-4FA49CC5B620}"/>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79796391-493F-4918-95C5-8A069465A04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632741FA-F87A-46E2-B86C-2FB26DC72F3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4BA68916-3A2D-4F78-BE5C-5E9D24FB471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E6B6F1F-3C6E-4FC0-98C3-0BF0103390C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0842837-2E51-48AE-9233-BB843C487A5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103887</xdr:rowOff>
    </xdr:from>
    <xdr:to>
      <xdr:col>116</xdr:col>
      <xdr:colOff>114300</xdr:colOff>
      <xdr:row>82</xdr:row>
      <xdr:rowOff>34037</xdr:rowOff>
    </xdr:to>
    <xdr:sp macro="" textlink="">
      <xdr:nvSpPr>
        <xdr:cNvPr id="713" name="楕円 712">
          <a:extLst>
            <a:ext uri="{FF2B5EF4-FFF2-40B4-BE49-F238E27FC236}">
              <a16:creationId xmlns:a16="http://schemas.microsoft.com/office/drawing/2014/main" id="{DBF5BBCB-5719-44F0-A424-60D1DEC77112}"/>
            </a:ext>
          </a:extLst>
        </xdr:cNvPr>
        <xdr:cNvSpPr/>
      </xdr:nvSpPr>
      <xdr:spPr>
        <a:xfrm>
          <a:off x="221107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126764</xdr:rowOff>
    </xdr:from>
    <xdr:ext cx="469744" cy="259045"/>
    <xdr:sp macro="" textlink="">
      <xdr:nvSpPr>
        <xdr:cNvPr id="714" name="【消防施設】&#10;一人当たり面積該当値テキスト">
          <a:extLst>
            <a:ext uri="{FF2B5EF4-FFF2-40B4-BE49-F238E27FC236}">
              <a16:creationId xmlns:a16="http://schemas.microsoft.com/office/drawing/2014/main" id="{8B7E71D0-4038-4628-ABBB-173434D1689F}"/>
            </a:ext>
          </a:extLst>
        </xdr:cNvPr>
        <xdr:cNvSpPr txBox="1"/>
      </xdr:nvSpPr>
      <xdr:spPr>
        <a:xfrm>
          <a:off x="22199600" y="13842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117602</xdr:rowOff>
    </xdr:from>
    <xdr:to>
      <xdr:col>112</xdr:col>
      <xdr:colOff>38100</xdr:colOff>
      <xdr:row>82</xdr:row>
      <xdr:rowOff>47752</xdr:rowOff>
    </xdr:to>
    <xdr:sp macro="" textlink="">
      <xdr:nvSpPr>
        <xdr:cNvPr id="715" name="楕円 714">
          <a:extLst>
            <a:ext uri="{FF2B5EF4-FFF2-40B4-BE49-F238E27FC236}">
              <a16:creationId xmlns:a16="http://schemas.microsoft.com/office/drawing/2014/main" id="{6FE11FAD-F252-4597-A82F-2FD35B0389A3}"/>
            </a:ext>
          </a:extLst>
        </xdr:cNvPr>
        <xdr:cNvSpPr/>
      </xdr:nvSpPr>
      <xdr:spPr>
        <a:xfrm>
          <a:off x="21272500" y="140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154687</xdr:rowOff>
    </xdr:from>
    <xdr:to>
      <xdr:col>116</xdr:col>
      <xdr:colOff>63500</xdr:colOff>
      <xdr:row>81</xdr:row>
      <xdr:rowOff>168402</xdr:rowOff>
    </xdr:to>
    <xdr:cxnSp macro="">
      <xdr:nvCxnSpPr>
        <xdr:cNvPr id="716" name="直線コネクタ 715">
          <a:extLst>
            <a:ext uri="{FF2B5EF4-FFF2-40B4-BE49-F238E27FC236}">
              <a16:creationId xmlns:a16="http://schemas.microsoft.com/office/drawing/2014/main" id="{E374F05C-CAD4-4C15-AB41-FD01F41C2F20}"/>
            </a:ext>
          </a:extLst>
        </xdr:cNvPr>
        <xdr:cNvCxnSpPr/>
      </xdr:nvCxnSpPr>
      <xdr:spPr>
        <a:xfrm flipV="1">
          <a:off x="21323300" y="14042137"/>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126746</xdr:rowOff>
    </xdr:from>
    <xdr:to>
      <xdr:col>107</xdr:col>
      <xdr:colOff>101600</xdr:colOff>
      <xdr:row>82</xdr:row>
      <xdr:rowOff>56896</xdr:rowOff>
    </xdr:to>
    <xdr:sp macro="" textlink="">
      <xdr:nvSpPr>
        <xdr:cNvPr id="717" name="楕円 716">
          <a:extLst>
            <a:ext uri="{FF2B5EF4-FFF2-40B4-BE49-F238E27FC236}">
              <a16:creationId xmlns:a16="http://schemas.microsoft.com/office/drawing/2014/main" id="{E820F940-6F1B-4D91-946E-E5383DF2DA85}"/>
            </a:ext>
          </a:extLst>
        </xdr:cNvPr>
        <xdr:cNvSpPr/>
      </xdr:nvSpPr>
      <xdr:spPr>
        <a:xfrm>
          <a:off x="20383500" y="1401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168402</xdr:rowOff>
    </xdr:from>
    <xdr:to>
      <xdr:col>111</xdr:col>
      <xdr:colOff>177800</xdr:colOff>
      <xdr:row>82</xdr:row>
      <xdr:rowOff>6096</xdr:rowOff>
    </xdr:to>
    <xdr:cxnSp macro="">
      <xdr:nvCxnSpPr>
        <xdr:cNvPr id="718" name="直線コネクタ 717">
          <a:extLst>
            <a:ext uri="{FF2B5EF4-FFF2-40B4-BE49-F238E27FC236}">
              <a16:creationId xmlns:a16="http://schemas.microsoft.com/office/drawing/2014/main" id="{AF93156C-C569-4D4D-ACEB-F7CE27475B65}"/>
            </a:ext>
          </a:extLst>
        </xdr:cNvPr>
        <xdr:cNvCxnSpPr/>
      </xdr:nvCxnSpPr>
      <xdr:spPr>
        <a:xfrm flipV="1">
          <a:off x="20434300" y="140558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135889</xdr:rowOff>
    </xdr:from>
    <xdr:to>
      <xdr:col>102</xdr:col>
      <xdr:colOff>165100</xdr:colOff>
      <xdr:row>82</xdr:row>
      <xdr:rowOff>66039</xdr:rowOff>
    </xdr:to>
    <xdr:sp macro="" textlink="">
      <xdr:nvSpPr>
        <xdr:cNvPr id="719" name="楕円 718">
          <a:extLst>
            <a:ext uri="{FF2B5EF4-FFF2-40B4-BE49-F238E27FC236}">
              <a16:creationId xmlns:a16="http://schemas.microsoft.com/office/drawing/2014/main" id="{14D9C05B-95D1-4002-AD0E-B6EAA53A94F7}"/>
            </a:ext>
          </a:extLst>
        </xdr:cNvPr>
        <xdr:cNvSpPr/>
      </xdr:nvSpPr>
      <xdr:spPr>
        <a:xfrm>
          <a:off x="19494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6096</xdr:rowOff>
    </xdr:from>
    <xdr:to>
      <xdr:col>107</xdr:col>
      <xdr:colOff>50800</xdr:colOff>
      <xdr:row>82</xdr:row>
      <xdr:rowOff>15239</xdr:rowOff>
    </xdr:to>
    <xdr:cxnSp macro="">
      <xdr:nvCxnSpPr>
        <xdr:cNvPr id="720" name="直線コネクタ 719">
          <a:extLst>
            <a:ext uri="{FF2B5EF4-FFF2-40B4-BE49-F238E27FC236}">
              <a16:creationId xmlns:a16="http://schemas.microsoft.com/office/drawing/2014/main" id="{6E95972C-56B6-4E84-AF42-FC821C726522}"/>
            </a:ext>
          </a:extLst>
        </xdr:cNvPr>
        <xdr:cNvCxnSpPr/>
      </xdr:nvCxnSpPr>
      <xdr:spPr>
        <a:xfrm flipV="1">
          <a:off x="19545300" y="14064996"/>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145035</xdr:rowOff>
    </xdr:from>
    <xdr:to>
      <xdr:col>98</xdr:col>
      <xdr:colOff>38100</xdr:colOff>
      <xdr:row>82</xdr:row>
      <xdr:rowOff>75185</xdr:rowOff>
    </xdr:to>
    <xdr:sp macro="" textlink="">
      <xdr:nvSpPr>
        <xdr:cNvPr id="721" name="楕円 720">
          <a:extLst>
            <a:ext uri="{FF2B5EF4-FFF2-40B4-BE49-F238E27FC236}">
              <a16:creationId xmlns:a16="http://schemas.microsoft.com/office/drawing/2014/main" id="{96C8FDDC-A281-494A-B048-53365960CC3B}"/>
            </a:ext>
          </a:extLst>
        </xdr:cNvPr>
        <xdr:cNvSpPr/>
      </xdr:nvSpPr>
      <xdr:spPr>
        <a:xfrm>
          <a:off x="18605500" y="140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15239</xdr:rowOff>
    </xdr:from>
    <xdr:to>
      <xdr:col>102</xdr:col>
      <xdr:colOff>114300</xdr:colOff>
      <xdr:row>82</xdr:row>
      <xdr:rowOff>24385</xdr:rowOff>
    </xdr:to>
    <xdr:cxnSp macro="">
      <xdr:nvCxnSpPr>
        <xdr:cNvPr id="722" name="直線コネクタ 721">
          <a:extLst>
            <a:ext uri="{FF2B5EF4-FFF2-40B4-BE49-F238E27FC236}">
              <a16:creationId xmlns:a16="http://schemas.microsoft.com/office/drawing/2014/main" id="{A3AC6526-8F34-4C1C-BA91-3E3CD4EE1FA5}"/>
            </a:ext>
          </a:extLst>
        </xdr:cNvPr>
        <xdr:cNvCxnSpPr/>
      </xdr:nvCxnSpPr>
      <xdr:spPr>
        <a:xfrm flipV="1">
          <a:off x="18656300" y="140741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23" name="n_1aveValue【消防施設】&#10;一人当たり面積">
          <a:extLst>
            <a:ext uri="{FF2B5EF4-FFF2-40B4-BE49-F238E27FC236}">
              <a16:creationId xmlns:a16="http://schemas.microsoft.com/office/drawing/2014/main" id="{5463B104-2554-4ACD-9620-733749136377}"/>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24" name="n_2aveValue【消防施設】&#10;一人当たり面積">
          <a:extLst>
            <a:ext uri="{FF2B5EF4-FFF2-40B4-BE49-F238E27FC236}">
              <a16:creationId xmlns:a16="http://schemas.microsoft.com/office/drawing/2014/main" id="{16130408-8984-495C-B303-7F01E156B501}"/>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725" name="n_3aveValue【消防施設】&#10;一人当たり面積">
          <a:extLst>
            <a:ext uri="{FF2B5EF4-FFF2-40B4-BE49-F238E27FC236}">
              <a16:creationId xmlns:a16="http://schemas.microsoft.com/office/drawing/2014/main" id="{73B5AC62-077B-4DBA-B486-3FDF3214AA01}"/>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726" name="n_4aveValue【消防施設】&#10;一人当たり面積">
          <a:extLst>
            <a:ext uri="{FF2B5EF4-FFF2-40B4-BE49-F238E27FC236}">
              <a16:creationId xmlns:a16="http://schemas.microsoft.com/office/drawing/2014/main" id="{F14345A5-FC7B-4AEE-ADF4-2326D3017E18}"/>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64279</xdr:rowOff>
    </xdr:from>
    <xdr:ext cx="469744" cy="259045"/>
    <xdr:sp macro="" textlink="">
      <xdr:nvSpPr>
        <xdr:cNvPr id="727" name="n_1mainValue【消防施設】&#10;一人当たり面積">
          <a:extLst>
            <a:ext uri="{FF2B5EF4-FFF2-40B4-BE49-F238E27FC236}">
              <a16:creationId xmlns:a16="http://schemas.microsoft.com/office/drawing/2014/main" id="{FBF5E0F8-26CB-4A1A-A10F-B35CBEACBE72}"/>
            </a:ext>
          </a:extLst>
        </xdr:cNvPr>
        <xdr:cNvSpPr txBox="1"/>
      </xdr:nvSpPr>
      <xdr:spPr>
        <a:xfrm>
          <a:off x="21075727" y="137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73423</xdr:rowOff>
    </xdr:from>
    <xdr:ext cx="469744" cy="259045"/>
    <xdr:sp macro="" textlink="">
      <xdr:nvSpPr>
        <xdr:cNvPr id="728" name="n_2mainValue【消防施設】&#10;一人当たり面積">
          <a:extLst>
            <a:ext uri="{FF2B5EF4-FFF2-40B4-BE49-F238E27FC236}">
              <a16:creationId xmlns:a16="http://schemas.microsoft.com/office/drawing/2014/main" id="{68D9154F-1981-4E52-804E-2F8F90BCC064}"/>
            </a:ext>
          </a:extLst>
        </xdr:cNvPr>
        <xdr:cNvSpPr txBox="1"/>
      </xdr:nvSpPr>
      <xdr:spPr>
        <a:xfrm>
          <a:off x="20199427" y="1378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82566</xdr:rowOff>
    </xdr:from>
    <xdr:ext cx="469744" cy="259045"/>
    <xdr:sp macro="" textlink="">
      <xdr:nvSpPr>
        <xdr:cNvPr id="729" name="n_3mainValue【消防施設】&#10;一人当たり面積">
          <a:extLst>
            <a:ext uri="{FF2B5EF4-FFF2-40B4-BE49-F238E27FC236}">
              <a16:creationId xmlns:a16="http://schemas.microsoft.com/office/drawing/2014/main" id="{FDC3BF31-5C54-4E91-A2A4-7543129AFD58}"/>
            </a:ext>
          </a:extLst>
        </xdr:cNvPr>
        <xdr:cNvSpPr txBox="1"/>
      </xdr:nvSpPr>
      <xdr:spPr>
        <a:xfrm>
          <a:off x="19310427" y="1379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91712</xdr:rowOff>
    </xdr:from>
    <xdr:ext cx="469744" cy="259045"/>
    <xdr:sp macro="" textlink="">
      <xdr:nvSpPr>
        <xdr:cNvPr id="730" name="n_4mainValue【消防施設】&#10;一人当たり面積">
          <a:extLst>
            <a:ext uri="{FF2B5EF4-FFF2-40B4-BE49-F238E27FC236}">
              <a16:creationId xmlns:a16="http://schemas.microsoft.com/office/drawing/2014/main" id="{5317A805-B357-4BDC-B390-EF1D442EBD18}"/>
            </a:ext>
          </a:extLst>
        </xdr:cNvPr>
        <xdr:cNvSpPr txBox="1"/>
      </xdr:nvSpPr>
      <xdr:spPr>
        <a:xfrm>
          <a:off x="18421427" y="1380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0D80D137-9929-4E94-8815-E4C68C7225D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92BC83F6-B1DD-429C-8056-5431DBD2D1B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1BC789F5-99B2-4D69-B686-A6D533664D7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8376DCE7-A4CE-4F80-A084-51B0400D6B0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34F59859-39F0-4B06-AAF4-A03730B1E70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EC26450E-CCD2-4771-81D8-F4E5D6F7E4F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6ED324D5-2C3B-4FD4-84EB-FD7E760279E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D8BDA9F9-EC6A-49D9-BBBA-B0B153A2F49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8D6A4D5B-6DC6-43E9-90B5-CD75E39D75D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B0A90DEA-525C-4C21-8741-A2002178C24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9D9C0107-639F-4822-9505-4DE05D2EC10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2" name="直線コネクタ 741">
          <a:extLst>
            <a:ext uri="{FF2B5EF4-FFF2-40B4-BE49-F238E27FC236}">
              <a16:creationId xmlns:a16="http://schemas.microsoft.com/office/drawing/2014/main" id="{1AB31BFF-65F6-4D7E-9EEE-AE17BD521CD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3" name="テキスト ボックス 742">
          <a:extLst>
            <a:ext uri="{FF2B5EF4-FFF2-40B4-BE49-F238E27FC236}">
              <a16:creationId xmlns:a16="http://schemas.microsoft.com/office/drawing/2014/main" id="{6570C343-1EDC-49E0-BE8B-B05D0007FBE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4" name="直線コネクタ 743">
          <a:extLst>
            <a:ext uri="{FF2B5EF4-FFF2-40B4-BE49-F238E27FC236}">
              <a16:creationId xmlns:a16="http://schemas.microsoft.com/office/drawing/2014/main" id="{CF74EB2C-4140-4FB2-A3FB-20A40F418E1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5" name="テキスト ボックス 744">
          <a:extLst>
            <a:ext uri="{FF2B5EF4-FFF2-40B4-BE49-F238E27FC236}">
              <a16:creationId xmlns:a16="http://schemas.microsoft.com/office/drawing/2014/main" id="{0DE1755D-1C7B-46D4-A7A5-4ECABB37613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6" name="直線コネクタ 745">
          <a:extLst>
            <a:ext uri="{FF2B5EF4-FFF2-40B4-BE49-F238E27FC236}">
              <a16:creationId xmlns:a16="http://schemas.microsoft.com/office/drawing/2014/main" id="{7FBC725A-4543-4FAD-A277-1678E8A9D09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7" name="テキスト ボックス 746">
          <a:extLst>
            <a:ext uri="{FF2B5EF4-FFF2-40B4-BE49-F238E27FC236}">
              <a16:creationId xmlns:a16="http://schemas.microsoft.com/office/drawing/2014/main" id="{F5323055-F2DE-4327-A6EB-345701412F5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8" name="直線コネクタ 747">
          <a:extLst>
            <a:ext uri="{FF2B5EF4-FFF2-40B4-BE49-F238E27FC236}">
              <a16:creationId xmlns:a16="http://schemas.microsoft.com/office/drawing/2014/main" id="{D830FADB-7C10-4D4D-8182-CAEDED98475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9" name="テキスト ボックス 748">
          <a:extLst>
            <a:ext uri="{FF2B5EF4-FFF2-40B4-BE49-F238E27FC236}">
              <a16:creationId xmlns:a16="http://schemas.microsoft.com/office/drawing/2014/main" id="{AA486620-B117-4046-B884-606AE9D4198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0" name="直線コネクタ 749">
          <a:extLst>
            <a:ext uri="{FF2B5EF4-FFF2-40B4-BE49-F238E27FC236}">
              <a16:creationId xmlns:a16="http://schemas.microsoft.com/office/drawing/2014/main" id="{AF2D5412-C6F0-4D5D-8B4A-2565FB98BA1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1" name="テキスト ボックス 750">
          <a:extLst>
            <a:ext uri="{FF2B5EF4-FFF2-40B4-BE49-F238E27FC236}">
              <a16:creationId xmlns:a16="http://schemas.microsoft.com/office/drawing/2014/main" id="{6462295D-966C-4396-85D8-225B4CF6DDE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2" name="直線コネクタ 751">
          <a:extLst>
            <a:ext uri="{FF2B5EF4-FFF2-40B4-BE49-F238E27FC236}">
              <a16:creationId xmlns:a16="http://schemas.microsoft.com/office/drawing/2014/main" id="{AA4FC66A-19E6-4B52-B46C-82839BEC83B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3" name="テキスト ボックス 752">
          <a:extLst>
            <a:ext uri="{FF2B5EF4-FFF2-40B4-BE49-F238E27FC236}">
              <a16:creationId xmlns:a16="http://schemas.microsoft.com/office/drawing/2014/main" id="{059C23E2-721A-428E-A9B4-44612FA4D7F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44D5EBA5-5F04-4C54-A6C2-2EBFE136DC5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C2CAFE2E-DF20-4EC8-9B1E-C0D5189E232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6" name="直線コネクタ 755">
          <a:extLst>
            <a:ext uri="{FF2B5EF4-FFF2-40B4-BE49-F238E27FC236}">
              <a16:creationId xmlns:a16="http://schemas.microsoft.com/office/drawing/2014/main" id="{8AFF4F6A-2F47-4D71-8C7B-E620A56AE501}"/>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7" name="【庁舎】&#10;有形固定資産減価償却率最小値テキスト">
          <a:extLst>
            <a:ext uri="{FF2B5EF4-FFF2-40B4-BE49-F238E27FC236}">
              <a16:creationId xmlns:a16="http://schemas.microsoft.com/office/drawing/2014/main" id="{58B791A1-AA10-4E54-AD6B-50B5A547F7DD}"/>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8" name="直線コネクタ 757">
          <a:extLst>
            <a:ext uri="{FF2B5EF4-FFF2-40B4-BE49-F238E27FC236}">
              <a16:creationId xmlns:a16="http://schemas.microsoft.com/office/drawing/2014/main" id="{5FE51578-47E2-47D6-BFBD-C3FD6E1FAAF2}"/>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9" name="【庁舎】&#10;有形固定資産減価償却率最大値テキスト">
          <a:extLst>
            <a:ext uri="{FF2B5EF4-FFF2-40B4-BE49-F238E27FC236}">
              <a16:creationId xmlns:a16="http://schemas.microsoft.com/office/drawing/2014/main" id="{8AD3B0E9-9092-4DD1-AAB5-B67D04B3C237}"/>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60" name="直線コネクタ 759">
          <a:extLst>
            <a:ext uri="{FF2B5EF4-FFF2-40B4-BE49-F238E27FC236}">
              <a16:creationId xmlns:a16="http://schemas.microsoft.com/office/drawing/2014/main" id="{917C1EE9-4C48-44CE-BA10-BE2C7E6C409B}"/>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761" name="【庁舎】&#10;有形固定資産減価償却率平均値テキスト">
          <a:extLst>
            <a:ext uri="{FF2B5EF4-FFF2-40B4-BE49-F238E27FC236}">
              <a16:creationId xmlns:a16="http://schemas.microsoft.com/office/drawing/2014/main" id="{B5C51B2E-744F-49A5-8DDC-75E4D94151B9}"/>
            </a:ext>
          </a:extLst>
        </xdr:cNvPr>
        <xdr:cNvSpPr txBox="1"/>
      </xdr:nvSpPr>
      <xdr:spPr>
        <a:xfrm>
          <a:off x="16357600" y="1789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2" name="フローチャート: 判断 761">
          <a:extLst>
            <a:ext uri="{FF2B5EF4-FFF2-40B4-BE49-F238E27FC236}">
              <a16:creationId xmlns:a16="http://schemas.microsoft.com/office/drawing/2014/main" id="{1E1C8CB9-FE79-4E6B-91FE-4F774C4D1121}"/>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63" name="フローチャート: 判断 762">
          <a:extLst>
            <a:ext uri="{FF2B5EF4-FFF2-40B4-BE49-F238E27FC236}">
              <a16:creationId xmlns:a16="http://schemas.microsoft.com/office/drawing/2014/main" id="{17C5D7F7-68F7-49E9-A54A-51F1098C14B0}"/>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4" name="フローチャート: 判断 763">
          <a:extLst>
            <a:ext uri="{FF2B5EF4-FFF2-40B4-BE49-F238E27FC236}">
              <a16:creationId xmlns:a16="http://schemas.microsoft.com/office/drawing/2014/main" id="{9B42BFBE-48B8-45C7-8EBD-23E3109DE00C}"/>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5" name="フローチャート: 判断 764">
          <a:extLst>
            <a:ext uri="{FF2B5EF4-FFF2-40B4-BE49-F238E27FC236}">
              <a16:creationId xmlns:a16="http://schemas.microsoft.com/office/drawing/2014/main" id="{1849B38A-C90F-451A-93B5-E49E8DE32E77}"/>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6" name="フローチャート: 判断 765">
          <a:extLst>
            <a:ext uri="{FF2B5EF4-FFF2-40B4-BE49-F238E27FC236}">
              <a16:creationId xmlns:a16="http://schemas.microsoft.com/office/drawing/2014/main" id="{1F93B32F-6262-4B42-81BF-BE50C99FA641}"/>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FB1A0945-AA7F-4EF4-B7AF-E0810C0CF0D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BA1A24D9-C05E-46C3-996C-2CB657C4A2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AB0DDAC-2EDC-475A-B5FA-17D061985EA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E91B481-91F2-4E45-ACAB-7E416198EA9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532FE4D-F376-4715-AB12-80E0F1137F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38463</xdr:rowOff>
    </xdr:from>
    <xdr:to>
      <xdr:col>85</xdr:col>
      <xdr:colOff>177800</xdr:colOff>
      <xdr:row>102</xdr:row>
      <xdr:rowOff>140063</xdr:rowOff>
    </xdr:to>
    <xdr:sp macro="" textlink="">
      <xdr:nvSpPr>
        <xdr:cNvPr id="772" name="楕円 771">
          <a:extLst>
            <a:ext uri="{FF2B5EF4-FFF2-40B4-BE49-F238E27FC236}">
              <a16:creationId xmlns:a16="http://schemas.microsoft.com/office/drawing/2014/main" id="{09E2A3ED-3DFC-4FB4-AB18-66C19127CCE8}"/>
            </a:ext>
          </a:extLst>
        </xdr:cNvPr>
        <xdr:cNvSpPr/>
      </xdr:nvSpPr>
      <xdr:spPr>
        <a:xfrm>
          <a:off x="16268700" y="175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61340</xdr:rowOff>
    </xdr:from>
    <xdr:ext cx="405111" cy="259045"/>
    <xdr:sp macro="" textlink="">
      <xdr:nvSpPr>
        <xdr:cNvPr id="773" name="【庁舎】&#10;有形固定資産減価償却率該当値テキスト">
          <a:extLst>
            <a:ext uri="{FF2B5EF4-FFF2-40B4-BE49-F238E27FC236}">
              <a16:creationId xmlns:a16="http://schemas.microsoft.com/office/drawing/2014/main" id="{F97AE894-8CBA-47B1-9BD3-6EBCEFD2C6CC}"/>
            </a:ext>
          </a:extLst>
        </xdr:cNvPr>
        <xdr:cNvSpPr txBox="1"/>
      </xdr:nvSpPr>
      <xdr:spPr>
        <a:xfrm>
          <a:off x="16357600" y="1737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907</xdr:rowOff>
    </xdr:from>
    <xdr:to>
      <xdr:col>81</xdr:col>
      <xdr:colOff>101600</xdr:colOff>
      <xdr:row>102</xdr:row>
      <xdr:rowOff>102507</xdr:rowOff>
    </xdr:to>
    <xdr:sp macro="" textlink="">
      <xdr:nvSpPr>
        <xdr:cNvPr id="774" name="楕円 773">
          <a:extLst>
            <a:ext uri="{FF2B5EF4-FFF2-40B4-BE49-F238E27FC236}">
              <a16:creationId xmlns:a16="http://schemas.microsoft.com/office/drawing/2014/main" id="{2E9FB6AA-8C3C-465D-AD2F-0A7FBCC55445}"/>
            </a:ext>
          </a:extLst>
        </xdr:cNvPr>
        <xdr:cNvSpPr/>
      </xdr:nvSpPr>
      <xdr:spPr>
        <a:xfrm>
          <a:off x="15430500" y="1748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51707</xdr:rowOff>
    </xdr:from>
    <xdr:to>
      <xdr:col>85</xdr:col>
      <xdr:colOff>127000</xdr:colOff>
      <xdr:row>102</xdr:row>
      <xdr:rowOff>89263</xdr:rowOff>
    </xdr:to>
    <xdr:cxnSp macro="">
      <xdr:nvCxnSpPr>
        <xdr:cNvPr id="775" name="直線コネクタ 774">
          <a:extLst>
            <a:ext uri="{FF2B5EF4-FFF2-40B4-BE49-F238E27FC236}">
              <a16:creationId xmlns:a16="http://schemas.microsoft.com/office/drawing/2014/main" id="{0864B50A-BD8F-4615-8BA1-371E585127B6}"/>
            </a:ext>
          </a:extLst>
        </xdr:cNvPr>
        <xdr:cNvCxnSpPr/>
      </xdr:nvCxnSpPr>
      <xdr:spPr>
        <a:xfrm>
          <a:off x="15481300" y="1753960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136434</xdr:rowOff>
    </xdr:from>
    <xdr:to>
      <xdr:col>76</xdr:col>
      <xdr:colOff>165100</xdr:colOff>
      <xdr:row>102</xdr:row>
      <xdr:rowOff>66584</xdr:rowOff>
    </xdr:to>
    <xdr:sp macro="" textlink="">
      <xdr:nvSpPr>
        <xdr:cNvPr id="776" name="楕円 775">
          <a:extLst>
            <a:ext uri="{FF2B5EF4-FFF2-40B4-BE49-F238E27FC236}">
              <a16:creationId xmlns:a16="http://schemas.microsoft.com/office/drawing/2014/main" id="{AE20BA76-B181-4344-935F-FFB2A4220BCA}"/>
            </a:ext>
          </a:extLst>
        </xdr:cNvPr>
        <xdr:cNvSpPr/>
      </xdr:nvSpPr>
      <xdr:spPr>
        <a:xfrm>
          <a:off x="14541500" y="174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15784</xdr:rowOff>
    </xdr:from>
    <xdr:to>
      <xdr:col>81</xdr:col>
      <xdr:colOff>50800</xdr:colOff>
      <xdr:row>102</xdr:row>
      <xdr:rowOff>51707</xdr:rowOff>
    </xdr:to>
    <xdr:cxnSp macro="">
      <xdr:nvCxnSpPr>
        <xdr:cNvPr id="777" name="直線コネクタ 776">
          <a:extLst>
            <a:ext uri="{FF2B5EF4-FFF2-40B4-BE49-F238E27FC236}">
              <a16:creationId xmlns:a16="http://schemas.microsoft.com/office/drawing/2014/main" id="{A9BAB3B6-E8FC-4D58-9FB9-59D9B80B5D95}"/>
            </a:ext>
          </a:extLst>
        </xdr:cNvPr>
        <xdr:cNvCxnSpPr/>
      </xdr:nvCxnSpPr>
      <xdr:spPr>
        <a:xfrm>
          <a:off x="14592300" y="1750368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98879</xdr:rowOff>
    </xdr:from>
    <xdr:to>
      <xdr:col>72</xdr:col>
      <xdr:colOff>38100</xdr:colOff>
      <xdr:row>102</xdr:row>
      <xdr:rowOff>29029</xdr:rowOff>
    </xdr:to>
    <xdr:sp macro="" textlink="">
      <xdr:nvSpPr>
        <xdr:cNvPr id="778" name="楕円 777">
          <a:extLst>
            <a:ext uri="{FF2B5EF4-FFF2-40B4-BE49-F238E27FC236}">
              <a16:creationId xmlns:a16="http://schemas.microsoft.com/office/drawing/2014/main" id="{D86F1B14-F7F1-4112-98A4-C293569CA0D4}"/>
            </a:ext>
          </a:extLst>
        </xdr:cNvPr>
        <xdr:cNvSpPr/>
      </xdr:nvSpPr>
      <xdr:spPr>
        <a:xfrm>
          <a:off x="13652500" y="174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149679</xdr:rowOff>
    </xdr:from>
    <xdr:to>
      <xdr:col>76</xdr:col>
      <xdr:colOff>114300</xdr:colOff>
      <xdr:row>102</xdr:row>
      <xdr:rowOff>15784</xdr:rowOff>
    </xdr:to>
    <xdr:cxnSp macro="">
      <xdr:nvCxnSpPr>
        <xdr:cNvPr id="779" name="直線コネクタ 778">
          <a:extLst>
            <a:ext uri="{FF2B5EF4-FFF2-40B4-BE49-F238E27FC236}">
              <a16:creationId xmlns:a16="http://schemas.microsoft.com/office/drawing/2014/main" id="{1220203B-C4EC-4CA1-B8CA-6A7E37237143}"/>
            </a:ext>
          </a:extLst>
        </xdr:cNvPr>
        <xdr:cNvCxnSpPr/>
      </xdr:nvCxnSpPr>
      <xdr:spPr>
        <a:xfrm>
          <a:off x="13703300" y="1746612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907</xdr:rowOff>
    </xdr:from>
    <xdr:to>
      <xdr:col>67</xdr:col>
      <xdr:colOff>101600</xdr:colOff>
      <xdr:row>102</xdr:row>
      <xdr:rowOff>102507</xdr:rowOff>
    </xdr:to>
    <xdr:sp macro="" textlink="">
      <xdr:nvSpPr>
        <xdr:cNvPr id="780" name="楕円 779">
          <a:extLst>
            <a:ext uri="{FF2B5EF4-FFF2-40B4-BE49-F238E27FC236}">
              <a16:creationId xmlns:a16="http://schemas.microsoft.com/office/drawing/2014/main" id="{C2F64E8B-256F-483A-90B1-F2FDAB9AD58D}"/>
            </a:ext>
          </a:extLst>
        </xdr:cNvPr>
        <xdr:cNvSpPr/>
      </xdr:nvSpPr>
      <xdr:spPr>
        <a:xfrm>
          <a:off x="12763500" y="1748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149679</xdr:rowOff>
    </xdr:from>
    <xdr:to>
      <xdr:col>71</xdr:col>
      <xdr:colOff>177800</xdr:colOff>
      <xdr:row>102</xdr:row>
      <xdr:rowOff>51707</xdr:rowOff>
    </xdr:to>
    <xdr:cxnSp macro="">
      <xdr:nvCxnSpPr>
        <xdr:cNvPr id="781" name="直線コネクタ 780">
          <a:extLst>
            <a:ext uri="{FF2B5EF4-FFF2-40B4-BE49-F238E27FC236}">
              <a16:creationId xmlns:a16="http://schemas.microsoft.com/office/drawing/2014/main" id="{722DC8CF-EE8B-45AF-AC4D-25A5B0C11FDF}"/>
            </a:ext>
          </a:extLst>
        </xdr:cNvPr>
        <xdr:cNvCxnSpPr/>
      </xdr:nvCxnSpPr>
      <xdr:spPr>
        <a:xfrm flipV="1">
          <a:off x="12814300" y="17466129"/>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782" name="n_1aveValue【庁舎】&#10;有形固定資産減価償却率">
          <a:extLst>
            <a:ext uri="{FF2B5EF4-FFF2-40B4-BE49-F238E27FC236}">
              <a16:creationId xmlns:a16="http://schemas.microsoft.com/office/drawing/2014/main" id="{3E23C3F5-9F61-4792-81AD-CEBB5BB7490F}"/>
            </a:ext>
          </a:extLst>
        </xdr:cNvPr>
        <xdr:cNvSpPr txBox="1"/>
      </xdr:nvSpPr>
      <xdr:spPr>
        <a:xfrm>
          <a:off x="152660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783" name="n_2aveValue【庁舎】&#10;有形固定資産減価償却率">
          <a:extLst>
            <a:ext uri="{FF2B5EF4-FFF2-40B4-BE49-F238E27FC236}">
              <a16:creationId xmlns:a16="http://schemas.microsoft.com/office/drawing/2014/main" id="{2D278C1A-603C-4AFB-A8CC-348CEAF9E7C1}"/>
            </a:ext>
          </a:extLst>
        </xdr:cNvPr>
        <xdr:cNvSpPr txBox="1"/>
      </xdr:nvSpPr>
      <xdr:spPr>
        <a:xfrm>
          <a:off x="14389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784" name="n_3aveValue【庁舎】&#10;有形固定資産減価償却率">
          <a:extLst>
            <a:ext uri="{FF2B5EF4-FFF2-40B4-BE49-F238E27FC236}">
              <a16:creationId xmlns:a16="http://schemas.microsoft.com/office/drawing/2014/main" id="{E9BA036D-5089-4A47-946D-39D5431E11A3}"/>
            </a:ext>
          </a:extLst>
        </xdr:cNvPr>
        <xdr:cNvSpPr txBox="1"/>
      </xdr:nvSpPr>
      <xdr:spPr>
        <a:xfrm>
          <a:off x="13500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785" name="n_4aveValue【庁舎】&#10;有形固定資産減価償却率">
          <a:extLst>
            <a:ext uri="{FF2B5EF4-FFF2-40B4-BE49-F238E27FC236}">
              <a16:creationId xmlns:a16="http://schemas.microsoft.com/office/drawing/2014/main" id="{931663B4-0FDF-4E51-8000-874E89E54574}"/>
            </a:ext>
          </a:extLst>
        </xdr:cNvPr>
        <xdr:cNvSpPr txBox="1"/>
      </xdr:nvSpPr>
      <xdr:spPr>
        <a:xfrm>
          <a:off x="12611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119034</xdr:rowOff>
    </xdr:from>
    <xdr:ext cx="405111" cy="259045"/>
    <xdr:sp macro="" textlink="">
      <xdr:nvSpPr>
        <xdr:cNvPr id="786" name="n_1mainValue【庁舎】&#10;有形固定資産減価償却率">
          <a:extLst>
            <a:ext uri="{FF2B5EF4-FFF2-40B4-BE49-F238E27FC236}">
              <a16:creationId xmlns:a16="http://schemas.microsoft.com/office/drawing/2014/main" id="{A9D8BAB1-FA45-4696-BCD1-685E359D5B62}"/>
            </a:ext>
          </a:extLst>
        </xdr:cNvPr>
        <xdr:cNvSpPr txBox="1"/>
      </xdr:nvSpPr>
      <xdr:spPr>
        <a:xfrm>
          <a:off x="152660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83111</xdr:rowOff>
    </xdr:from>
    <xdr:ext cx="405111" cy="259045"/>
    <xdr:sp macro="" textlink="">
      <xdr:nvSpPr>
        <xdr:cNvPr id="787" name="n_2mainValue【庁舎】&#10;有形固定資産減価償却率">
          <a:extLst>
            <a:ext uri="{FF2B5EF4-FFF2-40B4-BE49-F238E27FC236}">
              <a16:creationId xmlns:a16="http://schemas.microsoft.com/office/drawing/2014/main" id="{AC4E0288-914B-4F57-A192-DFAB42F0890D}"/>
            </a:ext>
          </a:extLst>
        </xdr:cNvPr>
        <xdr:cNvSpPr txBox="1"/>
      </xdr:nvSpPr>
      <xdr:spPr>
        <a:xfrm>
          <a:off x="14389744" y="1722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45556</xdr:rowOff>
    </xdr:from>
    <xdr:ext cx="405111" cy="259045"/>
    <xdr:sp macro="" textlink="">
      <xdr:nvSpPr>
        <xdr:cNvPr id="788" name="n_3mainValue【庁舎】&#10;有形固定資産減価償却率">
          <a:extLst>
            <a:ext uri="{FF2B5EF4-FFF2-40B4-BE49-F238E27FC236}">
              <a16:creationId xmlns:a16="http://schemas.microsoft.com/office/drawing/2014/main" id="{179441CB-526B-4EFA-A817-60DBAC2D8130}"/>
            </a:ext>
          </a:extLst>
        </xdr:cNvPr>
        <xdr:cNvSpPr txBox="1"/>
      </xdr:nvSpPr>
      <xdr:spPr>
        <a:xfrm>
          <a:off x="13500744" y="171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119034</xdr:rowOff>
    </xdr:from>
    <xdr:ext cx="405111" cy="259045"/>
    <xdr:sp macro="" textlink="">
      <xdr:nvSpPr>
        <xdr:cNvPr id="789" name="n_4mainValue【庁舎】&#10;有形固定資産減価償却率">
          <a:extLst>
            <a:ext uri="{FF2B5EF4-FFF2-40B4-BE49-F238E27FC236}">
              <a16:creationId xmlns:a16="http://schemas.microsoft.com/office/drawing/2014/main" id="{0FE223A6-4DFA-4850-86F9-6F50EA199023}"/>
            </a:ext>
          </a:extLst>
        </xdr:cNvPr>
        <xdr:cNvSpPr txBox="1"/>
      </xdr:nvSpPr>
      <xdr:spPr>
        <a:xfrm>
          <a:off x="126117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E07648D1-5F9C-4912-AF2A-843180BE88B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167990E1-912A-46F9-8D95-9B4C795BAB1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8B5D6AC6-3000-412F-B4CE-7951940875C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EB1B1D48-6F91-4CFE-ACE3-72C02FAAAA6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543B69B0-3B42-4887-AFA8-F9B3DF8648A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50B4A397-1EA7-4829-9F0C-8B80EFC4A83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8546B2AC-069C-456E-8BCA-0A12DC90C69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34FEB311-1DC3-4849-B64B-30729A86185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4FDD981C-491E-4415-A7B2-8C297E4BD2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70915F1B-4187-454E-B9DB-87A6815393C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531159D0-9357-4B92-944C-5D102F3AD4E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40C08BFE-9704-4290-92B9-D4F12E58C37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9ADFEB10-99CE-4125-89B3-3F31EE3DDBE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F485BEE0-7381-4E51-BC78-1C4CD5EA1AC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C9E45D07-7347-421A-B4DF-547BBDECD3F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5FC2D777-A21E-4801-9E32-998AD5D1D48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B9D7B357-75D5-4672-9ED9-901D3DAEFAA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6B491D69-8A8E-4650-B310-E6F1894FA87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A60A810E-0CA6-4333-AE06-21356546812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1914FE76-0BFC-4B04-A8EA-301E351D382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4F3E019C-A47B-40A7-8A28-8E197D95CE7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2E9FB366-E5E3-4FBB-ACB1-A9213F3C1A6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6DA26BF6-EB1D-4CC8-9AAD-0CEA04AEE1D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13" name="直線コネクタ 812">
          <a:extLst>
            <a:ext uri="{FF2B5EF4-FFF2-40B4-BE49-F238E27FC236}">
              <a16:creationId xmlns:a16="http://schemas.microsoft.com/office/drawing/2014/main" id="{53893253-7C2F-47AC-80DA-436C37E12465}"/>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4" name="【庁舎】&#10;一人当たり面積最小値テキスト">
          <a:extLst>
            <a:ext uri="{FF2B5EF4-FFF2-40B4-BE49-F238E27FC236}">
              <a16:creationId xmlns:a16="http://schemas.microsoft.com/office/drawing/2014/main" id="{71D3666D-4F16-44A9-B863-6C84C1F0B5FC}"/>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5" name="直線コネクタ 814">
          <a:extLst>
            <a:ext uri="{FF2B5EF4-FFF2-40B4-BE49-F238E27FC236}">
              <a16:creationId xmlns:a16="http://schemas.microsoft.com/office/drawing/2014/main" id="{7EE86996-EE6D-48E3-AEF8-32CD29C26997}"/>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6" name="【庁舎】&#10;一人当たり面積最大値テキスト">
          <a:extLst>
            <a:ext uri="{FF2B5EF4-FFF2-40B4-BE49-F238E27FC236}">
              <a16:creationId xmlns:a16="http://schemas.microsoft.com/office/drawing/2014/main" id="{9AFCDF93-E355-4D40-9AB1-3570A6364CC5}"/>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7" name="直線コネクタ 816">
          <a:extLst>
            <a:ext uri="{FF2B5EF4-FFF2-40B4-BE49-F238E27FC236}">
              <a16:creationId xmlns:a16="http://schemas.microsoft.com/office/drawing/2014/main" id="{CD82F32E-FD97-42B9-A651-E7D59D4406D7}"/>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100982</xdr:rowOff>
    </xdr:from>
    <xdr:ext cx="469744" cy="259045"/>
    <xdr:sp macro="" textlink="">
      <xdr:nvSpPr>
        <xdr:cNvPr id="818" name="【庁舎】&#10;一人当たり面積平均値テキスト">
          <a:extLst>
            <a:ext uri="{FF2B5EF4-FFF2-40B4-BE49-F238E27FC236}">
              <a16:creationId xmlns:a16="http://schemas.microsoft.com/office/drawing/2014/main" id="{D51401CF-317A-433E-876D-5E423880CDBA}"/>
            </a:ext>
          </a:extLst>
        </xdr:cNvPr>
        <xdr:cNvSpPr txBox="1"/>
      </xdr:nvSpPr>
      <xdr:spPr>
        <a:xfrm>
          <a:off x="22199600" y="18103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9" name="フローチャート: 判断 818">
          <a:extLst>
            <a:ext uri="{FF2B5EF4-FFF2-40B4-BE49-F238E27FC236}">
              <a16:creationId xmlns:a16="http://schemas.microsoft.com/office/drawing/2014/main" id="{95F66CF6-E26D-4570-ABF7-B08DEF1F31E2}"/>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20" name="フローチャート: 判断 819">
          <a:extLst>
            <a:ext uri="{FF2B5EF4-FFF2-40B4-BE49-F238E27FC236}">
              <a16:creationId xmlns:a16="http://schemas.microsoft.com/office/drawing/2014/main" id="{7B7E196D-A9B2-4FFF-9BCB-362D2962AD07}"/>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21" name="フローチャート: 判断 820">
          <a:extLst>
            <a:ext uri="{FF2B5EF4-FFF2-40B4-BE49-F238E27FC236}">
              <a16:creationId xmlns:a16="http://schemas.microsoft.com/office/drawing/2014/main" id="{F91F627E-0A96-4CC4-B45C-5D5736874B27}"/>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22" name="フローチャート: 判断 821">
          <a:extLst>
            <a:ext uri="{FF2B5EF4-FFF2-40B4-BE49-F238E27FC236}">
              <a16:creationId xmlns:a16="http://schemas.microsoft.com/office/drawing/2014/main" id="{F2EA5317-1D2E-48CB-99C9-E901532D3A6F}"/>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23" name="フローチャート: 判断 822">
          <a:extLst>
            <a:ext uri="{FF2B5EF4-FFF2-40B4-BE49-F238E27FC236}">
              <a16:creationId xmlns:a16="http://schemas.microsoft.com/office/drawing/2014/main" id="{7060E0D5-668D-42D9-A7FD-CAE506C91B0A}"/>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70F73B61-3A51-4264-9E14-3874F6285E1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1363AC19-09F8-45A0-AA1C-89BC8C0C16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53EB4611-8D76-4BAC-8596-BE23F1D4F2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4C691F2C-CF8E-4501-84B8-1608248AA43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E6D0AF8-BB54-4C7E-9B3B-6D8E0B9AFE4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170180</xdr:rowOff>
    </xdr:from>
    <xdr:to>
      <xdr:col>116</xdr:col>
      <xdr:colOff>114300</xdr:colOff>
      <xdr:row>101</xdr:row>
      <xdr:rowOff>100330</xdr:rowOff>
    </xdr:to>
    <xdr:sp macro="" textlink="">
      <xdr:nvSpPr>
        <xdr:cNvPr id="829" name="楕円 828">
          <a:extLst>
            <a:ext uri="{FF2B5EF4-FFF2-40B4-BE49-F238E27FC236}">
              <a16:creationId xmlns:a16="http://schemas.microsoft.com/office/drawing/2014/main" id="{08DE8A58-D8C1-4EE5-9DC8-9F98156DC55F}"/>
            </a:ext>
          </a:extLst>
        </xdr:cNvPr>
        <xdr:cNvSpPr/>
      </xdr:nvSpPr>
      <xdr:spPr>
        <a:xfrm>
          <a:off x="221107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123207</xdr:rowOff>
    </xdr:from>
    <xdr:ext cx="469744" cy="259045"/>
    <xdr:sp macro="" textlink="">
      <xdr:nvSpPr>
        <xdr:cNvPr id="830" name="【庁舎】&#10;一人当たり面積該当値テキスト">
          <a:extLst>
            <a:ext uri="{FF2B5EF4-FFF2-40B4-BE49-F238E27FC236}">
              <a16:creationId xmlns:a16="http://schemas.microsoft.com/office/drawing/2014/main" id="{3815FF4B-9D4E-45F3-BAFC-73E8EF4F9BE4}"/>
            </a:ext>
          </a:extLst>
        </xdr:cNvPr>
        <xdr:cNvSpPr txBox="1"/>
      </xdr:nvSpPr>
      <xdr:spPr>
        <a:xfrm>
          <a:off x="22199600" y="1726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19686</xdr:rowOff>
    </xdr:from>
    <xdr:to>
      <xdr:col>112</xdr:col>
      <xdr:colOff>38100</xdr:colOff>
      <xdr:row>101</xdr:row>
      <xdr:rowOff>121286</xdr:rowOff>
    </xdr:to>
    <xdr:sp macro="" textlink="">
      <xdr:nvSpPr>
        <xdr:cNvPr id="831" name="楕円 830">
          <a:extLst>
            <a:ext uri="{FF2B5EF4-FFF2-40B4-BE49-F238E27FC236}">
              <a16:creationId xmlns:a16="http://schemas.microsoft.com/office/drawing/2014/main" id="{D699140B-6141-438C-9E31-A5722DEFE698}"/>
            </a:ext>
          </a:extLst>
        </xdr:cNvPr>
        <xdr:cNvSpPr/>
      </xdr:nvSpPr>
      <xdr:spPr>
        <a:xfrm>
          <a:off x="21272500" y="1733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49530</xdr:rowOff>
    </xdr:from>
    <xdr:to>
      <xdr:col>116</xdr:col>
      <xdr:colOff>63500</xdr:colOff>
      <xdr:row>101</xdr:row>
      <xdr:rowOff>70486</xdr:rowOff>
    </xdr:to>
    <xdr:cxnSp macro="">
      <xdr:nvCxnSpPr>
        <xdr:cNvPr id="832" name="直線コネクタ 831">
          <a:extLst>
            <a:ext uri="{FF2B5EF4-FFF2-40B4-BE49-F238E27FC236}">
              <a16:creationId xmlns:a16="http://schemas.microsoft.com/office/drawing/2014/main" id="{9BD75645-0655-4712-8112-7D89153C536B}"/>
            </a:ext>
          </a:extLst>
        </xdr:cNvPr>
        <xdr:cNvCxnSpPr/>
      </xdr:nvCxnSpPr>
      <xdr:spPr>
        <a:xfrm flipV="1">
          <a:off x="21323300" y="17365980"/>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36830</xdr:rowOff>
    </xdr:from>
    <xdr:to>
      <xdr:col>107</xdr:col>
      <xdr:colOff>101600</xdr:colOff>
      <xdr:row>101</xdr:row>
      <xdr:rowOff>138430</xdr:rowOff>
    </xdr:to>
    <xdr:sp macro="" textlink="">
      <xdr:nvSpPr>
        <xdr:cNvPr id="833" name="楕円 832">
          <a:extLst>
            <a:ext uri="{FF2B5EF4-FFF2-40B4-BE49-F238E27FC236}">
              <a16:creationId xmlns:a16="http://schemas.microsoft.com/office/drawing/2014/main" id="{8BBACE5F-EBB3-49EE-BF30-FA625C0A3590}"/>
            </a:ext>
          </a:extLst>
        </xdr:cNvPr>
        <xdr:cNvSpPr/>
      </xdr:nvSpPr>
      <xdr:spPr>
        <a:xfrm>
          <a:off x="20383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70486</xdr:rowOff>
    </xdr:from>
    <xdr:to>
      <xdr:col>111</xdr:col>
      <xdr:colOff>177800</xdr:colOff>
      <xdr:row>101</xdr:row>
      <xdr:rowOff>87630</xdr:rowOff>
    </xdr:to>
    <xdr:cxnSp macro="">
      <xdr:nvCxnSpPr>
        <xdr:cNvPr id="834" name="直線コネクタ 833">
          <a:extLst>
            <a:ext uri="{FF2B5EF4-FFF2-40B4-BE49-F238E27FC236}">
              <a16:creationId xmlns:a16="http://schemas.microsoft.com/office/drawing/2014/main" id="{E4DA1ED2-9D62-4D75-8258-034A4A0529F5}"/>
            </a:ext>
          </a:extLst>
        </xdr:cNvPr>
        <xdr:cNvCxnSpPr/>
      </xdr:nvCxnSpPr>
      <xdr:spPr>
        <a:xfrm flipV="1">
          <a:off x="20434300" y="173869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50164</xdr:rowOff>
    </xdr:from>
    <xdr:to>
      <xdr:col>102</xdr:col>
      <xdr:colOff>165100</xdr:colOff>
      <xdr:row>101</xdr:row>
      <xdr:rowOff>151764</xdr:rowOff>
    </xdr:to>
    <xdr:sp macro="" textlink="">
      <xdr:nvSpPr>
        <xdr:cNvPr id="835" name="楕円 834">
          <a:extLst>
            <a:ext uri="{FF2B5EF4-FFF2-40B4-BE49-F238E27FC236}">
              <a16:creationId xmlns:a16="http://schemas.microsoft.com/office/drawing/2014/main" id="{315702EB-0852-49EA-8D4C-0A43261475CB}"/>
            </a:ext>
          </a:extLst>
        </xdr:cNvPr>
        <xdr:cNvSpPr/>
      </xdr:nvSpPr>
      <xdr:spPr>
        <a:xfrm>
          <a:off x="19494500" y="173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87630</xdr:rowOff>
    </xdr:from>
    <xdr:to>
      <xdr:col>107</xdr:col>
      <xdr:colOff>50800</xdr:colOff>
      <xdr:row>101</xdr:row>
      <xdr:rowOff>100964</xdr:rowOff>
    </xdr:to>
    <xdr:cxnSp macro="">
      <xdr:nvCxnSpPr>
        <xdr:cNvPr id="836" name="直線コネクタ 835">
          <a:extLst>
            <a:ext uri="{FF2B5EF4-FFF2-40B4-BE49-F238E27FC236}">
              <a16:creationId xmlns:a16="http://schemas.microsoft.com/office/drawing/2014/main" id="{FFA157AC-7C94-443D-99C6-CC17E55127B4}"/>
            </a:ext>
          </a:extLst>
        </xdr:cNvPr>
        <xdr:cNvCxnSpPr/>
      </xdr:nvCxnSpPr>
      <xdr:spPr>
        <a:xfrm flipV="1">
          <a:off x="19545300" y="17404080"/>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145414</xdr:rowOff>
    </xdr:from>
    <xdr:to>
      <xdr:col>98</xdr:col>
      <xdr:colOff>38100</xdr:colOff>
      <xdr:row>100</xdr:row>
      <xdr:rowOff>75564</xdr:rowOff>
    </xdr:to>
    <xdr:sp macro="" textlink="">
      <xdr:nvSpPr>
        <xdr:cNvPr id="837" name="楕円 836">
          <a:extLst>
            <a:ext uri="{FF2B5EF4-FFF2-40B4-BE49-F238E27FC236}">
              <a16:creationId xmlns:a16="http://schemas.microsoft.com/office/drawing/2014/main" id="{81BDD63F-04D4-450E-9554-D47EA75A2D80}"/>
            </a:ext>
          </a:extLst>
        </xdr:cNvPr>
        <xdr:cNvSpPr/>
      </xdr:nvSpPr>
      <xdr:spPr>
        <a:xfrm>
          <a:off x="18605500" y="1711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24764</xdr:rowOff>
    </xdr:from>
    <xdr:to>
      <xdr:col>102</xdr:col>
      <xdr:colOff>114300</xdr:colOff>
      <xdr:row>101</xdr:row>
      <xdr:rowOff>100964</xdr:rowOff>
    </xdr:to>
    <xdr:cxnSp macro="">
      <xdr:nvCxnSpPr>
        <xdr:cNvPr id="838" name="直線コネクタ 837">
          <a:extLst>
            <a:ext uri="{FF2B5EF4-FFF2-40B4-BE49-F238E27FC236}">
              <a16:creationId xmlns:a16="http://schemas.microsoft.com/office/drawing/2014/main" id="{D3774388-267C-4360-9E28-2D282986AAD9}"/>
            </a:ext>
          </a:extLst>
        </xdr:cNvPr>
        <xdr:cNvCxnSpPr/>
      </xdr:nvCxnSpPr>
      <xdr:spPr>
        <a:xfrm>
          <a:off x="18656300" y="17169764"/>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51452</xdr:rowOff>
    </xdr:from>
    <xdr:ext cx="469744" cy="259045"/>
    <xdr:sp macro="" textlink="">
      <xdr:nvSpPr>
        <xdr:cNvPr id="839" name="n_1aveValue【庁舎】&#10;一人当たり面積">
          <a:extLst>
            <a:ext uri="{FF2B5EF4-FFF2-40B4-BE49-F238E27FC236}">
              <a16:creationId xmlns:a16="http://schemas.microsoft.com/office/drawing/2014/main" id="{11268F31-27A1-4705-B512-513DB45F7C58}"/>
            </a:ext>
          </a:extLst>
        </xdr:cNvPr>
        <xdr:cNvSpPr txBox="1"/>
      </xdr:nvSpPr>
      <xdr:spPr>
        <a:xfrm>
          <a:off x="21075727" y="1822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47641</xdr:rowOff>
    </xdr:from>
    <xdr:ext cx="469744" cy="259045"/>
    <xdr:sp macro="" textlink="">
      <xdr:nvSpPr>
        <xdr:cNvPr id="840" name="n_2aveValue【庁舎】&#10;一人当たり面積">
          <a:extLst>
            <a:ext uri="{FF2B5EF4-FFF2-40B4-BE49-F238E27FC236}">
              <a16:creationId xmlns:a16="http://schemas.microsoft.com/office/drawing/2014/main" id="{EF2977C6-8EEB-4C83-9173-1761AFE55F7E}"/>
            </a:ext>
          </a:extLst>
        </xdr:cNvPr>
        <xdr:cNvSpPr txBox="1"/>
      </xdr:nvSpPr>
      <xdr:spPr>
        <a:xfrm>
          <a:off x="20199427" y="1822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41" name="n_3aveValue【庁舎】&#10;一人当たり面積">
          <a:extLst>
            <a:ext uri="{FF2B5EF4-FFF2-40B4-BE49-F238E27FC236}">
              <a16:creationId xmlns:a16="http://schemas.microsoft.com/office/drawing/2014/main" id="{53B2D1CF-904C-4F3E-9F02-6642FCC22605}"/>
            </a:ext>
          </a:extLst>
        </xdr:cNvPr>
        <xdr:cNvSpPr txBox="1"/>
      </xdr:nvSpPr>
      <xdr:spPr>
        <a:xfrm>
          <a:off x="19310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74313</xdr:rowOff>
    </xdr:from>
    <xdr:ext cx="469744" cy="259045"/>
    <xdr:sp macro="" textlink="">
      <xdr:nvSpPr>
        <xdr:cNvPr id="842" name="n_4aveValue【庁舎】&#10;一人当たり面積">
          <a:extLst>
            <a:ext uri="{FF2B5EF4-FFF2-40B4-BE49-F238E27FC236}">
              <a16:creationId xmlns:a16="http://schemas.microsoft.com/office/drawing/2014/main" id="{CE9D1324-4E7C-4096-B848-7F894BFB82C0}"/>
            </a:ext>
          </a:extLst>
        </xdr:cNvPr>
        <xdr:cNvSpPr txBox="1"/>
      </xdr:nvSpPr>
      <xdr:spPr>
        <a:xfrm>
          <a:off x="18421427" y="1824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137813</xdr:rowOff>
    </xdr:from>
    <xdr:ext cx="469744" cy="259045"/>
    <xdr:sp macro="" textlink="">
      <xdr:nvSpPr>
        <xdr:cNvPr id="843" name="n_1mainValue【庁舎】&#10;一人当たり面積">
          <a:extLst>
            <a:ext uri="{FF2B5EF4-FFF2-40B4-BE49-F238E27FC236}">
              <a16:creationId xmlns:a16="http://schemas.microsoft.com/office/drawing/2014/main" id="{2F743523-C321-4074-B7B1-AD930F3DDE99}"/>
            </a:ext>
          </a:extLst>
        </xdr:cNvPr>
        <xdr:cNvSpPr txBox="1"/>
      </xdr:nvSpPr>
      <xdr:spPr>
        <a:xfrm>
          <a:off x="21075727" y="1711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154957</xdr:rowOff>
    </xdr:from>
    <xdr:ext cx="469744" cy="259045"/>
    <xdr:sp macro="" textlink="">
      <xdr:nvSpPr>
        <xdr:cNvPr id="844" name="n_2mainValue【庁舎】&#10;一人当たり面積">
          <a:extLst>
            <a:ext uri="{FF2B5EF4-FFF2-40B4-BE49-F238E27FC236}">
              <a16:creationId xmlns:a16="http://schemas.microsoft.com/office/drawing/2014/main" id="{04EE72B5-9BEC-43AC-983A-E1F43EBD5432}"/>
            </a:ext>
          </a:extLst>
        </xdr:cNvPr>
        <xdr:cNvSpPr txBox="1"/>
      </xdr:nvSpPr>
      <xdr:spPr>
        <a:xfrm>
          <a:off x="201994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168291</xdr:rowOff>
    </xdr:from>
    <xdr:ext cx="469744" cy="259045"/>
    <xdr:sp macro="" textlink="">
      <xdr:nvSpPr>
        <xdr:cNvPr id="845" name="n_3mainValue【庁舎】&#10;一人当たり面積">
          <a:extLst>
            <a:ext uri="{FF2B5EF4-FFF2-40B4-BE49-F238E27FC236}">
              <a16:creationId xmlns:a16="http://schemas.microsoft.com/office/drawing/2014/main" id="{EF166568-258C-4673-BC6B-A651A6D209C2}"/>
            </a:ext>
          </a:extLst>
        </xdr:cNvPr>
        <xdr:cNvSpPr txBox="1"/>
      </xdr:nvSpPr>
      <xdr:spPr>
        <a:xfrm>
          <a:off x="19310427" y="1714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92091</xdr:rowOff>
    </xdr:from>
    <xdr:ext cx="469744" cy="259045"/>
    <xdr:sp macro="" textlink="">
      <xdr:nvSpPr>
        <xdr:cNvPr id="846" name="n_4mainValue【庁舎】&#10;一人当たり面積">
          <a:extLst>
            <a:ext uri="{FF2B5EF4-FFF2-40B4-BE49-F238E27FC236}">
              <a16:creationId xmlns:a16="http://schemas.microsoft.com/office/drawing/2014/main" id="{FF3D9C5E-940D-4BA5-9FD0-3A39AD278544}"/>
            </a:ext>
          </a:extLst>
        </xdr:cNvPr>
        <xdr:cNvSpPr txBox="1"/>
      </xdr:nvSpPr>
      <xdr:spPr>
        <a:xfrm>
          <a:off x="18421427" y="1689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2CFA830-BD58-48A5-9F7B-3AD51A89343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FC7F5A9F-DEFC-4C27-9B9E-0F702890DF3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43F7E7AC-7E31-4D0F-9CB9-8ACA1B2758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体育館・プールの一人当たり面積が類似団体平均を大きく上回ってるのは、合併前の旧町村単位で体育館を保有しているためである。福祉施設の一人当たり面積が類似団体平均を大きく上回っているのは、合併前から旧町村単位でデイサービスセンター（朝日、宮崎、織田）や福祉センター（朝日、越前、織田）等があるためである。保健センター・保健所の有形固定資産減価償却率が類似団体と比較して低いのは、町内に</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箇所ある保健センター、朝日保健センターが</a:t>
          </a:r>
          <a:r>
            <a:rPr kumimoji="1" lang="en-US" altLang="ja-JP" sz="1100">
              <a:solidFill>
                <a:schemeClr val="dk1"/>
              </a:solidFill>
              <a:effectLst/>
              <a:latin typeface="+mn-lt"/>
              <a:ea typeface="+mn-ea"/>
              <a:cs typeface="+mn-cs"/>
            </a:rPr>
            <a:t>H13</a:t>
          </a:r>
          <a:r>
            <a:rPr kumimoji="1" lang="ja-JP" altLang="ja-JP" sz="1100">
              <a:solidFill>
                <a:schemeClr val="dk1"/>
              </a:solidFill>
              <a:effectLst/>
              <a:latin typeface="+mn-lt"/>
              <a:ea typeface="+mn-ea"/>
              <a:cs typeface="+mn-cs"/>
            </a:rPr>
            <a:t>年度増築、織田保健センターが</a:t>
          </a:r>
          <a:r>
            <a:rPr kumimoji="1" lang="en-US" altLang="ja-JP" sz="1100">
              <a:solidFill>
                <a:schemeClr val="dk1"/>
              </a:solidFill>
              <a:effectLst/>
              <a:latin typeface="+mn-lt"/>
              <a:ea typeface="+mn-ea"/>
              <a:cs typeface="+mn-cs"/>
            </a:rPr>
            <a:t>H10</a:t>
          </a:r>
          <a:r>
            <a:rPr kumimoji="1" lang="ja-JP" altLang="ja-JP" sz="1100">
              <a:solidFill>
                <a:schemeClr val="dk1"/>
              </a:solidFill>
              <a:effectLst/>
              <a:latin typeface="+mn-lt"/>
              <a:ea typeface="+mn-ea"/>
              <a:cs typeface="+mn-cs"/>
            </a:rPr>
            <a:t>年度建設であることが要因である。また、この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保健センターが比較的大きな施設であることから、一人当たり面積も類似団体平均を上回っている。消防施設の有形固定資産減価償却率が類似団体と比較して低いのは、鯖江・丹生消防組合丹生分署が</a:t>
          </a:r>
          <a:r>
            <a:rPr kumimoji="1" lang="en-US" altLang="ja-JP" sz="1100">
              <a:solidFill>
                <a:schemeClr val="dk1"/>
              </a:solidFill>
              <a:effectLst/>
              <a:latin typeface="+mn-lt"/>
              <a:ea typeface="+mn-ea"/>
              <a:cs typeface="+mn-cs"/>
            </a:rPr>
            <a:t>H21</a:t>
          </a:r>
          <a:r>
            <a:rPr kumimoji="1" lang="ja-JP" altLang="ja-JP" sz="1100">
              <a:solidFill>
                <a:schemeClr val="dk1"/>
              </a:solidFill>
              <a:effectLst/>
              <a:latin typeface="+mn-lt"/>
              <a:ea typeface="+mn-ea"/>
              <a:cs typeface="+mn-cs"/>
            </a:rPr>
            <a:t>年度建設、鯖江・丹生消防組合越前分遣所が</a:t>
          </a:r>
          <a:r>
            <a:rPr kumimoji="1" lang="en-US" altLang="ja-JP" sz="1100">
              <a:solidFill>
                <a:schemeClr val="dk1"/>
              </a:solidFill>
              <a:effectLst/>
              <a:latin typeface="+mn-lt"/>
              <a:ea typeface="+mn-ea"/>
              <a:cs typeface="+mn-cs"/>
            </a:rPr>
            <a:t>H16</a:t>
          </a:r>
          <a:r>
            <a:rPr kumimoji="1" lang="ja-JP" altLang="ja-JP" sz="1100">
              <a:solidFill>
                <a:schemeClr val="dk1"/>
              </a:solidFill>
              <a:effectLst/>
              <a:latin typeface="+mn-lt"/>
              <a:ea typeface="+mn-ea"/>
              <a:cs typeface="+mn-cs"/>
            </a:rPr>
            <a:t>年度建設で比較的新しいことが要因である。また、消防施設の一人当たり面積も類似団体平均を上回っているのは、町村合併後、機動的に消防救急業務にあたれるように鯖江・丹生消防組合丹生分署を新しく建設したことが要因である。庁舎の有形固定資産減価償却率が類似団体と比較し低いが、これは合併後に、旧町村役場と公民館機能とを統合しコミュニティセンターとして建設したこと、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役場本庁舎を新築したことが要因である。庁舎の一人当たり面積について、類似団体平均を上回っているのは、合併後人口が急速に減少しているが、住民の利便性を維持するために、旧町村単位に支所機能を有したコミュニティセンターを整備し維持していることが要因である。また、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数値が大きくなったのは新庁舎と旧庁舎が併存していたためである。なお、一般廃棄物処理施設については、一部事務組合（鯖江広域衛生施設組合）に事務を委託しており財産についても、施設所在地である鯖江市において計上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16516144</v>
      </c>
      <c r="BO4" s="485"/>
      <c r="BP4" s="485"/>
      <c r="BQ4" s="485"/>
      <c r="BR4" s="485"/>
      <c r="BS4" s="485"/>
      <c r="BT4" s="485"/>
      <c r="BU4" s="486"/>
      <c r="BV4" s="484">
        <v>14994038</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9.1</v>
      </c>
      <c r="CU4" s="625"/>
      <c r="CV4" s="625"/>
      <c r="CW4" s="625"/>
      <c r="CX4" s="625"/>
      <c r="CY4" s="625"/>
      <c r="CZ4" s="625"/>
      <c r="DA4" s="626"/>
      <c r="DB4" s="624">
        <v>7.7</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15667092</v>
      </c>
      <c r="BO5" s="456"/>
      <c r="BP5" s="456"/>
      <c r="BQ5" s="456"/>
      <c r="BR5" s="456"/>
      <c r="BS5" s="456"/>
      <c r="BT5" s="456"/>
      <c r="BU5" s="457"/>
      <c r="BV5" s="455">
        <v>14344892</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95.8</v>
      </c>
      <c r="CU5" s="453"/>
      <c r="CV5" s="453"/>
      <c r="CW5" s="453"/>
      <c r="CX5" s="453"/>
      <c r="CY5" s="453"/>
      <c r="CZ5" s="453"/>
      <c r="DA5" s="454"/>
      <c r="DB5" s="452">
        <v>92.4</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849052</v>
      </c>
      <c r="BO6" s="456"/>
      <c r="BP6" s="456"/>
      <c r="BQ6" s="456"/>
      <c r="BR6" s="456"/>
      <c r="BS6" s="456"/>
      <c r="BT6" s="456"/>
      <c r="BU6" s="457"/>
      <c r="BV6" s="455">
        <v>649146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96.1</v>
      </c>
      <c r="CU6" s="599"/>
      <c r="CV6" s="599"/>
      <c r="CW6" s="599"/>
      <c r="CX6" s="599"/>
      <c r="CY6" s="599"/>
      <c r="CZ6" s="599"/>
      <c r="DA6" s="600"/>
      <c r="DB6" s="598">
        <v>92.9</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112491</v>
      </c>
      <c r="BO7" s="456"/>
      <c r="BP7" s="456"/>
      <c r="BQ7" s="456"/>
      <c r="BR7" s="456"/>
      <c r="BS7" s="456"/>
      <c r="BT7" s="456"/>
      <c r="BU7" s="457"/>
      <c r="BV7" s="455">
        <v>38208</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8067248</v>
      </c>
      <c r="CU7" s="456"/>
      <c r="CV7" s="456"/>
      <c r="CW7" s="456"/>
      <c r="CX7" s="456"/>
      <c r="CY7" s="456"/>
      <c r="CZ7" s="456"/>
      <c r="DA7" s="457"/>
      <c r="DB7" s="455">
        <v>7933871</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736561</v>
      </c>
      <c r="BO8" s="456"/>
      <c r="BP8" s="456"/>
      <c r="BQ8" s="456"/>
      <c r="BR8" s="456"/>
      <c r="BS8" s="456"/>
      <c r="BT8" s="456"/>
      <c r="BU8" s="457"/>
      <c r="BV8" s="455">
        <v>610938</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0.33</v>
      </c>
      <c r="CU8" s="559"/>
      <c r="CV8" s="559"/>
      <c r="CW8" s="559"/>
      <c r="CX8" s="559"/>
      <c r="CY8" s="559"/>
      <c r="CZ8" s="559"/>
      <c r="DA8" s="560"/>
      <c r="DB8" s="558">
        <v>0.33</v>
      </c>
      <c r="DC8" s="559"/>
      <c r="DD8" s="559"/>
      <c r="DE8" s="559"/>
      <c r="DF8" s="559"/>
      <c r="DG8" s="559"/>
      <c r="DH8" s="559"/>
      <c r="DI8" s="560"/>
    </row>
    <row r="9" spans="1:119" ht="18.75" customHeight="1" thickBot="1" x14ac:dyDescent="0.25">
      <c r="A9" s="169"/>
      <c r="B9" s="587" t="s">
        <v>107</v>
      </c>
      <c r="C9" s="588"/>
      <c r="D9" s="588"/>
      <c r="E9" s="588"/>
      <c r="F9" s="588"/>
      <c r="G9" s="588"/>
      <c r="H9" s="588"/>
      <c r="I9" s="588"/>
      <c r="J9" s="588"/>
      <c r="K9" s="506"/>
      <c r="L9" s="589" t="s">
        <v>108</v>
      </c>
      <c r="M9" s="590"/>
      <c r="N9" s="590"/>
      <c r="O9" s="590"/>
      <c r="P9" s="590"/>
      <c r="Q9" s="591"/>
      <c r="R9" s="592">
        <v>20118</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104</v>
      </c>
      <c r="AV9" s="514"/>
      <c r="AW9" s="514"/>
      <c r="AX9" s="514"/>
      <c r="AY9" s="469" t="s">
        <v>111</v>
      </c>
      <c r="AZ9" s="470"/>
      <c r="BA9" s="470"/>
      <c r="BB9" s="470"/>
      <c r="BC9" s="470"/>
      <c r="BD9" s="470"/>
      <c r="BE9" s="470"/>
      <c r="BF9" s="470"/>
      <c r="BG9" s="470"/>
      <c r="BH9" s="470"/>
      <c r="BI9" s="470"/>
      <c r="BJ9" s="470"/>
      <c r="BK9" s="470"/>
      <c r="BL9" s="470"/>
      <c r="BM9" s="471"/>
      <c r="BN9" s="455">
        <v>125623</v>
      </c>
      <c r="BO9" s="456"/>
      <c r="BP9" s="456"/>
      <c r="BQ9" s="456"/>
      <c r="BR9" s="456"/>
      <c r="BS9" s="456"/>
      <c r="BT9" s="456"/>
      <c r="BU9" s="457"/>
      <c r="BV9" s="455">
        <v>-14203</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13.4</v>
      </c>
      <c r="CU9" s="453"/>
      <c r="CV9" s="453"/>
      <c r="CW9" s="453"/>
      <c r="CX9" s="453"/>
      <c r="CY9" s="453"/>
      <c r="CZ9" s="453"/>
      <c r="DA9" s="454"/>
      <c r="DB9" s="452">
        <v>14.8</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21538</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104</v>
      </c>
      <c r="AV10" s="514"/>
      <c r="AW10" s="514"/>
      <c r="AX10" s="514"/>
      <c r="AY10" s="469" t="s">
        <v>115</v>
      </c>
      <c r="AZ10" s="470"/>
      <c r="BA10" s="470"/>
      <c r="BB10" s="470"/>
      <c r="BC10" s="470"/>
      <c r="BD10" s="470"/>
      <c r="BE10" s="470"/>
      <c r="BF10" s="470"/>
      <c r="BG10" s="470"/>
      <c r="BH10" s="470"/>
      <c r="BI10" s="470"/>
      <c r="BJ10" s="470"/>
      <c r="BK10" s="470"/>
      <c r="BL10" s="470"/>
      <c r="BM10" s="471"/>
      <c r="BN10" s="455">
        <v>310969</v>
      </c>
      <c r="BO10" s="456"/>
      <c r="BP10" s="456"/>
      <c r="BQ10" s="456"/>
      <c r="BR10" s="456"/>
      <c r="BS10" s="456"/>
      <c r="BT10" s="456"/>
      <c r="BU10" s="457"/>
      <c r="BV10" s="455">
        <v>528632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104</v>
      </c>
      <c r="AV11" s="514"/>
      <c r="AW11" s="514"/>
      <c r="AX11" s="514"/>
      <c r="AY11" s="469" t="s">
        <v>120</v>
      </c>
      <c r="AZ11" s="470"/>
      <c r="BA11" s="470"/>
      <c r="BB11" s="470"/>
      <c r="BC11" s="470"/>
      <c r="BD11" s="470"/>
      <c r="BE11" s="470"/>
      <c r="BF11" s="470"/>
      <c r="BG11" s="470"/>
      <c r="BH11" s="470"/>
      <c r="BI11" s="470"/>
      <c r="BJ11" s="470"/>
      <c r="BK11" s="470"/>
      <c r="BL11" s="470"/>
      <c r="BM11" s="471"/>
      <c r="BN11" s="455">
        <v>43271</v>
      </c>
      <c r="BO11" s="456"/>
      <c r="BP11" s="456"/>
      <c r="BQ11" s="456"/>
      <c r="BR11" s="456"/>
      <c r="BS11" s="456"/>
      <c r="BT11" s="456"/>
      <c r="BU11" s="457"/>
      <c r="BV11" s="455">
        <v>37769</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19769</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399339</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19481</v>
      </c>
      <c r="S13" s="543"/>
      <c r="T13" s="543"/>
      <c r="U13" s="543"/>
      <c r="V13" s="544"/>
      <c r="W13" s="545" t="s">
        <v>131</v>
      </c>
      <c r="X13" s="441"/>
      <c r="Y13" s="441"/>
      <c r="Z13" s="441"/>
      <c r="AA13" s="441"/>
      <c r="AB13" s="442"/>
      <c r="AC13" s="408">
        <v>682</v>
      </c>
      <c r="AD13" s="409"/>
      <c r="AE13" s="409"/>
      <c r="AF13" s="409"/>
      <c r="AG13" s="410"/>
      <c r="AH13" s="408">
        <v>785</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80524</v>
      </c>
      <c r="BO13" s="456"/>
      <c r="BP13" s="456"/>
      <c r="BQ13" s="456"/>
      <c r="BR13" s="456"/>
      <c r="BS13" s="456"/>
      <c r="BT13" s="456"/>
      <c r="BU13" s="457"/>
      <c r="BV13" s="455">
        <v>552198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10.199999999999999</v>
      </c>
      <c r="CU13" s="453"/>
      <c r="CV13" s="453"/>
      <c r="CW13" s="453"/>
      <c r="CX13" s="453"/>
      <c r="CY13" s="453"/>
      <c r="CZ13" s="453"/>
      <c r="DA13" s="454"/>
      <c r="DB13" s="452">
        <v>9.8000000000000007</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20100</v>
      </c>
      <c r="S14" s="543"/>
      <c r="T14" s="543"/>
      <c r="U14" s="543"/>
      <c r="V14" s="544"/>
      <c r="W14" s="546"/>
      <c r="X14" s="444"/>
      <c r="Y14" s="444"/>
      <c r="Z14" s="444"/>
      <c r="AA14" s="444"/>
      <c r="AB14" s="445"/>
      <c r="AC14" s="535">
        <v>6.6</v>
      </c>
      <c r="AD14" s="536"/>
      <c r="AE14" s="536"/>
      <c r="AF14" s="536"/>
      <c r="AG14" s="537"/>
      <c r="AH14" s="535">
        <v>7.1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19797</v>
      </c>
      <c r="S15" s="543"/>
      <c r="T15" s="543"/>
      <c r="U15" s="543"/>
      <c r="V15" s="544"/>
      <c r="W15" s="545" t="s">
        <v>137</v>
      </c>
      <c r="X15" s="441"/>
      <c r="Y15" s="441"/>
      <c r="Z15" s="441"/>
      <c r="AA15" s="441"/>
      <c r="AB15" s="442"/>
      <c r="AC15" s="408">
        <v>3667</v>
      </c>
      <c r="AD15" s="409"/>
      <c r="AE15" s="409"/>
      <c r="AF15" s="409"/>
      <c r="AG15" s="410"/>
      <c r="AH15" s="408">
        <v>3984</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2392716</v>
      </c>
      <c r="BO15" s="485"/>
      <c r="BP15" s="485"/>
      <c r="BQ15" s="485"/>
      <c r="BR15" s="485"/>
      <c r="BS15" s="485"/>
      <c r="BT15" s="485"/>
      <c r="BU15" s="486"/>
      <c r="BV15" s="484">
        <v>2390352</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35.700000000000003</v>
      </c>
      <c r="AD16" s="536"/>
      <c r="AE16" s="536"/>
      <c r="AF16" s="536"/>
      <c r="AG16" s="537"/>
      <c r="AH16" s="535">
        <v>36.1</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7479395</v>
      </c>
      <c r="BO16" s="456"/>
      <c r="BP16" s="456"/>
      <c r="BQ16" s="456"/>
      <c r="BR16" s="456"/>
      <c r="BS16" s="456"/>
      <c r="BT16" s="456"/>
      <c r="BU16" s="457"/>
      <c r="BV16" s="455">
        <v>7312878</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5915</v>
      </c>
      <c r="AD17" s="409"/>
      <c r="AE17" s="409"/>
      <c r="AF17" s="409"/>
      <c r="AG17" s="410"/>
      <c r="AH17" s="408">
        <v>6263</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2960973</v>
      </c>
      <c r="BO17" s="456"/>
      <c r="BP17" s="456"/>
      <c r="BQ17" s="456"/>
      <c r="BR17" s="456"/>
      <c r="BS17" s="456"/>
      <c r="BT17" s="456"/>
      <c r="BU17" s="457"/>
      <c r="BV17" s="455">
        <v>2964182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146</v>
      </c>
      <c r="C18" s="506"/>
      <c r="D18" s="506"/>
      <c r="E18" s="507"/>
      <c r="F18" s="507"/>
      <c r="G18" s="507"/>
      <c r="H18" s="507"/>
      <c r="I18" s="507"/>
      <c r="J18" s="507"/>
      <c r="K18" s="507"/>
      <c r="L18" s="508">
        <v>153.15</v>
      </c>
      <c r="M18" s="508"/>
      <c r="N18" s="508"/>
      <c r="O18" s="508"/>
      <c r="P18" s="508"/>
      <c r="Q18" s="508"/>
      <c r="R18" s="509"/>
      <c r="S18" s="509"/>
      <c r="T18" s="509"/>
      <c r="U18" s="509"/>
      <c r="V18" s="510"/>
      <c r="W18" s="526"/>
      <c r="X18" s="527"/>
      <c r="Y18" s="527"/>
      <c r="Z18" s="527"/>
      <c r="AA18" s="527"/>
      <c r="AB18" s="551"/>
      <c r="AC18" s="425">
        <v>57.6</v>
      </c>
      <c r="AD18" s="426"/>
      <c r="AE18" s="426"/>
      <c r="AF18" s="426"/>
      <c r="AG18" s="511"/>
      <c r="AH18" s="425">
        <v>56.8</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7870450</v>
      </c>
      <c r="BO18" s="456"/>
      <c r="BP18" s="456"/>
      <c r="BQ18" s="456"/>
      <c r="BR18" s="456"/>
      <c r="BS18" s="456"/>
      <c r="BT18" s="456"/>
      <c r="BU18" s="457"/>
      <c r="BV18" s="455">
        <v>7390374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148</v>
      </c>
      <c r="C19" s="506"/>
      <c r="D19" s="506"/>
      <c r="E19" s="507"/>
      <c r="F19" s="507"/>
      <c r="G19" s="507"/>
      <c r="H19" s="507"/>
      <c r="I19" s="507"/>
      <c r="J19" s="507"/>
      <c r="K19" s="507"/>
      <c r="L19" s="515">
        <v>131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10600966</v>
      </c>
      <c r="BO19" s="456"/>
      <c r="BP19" s="456"/>
      <c r="BQ19" s="456"/>
      <c r="BR19" s="456"/>
      <c r="BS19" s="456"/>
      <c r="BT19" s="456"/>
      <c r="BU19" s="457"/>
      <c r="BV19" s="455">
        <v>9855231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150</v>
      </c>
      <c r="C20" s="506"/>
      <c r="D20" s="506"/>
      <c r="E20" s="507"/>
      <c r="F20" s="507"/>
      <c r="G20" s="507"/>
      <c r="H20" s="507"/>
      <c r="I20" s="507"/>
      <c r="J20" s="507"/>
      <c r="K20" s="507"/>
      <c r="L20" s="515">
        <v>6581</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9704613</v>
      </c>
      <c r="BO22" s="485"/>
      <c r="BP22" s="485"/>
      <c r="BQ22" s="485"/>
      <c r="BR22" s="485"/>
      <c r="BS22" s="485"/>
      <c r="BT22" s="485"/>
      <c r="BU22" s="486"/>
      <c r="BV22" s="484">
        <v>10624277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2771334</v>
      </c>
      <c r="BO23" s="456"/>
      <c r="BP23" s="456"/>
      <c r="BQ23" s="456"/>
      <c r="BR23" s="456"/>
      <c r="BS23" s="456"/>
      <c r="BT23" s="456"/>
      <c r="BU23" s="457"/>
      <c r="BV23" s="455">
        <v>2939892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160</v>
      </c>
      <c r="F24" s="412"/>
      <c r="G24" s="412"/>
      <c r="H24" s="412"/>
      <c r="I24" s="412"/>
      <c r="J24" s="412"/>
      <c r="K24" s="413"/>
      <c r="L24" s="408">
        <v>1</v>
      </c>
      <c r="M24" s="409"/>
      <c r="N24" s="409"/>
      <c r="O24" s="409"/>
      <c r="P24" s="410"/>
      <c r="Q24" s="408">
        <v>7040</v>
      </c>
      <c r="R24" s="409"/>
      <c r="S24" s="409"/>
      <c r="T24" s="409"/>
      <c r="U24" s="409"/>
      <c r="V24" s="410"/>
      <c r="W24" s="498"/>
      <c r="X24" s="435"/>
      <c r="Y24" s="436"/>
      <c r="Z24" s="411" t="s">
        <v>161</v>
      </c>
      <c r="AA24" s="412"/>
      <c r="AB24" s="412"/>
      <c r="AC24" s="412"/>
      <c r="AD24" s="412"/>
      <c r="AE24" s="412"/>
      <c r="AF24" s="412"/>
      <c r="AG24" s="413"/>
      <c r="AH24" s="408">
        <v>212</v>
      </c>
      <c r="AI24" s="409"/>
      <c r="AJ24" s="409"/>
      <c r="AK24" s="409"/>
      <c r="AL24" s="410"/>
      <c r="AM24" s="408">
        <v>650840</v>
      </c>
      <c r="AN24" s="409"/>
      <c r="AO24" s="409"/>
      <c r="AP24" s="409"/>
      <c r="AQ24" s="409"/>
      <c r="AR24" s="410"/>
      <c r="AS24" s="408">
        <v>3070</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7739459</v>
      </c>
      <c r="BO24" s="456"/>
      <c r="BP24" s="456"/>
      <c r="BQ24" s="456"/>
      <c r="BR24" s="456"/>
      <c r="BS24" s="456"/>
      <c r="BT24" s="456"/>
      <c r="BU24" s="457"/>
      <c r="BV24" s="455">
        <v>8380394</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163</v>
      </c>
      <c r="F25" s="412"/>
      <c r="G25" s="412"/>
      <c r="H25" s="412"/>
      <c r="I25" s="412"/>
      <c r="J25" s="412"/>
      <c r="K25" s="413"/>
      <c r="L25" s="408">
        <v>1</v>
      </c>
      <c r="M25" s="409"/>
      <c r="N25" s="409"/>
      <c r="O25" s="409"/>
      <c r="P25" s="410"/>
      <c r="Q25" s="408">
        <v>6120</v>
      </c>
      <c r="R25" s="409"/>
      <c r="S25" s="409"/>
      <c r="T25" s="409"/>
      <c r="U25" s="409"/>
      <c r="V25" s="410"/>
      <c r="W25" s="498"/>
      <c r="X25" s="435"/>
      <c r="Y25" s="436"/>
      <c r="Z25" s="411" t="s">
        <v>164</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433766</v>
      </c>
      <c r="BO25" s="485"/>
      <c r="BP25" s="485"/>
      <c r="BQ25" s="485"/>
      <c r="BR25" s="485"/>
      <c r="BS25" s="485"/>
      <c r="BT25" s="485"/>
      <c r="BU25" s="486"/>
      <c r="BV25" s="484">
        <v>569493</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166</v>
      </c>
      <c r="F26" s="412"/>
      <c r="G26" s="412"/>
      <c r="H26" s="412"/>
      <c r="I26" s="412"/>
      <c r="J26" s="412"/>
      <c r="K26" s="413"/>
      <c r="L26" s="408">
        <v>1</v>
      </c>
      <c r="M26" s="409"/>
      <c r="N26" s="409"/>
      <c r="O26" s="409"/>
      <c r="P26" s="410"/>
      <c r="Q26" s="408">
        <v>5220</v>
      </c>
      <c r="R26" s="409"/>
      <c r="S26" s="409"/>
      <c r="T26" s="409"/>
      <c r="U26" s="409"/>
      <c r="V26" s="410"/>
      <c r="W26" s="498"/>
      <c r="X26" s="435"/>
      <c r="Y26" s="436"/>
      <c r="Z26" s="411" t="s">
        <v>167</v>
      </c>
      <c r="AA26" s="466"/>
      <c r="AB26" s="466"/>
      <c r="AC26" s="466"/>
      <c r="AD26" s="466"/>
      <c r="AE26" s="466"/>
      <c r="AF26" s="466"/>
      <c r="AG26" s="467"/>
      <c r="AH26" s="408">
        <v>8</v>
      </c>
      <c r="AI26" s="409"/>
      <c r="AJ26" s="409"/>
      <c r="AK26" s="409"/>
      <c r="AL26" s="410"/>
      <c r="AM26" s="408">
        <v>21784</v>
      </c>
      <c r="AN26" s="409"/>
      <c r="AO26" s="409"/>
      <c r="AP26" s="409"/>
      <c r="AQ26" s="409"/>
      <c r="AR26" s="410"/>
      <c r="AS26" s="408">
        <v>2723</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169</v>
      </c>
      <c r="F27" s="412"/>
      <c r="G27" s="412"/>
      <c r="H27" s="412"/>
      <c r="I27" s="412"/>
      <c r="J27" s="412"/>
      <c r="K27" s="413"/>
      <c r="L27" s="408">
        <v>1</v>
      </c>
      <c r="M27" s="409"/>
      <c r="N27" s="409"/>
      <c r="O27" s="409"/>
      <c r="P27" s="410"/>
      <c r="Q27" s="408">
        <v>3200</v>
      </c>
      <c r="R27" s="409"/>
      <c r="S27" s="409"/>
      <c r="T27" s="409"/>
      <c r="U27" s="409"/>
      <c r="V27" s="410"/>
      <c r="W27" s="498"/>
      <c r="X27" s="435"/>
      <c r="Y27" s="436"/>
      <c r="Z27" s="411" t="s">
        <v>170</v>
      </c>
      <c r="AA27" s="412"/>
      <c r="AB27" s="412"/>
      <c r="AC27" s="412"/>
      <c r="AD27" s="412"/>
      <c r="AE27" s="412"/>
      <c r="AF27" s="412"/>
      <c r="AG27" s="413"/>
      <c r="AH27" s="408">
        <v>1</v>
      </c>
      <c r="AI27" s="409"/>
      <c r="AJ27" s="409"/>
      <c r="AK27" s="409"/>
      <c r="AL27" s="410"/>
      <c r="AM27" s="408" t="s">
        <v>171</v>
      </c>
      <c r="AN27" s="409"/>
      <c r="AO27" s="409"/>
      <c r="AP27" s="409"/>
      <c r="AQ27" s="409"/>
      <c r="AR27" s="410"/>
      <c r="AS27" s="408" t="s">
        <v>171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377100</v>
      </c>
      <c r="BO27" s="490"/>
      <c r="BP27" s="490"/>
      <c r="BQ27" s="490"/>
      <c r="BR27" s="490"/>
      <c r="BS27" s="490"/>
      <c r="BT27" s="490"/>
      <c r="BU27" s="491"/>
      <c r="BV27" s="489">
        <v>377052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2500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3322960</v>
      </c>
      <c r="BO28" s="485"/>
      <c r="BP28" s="485"/>
      <c r="BQ28" s="485"/>
      <c r="BR28" s="485"/>
      <c r="BS28" s="485"/>
      <c r="BT28" s="485"/>
      <c r="BU28" s="486"/>
      <c r="BV28" s="484">
        <v>3411330</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12</v>
      </c>
      <c r="M29" s="409"/>
      <c r="N29" s="409"/>
      <c r="O29" s="409"/>
      <c r="P29" s="410"/>
      <c r="Q29" s="408">
        <v>2400</v>
      </c>
      <c r="R29" s="409"/>
      <c r="S29" s="409"/>
      <c r="T29" s="409"/>
      <c r="U29" s="409"/>
      <c r="V29" s="410"/>
      <c r="W29" s="499"/>
      <c r="X29" s="500"/>
      <c r="Y29" s="501"/>
      <c r="Z29" s="411" t="s">
        <v>177</v>
      </c>
      <c r="AA29" s="412"/>
      <c r="AB29" s="412"/>
      <c r="AC29" s="412"/>
      <c r="AD29" s="412"/>
      <c r="AE29" s="412"/>
      <c r="AF29" s="412"/>
      <c r="AG29" s="413"/>
      <c r="AH29" s="408">
        <v>213</v>
      </c>
      <c r="AI29" s="409"/>
      <c r="AJ29" s="409"/>
      <c r="AK29" s="409"/>
      <c r="AL29" s="410"/>
      <c r="AM29" s="408">
        <v>655091</v>
      </c>
      <c r="AN29" s="409"/>
      <c r="AO29" s="409"/>
      <c r="AP29" s="409"/>
      <c r="AQ29" s="409"/>
      <c r="AR29" s="410"/>
      <c r="AS29" s="408">
        <v>3076</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300023</v>
      </c>
      <c r="BO29" s="456"/>
      <c r="BP29" s="456"/>
      <c r="BQ29" s="456"/>
      <c r="BR29" s="456"/>
      <c r="BS29" s="456"/>
      <c r="BT29" s="456"/>
      <c r="BU29" s="457"/>
      <c r="BV29" s="455">
        <v>299800</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91.9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3948724</v>
      </c>
      <c r="BO30" s="490"/>
      <c r="BP30" s="490"/>
      <c r="BQ30" s="490"/>
      <c r="BR30" s="490"/>
      <c r="BS30" s="490"/>
      <c r="BT30" s="490"/>
      <c r="BU30" s="491"/>
      <c r="BV30" s="489">
        <v>3717376</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5</v>
      </c>
      <c r="V34" s="403"/>
      <c r="W34" s="404" t="str">
        <f>IF('各会計、関係団体の財政状況及び健全化判断比率'!B28="","",'各会計、関係団体の財政状況及び健全化判断比率'!B28)</f>
        <v>越前町国民健康保険事業特別会計</v>
      </c>
      <c r="X34" s="404"/>
      <c r="Y34" s="404"/>
      <c r="Z34" s="404"/>
      <c r="AA34" s="404"/>
      <c r="AB34" s="404"/>
      <c r="AC34" s="404"/>
      <c r="AD34" s="404"/>
      <c r="AE34" s="404"/>
      <c r="AF34" s="404"/>
      <c r="AG34" s="404"/>
      <c r="AH34" s="404"/>
      <c r="AI34" s="404"/>
      <c r="AJ34" s="404"/>
      <c r="AK34" s="404"/>
      <c r="AL34" s="169"/>
      <c r="AM34" s="403">
        <f>IF(AO34="","",MAX(C34:D43,U34:V43)+1)</f>
        <v>8</v>
      </c>
      <c r="AN34" s="403"/>
      <c r="AO34" s="404" t="str">
        <f>IF('各会計、関係団体の財政状況及び健全化判断比率'!B31="","",'各会計、関係団体の財政状況及び健全化判断比率'!B31)</f>
        <v>越前町水道事業会計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11</v>
      </c>
      <c r="BX34" s="403"/>
      <c r="BY34" s="404" t="str">
        <f>IF('各会計、関係団体の財政状況及び健全化判断比率'!B68="","",'各会計、関係団体の財政状況及び健全化判断比率'!B68)</f>
        <v>福井県市町総合事務組合（普通会計分）</v>
      </c>
      <c r="BZ34" s="404"/>
      <c r="CA34" s="404"/>
      <c r="CB34" s="404"/>
      <c r="CC34" s="404"/>
      <c r="CD34" s="404"/>
      <c r="CE34" s="404"/>
      <c r="CF34" s="404"/>
      <c r="CG34" s="404"/>
      <c r="CH34" s="404"/>
      <c r="CI34" s="404"/>
      <c r="CJ34" s="404"/>
      <c r="CK34" s="404"/>
      <c r="CL34" s="404"/>
      <c r="CM34" s="404"/>
      <c r="CN34" s="169"/>
      <c r="CO34" s="403">
        <f>IF(CQ34="","",MAX(C34:D43,U34:V43,AM34:AN43,BE34:BF43,BW34:BX43)+1)</f>
        <v>20</v>
      </c>
      <c r="CP34" s="403"/>
      <c r="CQ34" s="404" t="str">
        <f>IF('各会計、関係団体の財政状況及び健全化判断比率'!BS7="","",'各会計、関係団体の財政状況及び健全化判断比率'!BS7)</f>
        <v>（一財）越前町公共施設管理公社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越前町温泉事業特別会計</v>
      </c>
      <c r="F35" s="404"/>
      <c r="G35" s="404"/>
      <c r="H35" s="404"/>
      <c r="I35" s="404"/>
      <c r="J35" s="404"/>
      <c r="K35" s="404"/>
      <c r="L35" s="404"/>
      <c r="M35" s="404"/>
      <c r="N35" s="404"/>
      <c r="O35" s="404"/>
      <c r="P35" s="404"/>
      <c r="Q35" s="404"/>
      <c r="R35" s="404"/>
      <c r="S35" s="404"/>
      <c r="T35" s="169"/>
      <c r="U35" s="403">
        <f>IF(W35="","",U34+1)</f>
        <v>6</v>
      </c>
      <c r="V35" s="403"/>
      <c r="W35" s="404" t="str">
        <f>IF('各会計、関係団体の財政状況及び健全化判断比率'!B29="","",'各会計、関係団体の財政状況及び健全化判断比率'!B29)</f>
        <v>越前町介護保険事業特別会計</v>
      </c>
      <c r="X35" s="404"/>
      <c r="Y35" s="404"/>
      <c r="Z35" s="404"/>
      <c r="AA35" s="404"/>
      <c r="AB35" s="404"/>
      <c r="AC35" s="404"/>
      <c r="AD35" s="404"/>
      <c r="AE35" s="404"/>
      <c r="AF35" s="404"/>
      <c r="AG35" s="404"/>
      <c r="AH35" s="404"/>
      <c r="AI35" s="404"/>
      <c r="AJ35" s="404"/>
      <c r="AK35" s="404"/>
      <c r="AL35" s="169"/>
      <c r="AM35" s="403">
        <f t="shared" ref="AM35:AM43" si="0">IF(AO35="","",AM34+1)</f>
        <v>9</v>
      </c>
      <c r="AN35" s="403"/>
      <c r="AO35" s="404" t="str">
        <f>IF('各会計、関係団体の財政状況及び健全化判断比率'!B32="","",'各会計、関係団体の財政状況及び健全化判断比率'!B32)</f>
        <v>越前町下水道事業会計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12</v>
      </c>
      <c r="BX35" s="403"/>
      <c r="BY35" s="404" t="str">
        <f>IF('各会計、関係団体の財政状況及び健全化判断比率'!B69="","",'各会計、関係団体の財政状況及び健全化判断比率'!B69)</f>
        <v>福井県市町総合事務組合（事業会計分）</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f>IF(E36="","",C35+1)</f>
        <v>3</v>
      </c>
      <c r="D36" s="403"/>
      <c r="E36" s="404" t="str">
        <f>IF('各会計、関係団体の財政状況及び健全化判断比率'!B9="","",'各会計、関係団体の財政状況及び健全化判断比率'!B9)</f>
        <v>越前町農林漁業体験実習館事業特別会計</v>
      </c>
      <c r="F36" s="404"/>
      <c r="G36" s="404"/>
      <c r="H36" s="404"/>
      <c r="I36" s="404"/>
      <c r="J36" s="404"/>
      <c r="K36" s="404"/>
      <c r="L36" s="404"/>
      <c r="M36" s="404"/>
      <c r="N36" s="404"/>
      <c r="O36" s="404"/>
      <c r="P36" s="404"/>
      <c r="Q36" s="404"/>
      <c r="R36" s="404"/>
      <c r="S36" s="404"/>
      <c r="T36" s="169"/>
      <c r="U36" s="403">
        <f t="shared" ref="U36:U43" si="4">IF(W36="","",U35+1)</f>
        <v>7</v>
      </c>
      <c r="V36" s="403"/>
      <c r="W36" s="404" t="str">
        <f>IF('各会計、関係団体の財政状況及び健全化判断比率'!B30="","",'各会計、関係団体の財政状況及び健全化判断比率'!B30)</f>
        <v>越前町後期高齢者医療事業特別会計</v>
      </c>
      <c r="X36" s="404"/>
      <c r="Y36" s="404"/>
      <c r="Z36" s="404"/>
      <c r="AA36" s="404"/>
      <c r="AB36" s="404"/>
      <c r="AC36" s="404"/>
      <c r="AD36" s="404"/>
      <c r="AE36" s="404"/>
      <c r="AF36" s="404"/>
      <c r="AG36" s="404"/>
      <c r="AH36" s="404"/>
      <c r="AI36" s="404"/>
      <c r="AJ36" s="404"/>
      <c r="AK36" s="404"/>
      <c r="AL36" s="169"/>
      <c r="AM36" s="403">
        <f t="shared" si="0"/>
        <v>10</v>
      </c>
      <c r="AN36" s="403"/>
      <c r="AO36" s="404" t="str">
        <f>IF('各会計、関係団体の財政状況及び健全化判断比率'!B33="","",'各会計、関係団体の財政状況及び健全化判断比率'!B33)</f>
        <v>越前町国民健康保険病院事業会計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13</v>
      </c>
      <c r="BX36" s="403"/>
      <c r="BY36" s="404" t="str">
        <f>IF('各会計、関係団体の財政状況及び健全化判断比率'!B70="","",'各会計、関係団体の財政状況及び健全化判断比率'!B70)</f>
        <v>福井県後期高齢者医療広域連合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f>IF(E37="","",C36+1)</f>
        <v>4</v>
      </c>
      <c r="D37" s="403"/>
      <c r="E37" s="404" t="str">
        <f>IF('各会計、関係団体の財政状況及び健全化判断比率'!B10="","",'各会計、関係団体の財政状況及び健全化判断比率'!B10)</f>
        <v>越前町土地区画整理事業特別会計</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14</v>
      </c>
      <c r="BX37" s="403"/>
      <c r="BY37" s="404" t="str">
        <f>IF('各会計、関係団体の財政状況及び健全化判断比率'!B71="","",'各会計、関係団体の財政状況及び健全化判断比率'!B71)</f>
        <v>福井県後期高齢者医療広域連合（事業会計分）</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15</v>
      </c>
      <c r="BX38" s="403"/>
      <c r="BY38" s="404" t="str">
        <f>IF('各会計、関係団体の財政状況及び健全化判断比率'!B72="","",'各会計、関係団体の財政状況及び健全化判断比率'!B72)</f>
        <v>福井県自治会館組合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16</v>
      </c>
      <c r="BX39" s="403"/>
      <c r="BY39" s="404" t="str">
        <f>IF('各会計、関係団体の財政状況及び健全化判断比率'!B73="","",'各会計、関係団体の財政状況及び健全化判断比率'!B73)</f>
        <v>鯖江・丹生消防組合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17</v>
      </c>
      <c r="BX40" s="403"/>
      <c r="BY40" s="404" t="str">
        <f>IF('各会計、関係団体の財政状況及び健全化判断比率'!B74="","",'各会計、関係団体の財政状況及び健全化判断比率'!B74)</f>
        <v>鯖江広域衛生施設組合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18</v>
      </c>
      <c r="BX41" s="403"/>
      <c r="BY41" s="404" t="str">
        <f>IF('各会計、関係団体の財政状況及び健全化判断比率'!B75="","",'各会計、関係団体の財政状況及び健全化判断比率'!B75)</f>
        <v>公立丹南病院組合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19</v>
      </c>
      <c r="BX42" s="403"/>
      <c r="BY42" s="404" t="str">
        <f>IF('各会計、関係団体の財政状況及び健全化判断比率'!B76="","",'各会計、関係団体の財政状況及び健全化判断比率'!B76)</f>
        <v>福井県丹南広域組合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4XtPuiYQMPJm1NR68B7KaSW2c0E8TiRPjjzzrGKaqBk9Ug2IynUTpZ0m/Y4JlyHZzFClFy8lKsyqLvP3EWpmsA==" saltValue="Bg2PqUpRY6X/JHsL+654w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2183064</v>
      </c>
      <c r="S5" s="713"/>
      <c r="T5" s="713"/>
      <c r="U5" s="713"/>
      <c r="V5" s="713"/>
      <c r="W5" s="713"/>
      <c r="X5" s="713"/>
      <c r="Y5" s="738"/>
      <c r="Z5" s="751">
        <v>13.2</v>
      </c>
      <c r="AA5" s="751"/>
      <c r="AB5" s="751"/>
      <c r="AC5" s="751"/>
      <c r="AD5" s="752">
        <v>2183064</v>
      </c>
      <c r="AE5" s="752"/>
      <c r="AF5" s="752"/>
      <c r="AG5" s="752"/>
      <c r="AH5" s="752"/>
      <c r="AI5" s="752"/>
      <c r="AJ5" s="752"/>
      <c r="AK5" s="752"/>
      <c r="AL5" s="739">
        <v>26.6</v>
      </c>
      <c r="AM5" s="721"/>
      <c r="AN5" s="721"/>
      <c r="AO5" s="740"/>
      <c r="AP5" s="715" t="s">
        <v>216</v>
      </c>
      <c r="AQ5" s="716"/>
      <c r="AR5" s="716"/>
      <c r="AS5" s="716"/>
      <c r="AT5" s="716"/>
      <c r="AU5" s="716"/>
      <c r="AV5" s="716"/>
      <c r="AW5" s="716"/>
      <c r="AX5" s="716"/>
      <c r="AY5" s="716"/>
      <c r="AZ5" s="716"/>
      <c r="BA5" s="716"/>
      <c r="BB5" s="716"/>
      <c r="BC5" s="716"/>
      <c r="BD5" s="716"/>
      <c r="BE5" s="716"/>
      <c r="BF5" s="717"/>
      <c r="BG5" s="657">
        <v>2165310</v>
      </c>
      <c r="BH5" s="658"/>
      <c r="BI5" s="658"/>
      <c r="BJ5" s="658"/>
      <c r="BK5" s="658"/>
      <c r="BL5" s="658"/>
      <c r="BM5" s="658"/>
      <c r="BN5" s="659"/>
      <c r="BO5" s="695">
        <v>99.2</v>
      </c>
      <c r="BP5" s="695"/>
      <c r="BQ5" s="695"/>
      <c r="BR5" s="695"/>
      <c r="BS5" s="696">
        <v>21261</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143097</v>
      </c>
      <c r="S6" s="658"/>
      <c r="T6" s="658"/>
      <c r="U6" s="658"/>
      <c r="V6" s="658"/>
      <c r="W6" s="658"/>
      <c r="X6" s="658"/>
      <c r="Y6" s="659"/>
      <c r="Z6" s="695">
        <v>0.9</v>
      </c>
      <c r="AA6" s="695"/>
      <c r="AB6" s="695"/>
      <c r="AC6" s="695"/>
      <c r="AD6" s="696">
        <v>143097</v>
      </c>
      <c r="AE6" s="696"/>
      <c r="AF6" s="696"/>
      <c r="AG6" s="696"/>
      <c r="AH6" s="696"/>
      <c r="AI6" s="696"/>
      <c r="AJ6" s="696"/>
      <c r="AK6" s="696"/>
      <c r="AL6" s="660">
        <v>1.7</v>
      </c>
      <c r="AM6" s="661"/>
      <c r="AN6" s="661"/>
      <c r="AO6" s="697"/>
      <c r="AP6" s="654" t="s">
        <v>221</v>
      </c>
      <c r="AQ6" s="655"/>
      <c r="AR6" s="655"/>
      <c r="AS6" s="655"/>
      <c r="AT6" s="655"/>
      <c r="AU6" s="655"/>
      <c r="AV6" s="655"/>
      <c r="AW6" s="655"/>
      <c r="AX6" s="655"/>
      <c r="AY6" s="655"/>
      <c r="AZ6" s="655"/>
      <c r="BA6" s="655"/>
      <c r="BB6" s="655"/>
      <c r="BC6" s="655"/>
      <c r="BD6" s="655"/>
      <c r="BE6" s="655"/>
      <c r="BF6" s="656"/>
      <c r="BG6" s="657">
        <v>2165310</v>
      </c>
      <c r="BH6" s="658"/>
      <c r="BI6" s="658"/>
      <c r="BJ6" s="658"/>
      <c r="BK6" s="658"/>
      <c r="BL6" s="658"/>
      <c r="BM6" s="658"/>
      <c r="BN6" s="659"/>
      <c r="BO6" s="695">
        <v>99.2</v>
      </c>
      <c r="BP6" s="695"/>
      <c r="BQ6" s="695"/>
      <c r="BR6" s="695"/>
      <c r="BS6" s="696">
        <v>21261</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97939</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97859</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1124</v>
      </c>
      <c r="S7" s="658"/>
      <c r="T7" s="658"/>
      <c r="U7" s="658"/>
      <c r="V7" s="658"/>
      <c r="W7" s="658"/>
      <c r="X7" s="658"/>
      <c r="Y7" s="659"/>
      <c r="Z7" s="695">
        <v>0</v>
      </c>
      <c r="AA7" s="695"/>
      <c r="AB7" s="695"/>
      <c r="AC7" s="695"/>
      <c r="AD7" s="696">
        <v>1124</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1003887</v>
      </c>
      <c r="BH7" s="658"/>
      <c r="BI7" s="658"/>
      <c r="BJ7" s="658"/>
      <c r="BK7" s="658"/>
      <c r="BL7" s="658"/>
      <c r="BM7" s="658"/>
      <c r="BN7" s="659"/>
      <c r="BO7" s="695">
        <v>46</v>
      </c>
      <c r="BP7" s="695"/>
      <c r="BQ7" s="695"/>
      <c r="BR7" s="695"/>
      <c r="BS7" s="696">
        <v>21261</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4311987</v>
      </c>
      <c r="CS7" s="658"/>
      <c r="CT7" s="658"/>
      <c r="CU7" s="658"/>
      <c r="CV7" s="658"/>
      <c r="CW7" s="658"/>
      <c r="CX7" s="658"/>
      <c r="CY7" s="659"/>
      <c r="CZ7" s="695">
        <v>27.5</v>
      </c>
      <c r="DA7" s="695"/>
      <c r="DB7" s="695"/>
      <c r="DC7" s="695"/>
      <c r="DD7" s="663">
        <v>308681</v>
      </c>
      <c r="DE7" s="658"/>
      <c r="DF7" s="658"/>
      <c r="DG7" s="658"/>
      <c r="DH7" s="658"/>
      <c r="DI7" s="658"/>
      <c r="DJ7" s="658"/>
      <c r="DK7" s="658"/>
      <c r="DL7" s="658"/>
      <c r="DM7" s="658"/>
      <c r="DN7" s="658"/>
      <c r="DO7" s="658"/>
      <c r="DP7" s="659"/>
      <c r="DQ7" s="663">
        <v>1357711</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23843</v>
      </c>
      <c r="S8" s="658"/>
      <c r="T8" s="658"/>
      <c r="U8" s="658"/>
      <c r="V8" s="658"/>
      <c r="W8" s="658"/>
      <c r="X8" s="658"/>
      <c r="Y8" s="659"/>
      <c r="Z8" s="695">
        <v>0.1</v>
      </c>
      <c r="AA8" s="695"/>
      <c r="AB8" s="695"/>
      <c r="AC8" s="695"/>
      <c r="AD8" s="696">
        <v>23843</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33565</v>
      </c>
      <c r="BH8" s="658"/>
      <c r="BI8" s="658"/>
      <c r="BJ8" s="658"/>
      <c r="BK8" s="658"/>
      <c r="BL8" s="658"/>
      <c r="BM8" s="658"/>
      <c r="BN8" s="659"/>
      <c r="BO8" s="695">
        <v>1.5</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4078135</v>
      </c>
      <c r="CS8" s="658"/>
      <c r="CT8" s="658"/>
      <c r="CU8" s="658"/>
      <c r="CV8" s="658"/>
      <c r="CW8" s="658"/>
      <c r="CX8" s="658"/>
      <c r="CY8" s="659"/>
      <c r="CZ8" s="695">
        <v>26</v>
      </c>
      <c r="DA8" s="695"/>
      <c r="DB8" s="695"/>
      <c r="DC8" s="695"/>
      <c r="DD8" s="663">
        <v>45965</v>
      </c>
      <c r="DE8" s="658"/>
      <c r="DF8" s="658"/>
      <c r="DG8" s="658"/>
      <c r="DH8" s="658"/>
      <c r="DI8" s="658"/>
      <c r="DJ8" s="658"/>
      <c r="DK8" s="658"/>
      <c r="DL8" s="658"/>
      <c r="DM8" s="658"/>
      <c r="DN8" s="658"/>
      <c r="DO8" s="658"/>
      <c r="DP8" s="659"/>
      <c r="DQ8" s="663">
        <v>2406222</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31795</v>
      </c>
      <c r="S9" s="658"/>
      <c r="T9" s="658"/>
      <c r="U9" s="658"/>
      <c r="V9" s="658"/>
      <c r="W9" s="658"/>
      <c r="X9" s="658"/>
      <c r="Y9" s="659"/>
      <c r="Z9" s="695">
        <v>0.2</v>
      </c>
      <c r="AA9" s="695"/>
      <c r="AB9" s="695"/>
      <c r="AC9" s="695"/>
      <c r="AD9" s="696">
        <v>31795</v>
      </c>
      <c r="AE9" s="696"/>
      <c r="AF9" s="696"/>
      <c r="AG9" s="696"/>
      <c r="AH9" s="696"/>
      <c r="AI9" s="696"/>
      <c r="AJ9" s="696"/>
      <c r="AK9" s="696"/>
      <c r="AL9" s="660">
        <v>0.4</v>
      </c>
      <c r="AM9" s="661"/>
      <c r="AN9" s="661"/>
      <c r="AO9" s="697"/>
      <c r="AP9" s="654" t="s">
        <v>230</v>
      </c>
      <c r="AQ9" s="655"/>
      <c r="AR9" s="655"/>
      <c r="AS9" s="655"/>
      <c r="AT9" s="655"/>
      <c r="AU9" s="655"/>
      <c r="AV9" s="655"/>
      <c r="AW9" s="655"/>
      <c r="AX9" s="655"/>
      <c r="AY9" s="655"/>
      <c r="AZ9" s="655"/>
      <c r="BA9" s="655"/>
      <c r="BB9" s="655"/>
      <c r="BC9" s="655"/>
      <c r="BD9" s="655"/>
      <c r="BE9" s="655"/>
      <c r="BF9" s="656"/>
      <c r="BG9" s="657">
        <v>876749</v>
      </c>
      <c r="BH9" s="658"/>
      <c r="BI9" s="658"/>
      <c r="BJ9" s="658"/>
      <c r="BK9" s="658"/>
      <c r="BL9" s="658"/>
      <c r="BM9" s="658"/>
      <c r="BN9" s="659"/>
      <c r="BO9" s="695">
        <v>40.200000000000003</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1309252</v>
      </c>
      <c r="CS9" s="658"/>
      <c r="CT9" s="658"/>
      <c r="CU9" s="658"/>
      <c r="CV9" s="658"/>
      <c r="CW9" s="658"/>
      <c r="CX9" s="658"/>
      <c r="CY9" s="659"/>
      <c r="CZ9" s="695">
        <v>8.4</v>
      </c>
      <c r="DA9" s="695"/>
      <c r="DB9" s="695"/>
      <c r="DC9" s="695"/>
      <c r="DD9" s="663">
        <v>36807</v>
      </c>
      <c r="DE9" s="658"/>
      <c r="DF9" s="658"/>
      <c r="DG9" s="658"/>
      <c r="DH9" s="658"/>
      <c r="DI9" s="658"/>
      <c r="DJ9" s="658"/>
      <c r="DK9" s="658"/>
      <c r="DL9" s="658"/>
      <c r="DM9" s="658"/>
      <c r="DN9" s="658"/>
      <c r="DO9" s="658"/>
      <c r="DP9" s="659"/>
      <c r="DQ9" s="663">
        <v>1163426</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45694</v>
      </c>
      <c r="BH10" s="658"/>
      <c r="BI10" s="658"/>
      <c r="BJ10" s="658"/>
      <c r="BK10" s="658"/>
      <c r="BL10" s="658"/>
      <c r="BM10" s="658"/>
      <c r="BN10" s="659"/>
      <c r="BO10" s="695">
        <v>2.1</v>
      </c>
      <c r="BP10" s="695"/>
      <c r="BQ10" s="695"/>
      <c r="BR10" s="695"/>
      <c r="BS10" s="696">
        <v>7582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25635</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885</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515905</v>
      </c>
      <c r="S11" s="658"/>
      <c r="T11" s="658"/>
      <c r="U11" s="658"/>
      <c r="V11" s="658"/>
      <c r="W11" s="658"/>
      <c r="X11" s="658"/>
      <c r="Y11" s="659"/>
      <c r="Z11" s="660">
        <v>3.1</v>
      </c>
      <c r="AA11" s="661"/>
      <c r="AB11" s="661"/>
      <c r="AC11" s="662"/>
      <c r="AD11" s="663">
        <v>515905</v>
      </c>
      <c r="AE11" s="658"/>
      <c r="AF11" s="658"/>
      <c r="AG11" s="658"/>
      <c r="AH11" s="658"/>
      <c r="AI11" s="658"/>
      <c r="AJ11" s="658"/>
      <c r="AK11" s="659"/>
      <c r="AL11" s="660">
        <v>6.3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47879</v>
      </c>
      <c r="BH11" s="658"/>
      <c r="BI11" s="658"/>
      <c r="BJ11" s="658"/>
      <c r="BK11" s="658"/>
      <c r="BL11" s="658"/>
      <c r="BM11" s="658"/>
      <c r="BN11" s="659"/>
      <c r="BO11" s="695">
        <v>2.2000000000000002</v>
      </c>
      <c r="BP11" s="695"/>
      <c r="BQ11" s="695"/>
      <c r="BR11" s="695"/>
      <c r="BS11" s="696">
        <v>13679</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561011</v>
      </c>
      <c r="CS11" s="658"/>
      <c r="CT11" s="658"/>
      <c r="CU11" s="658"/>
      <c r="CV11" s="658"/>
      <c r="CW11" s="658"/>
      <c r="CX11" s="658"/>
      <c r="CY11" s="659"/>
      <c r="CZ11" s="695">
        <v>3.6</v>
      </c>
      <c r="DA11" s="695"/>
      <c r="DB11" s="695"/>
      <c r="DC11" s="695"/>
      <c r="DD11" s="663">
        <v>130578</v>
      </c>
      <c r="DE11" s="658"/>
      <c r="DF11" s="658"/>
      <c r="DG11" s="658"/>
      <c r="DH11" s="658"/>
      <c r="DI11" s="658"/>
      <c r="DJ11" s="658"/>
      <c r="DK11" s="658"/>
      <c r="DL11" s="658"/>
      <c r="DM11" s="658"/>
      <c r="DN11" s="658"/>
      <c r="DO11" s="658"/>
      <c r="DP11" s="659"/>
      <c r="DQ11" s="663">
        <v>305114</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975847</v>
      </c>
      <c r="BH12" s="658"/>
      <c r="BI12" s="658"/>
      <c r="BJ12" s="658"/>
      <c r="BK12" s="658"/>
      <c r="BL12" s="658"/>
      <c r="BM12" s="658"/>
      <c r="BN12" s="659"/>
      <c r="BO12" s="695">
        <v>44.7</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771333</v>
      </c>
      <c r="CS12" s="658"/>
      <c r="CT12" s="658"/>
      <c r="CU12" s="658"/>
      <c r="CV12" s="658"/>
      <c r="CW12" s="658"/>
      <c r="CX12" s="658"/>
      <c r="CY12" s="659"/>
      <c r="CZ12" s="695">
        <v>4.9000000000000004</v>
      </c>
      <c r="DA12" s="695"/>
      <c r="DB12" s="695"/>
      <c r="DC12" s="695"/>
      <c r="DD12" s="663">
        <v>149807</v>
      </c>
      <c r="DE12" s="658"/>
      <c r="DF12" s="658"/>
      <c r="DG12" s="658"/>
      <c r="DH12" s="658"/>
      <c r="DI12" s="658"/>
      <c r="DJ12" s="658"/>
      <c r="DK12" s="658"/>
      <c r="DL12" s="658"/>
      <c r="DM12" s="658"/>
      <c r="DN12" s="658"/>
      <c r="DO12" s="658"/>
      <c r="DP12" s="659"/>
      <c r="DQ12" s="663">
        <v>651540</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975041</v>
      </c>
      <c r="BH13" s="658"/>
      <c r="BI13" s="658"/>
      <c r="BJ13" s="658"/>
      <c r="BK13" s="658"/>
      <c r="BL13" s="658"/>
      <c r="BM13" s="658"/>
      <c r="BN13" s="659"/>
      <c r="BO13" s="695">
        <v>44.7</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1039515</v>
      </c>
      <c r="CS13" s="658"/>
      <c r="CT13" s="658"/>
      <c r="CU13" s="658"/>
      <c r="CV13" s="658"/>
      <c r="CW13" s="658"/>
      <c r="CX13" s="658"/>
      <c r="CY13" s="659"/>
      <c r="CZ13" s="695">
        <v>6.6</v>
      </c>
      <c r="DA13" s="695"/>
      <c r="DB13" s="695"/>
      <c r="DC13" s="695"/>
      <c r="DD13" s="663">
        <v>301798</v>
      </c>
      <c r="DE13" s="658"/>
      <c r="DF13" s="658"/>
      <c r="DG13" s="658"/>
      <c r="DH13" s="658"/>
      <c r="DI13" s="658"/>
      <c r="DJ13" s="658"/>
      <c r="DK13" s="658"/>
      <c r="DL13" s="658"/>
      <c r="DM13" s="658"/>
      <c r="DN13" s="658"/>
      <c r="DO13" s="658"/>
      <c r="DP13" s="659"/>
      <c r="DQ13" s="663">
        <v>726251</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83398</v>
      </c>
      <c r="BH14" s="658"/>
      <c r="BI14" s="658"/>
      <c r="BJ14" s="658"/>
      <c r="BK14" s="658"/>
      <c r="BL14" s="658"/>
      <c r="BM14" s="658"/>
      <c r="BN14" s="659"/>
      <c r="BO14" s="695">
        <v>3.8</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537709</v>
      </c>
      <c r="CS14" s="658"/>
      <c r="CT14" s="658"/>
      <c r="CU14" s="658"/>
      <c r="CV14" s="658"/>
      <c r="CW14" s="658"/>
      <c r="CX14" s="658"/>
      <c r="CY14" s="659"/>
      <c r="CZ14" s="695">
        <v>3.4</v>
      </c>
      <c r="DA14" s="695"/>
      <c r="DB14" s="695"/>
      <c r="DC14" s="695"/>
      <c r="DD14" s="663" t="s">
        <v>122</v>
      </c>
      <c r="DE14" s="658"/>
      <c r="DF14" s="658"/>
      <c r="DG14" s="658"/>
      <c r="DH14" s="658"/>
      <c r="DI14" s="658"/>
      <c r="DJ14" s="658"/>
      <c r="DK14" s="658"/>
      <c r="DL14" s="658"/>
      <c r="DM14" s="658"/>
      <c r="DN14" s="658"/>
      <c r="DO14" s="658"/>
      <c r="DP14" s="659"/>
      <c r="DQ14" s="663">
        <v>525436</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17032</v>
      </c>
      <c r="S15" s="658"/>
      <c r="T15" s="658"/>
      <c r="U15" s="658"/>
      <c r="V15" s="658"/>
      <c r="W15" s="658"/>
      <c r="X15" s="658"/>
      <c r="Y15" s="659"/>
      <c r="Z15" s="695">
        <v>0.1</v>
      </c>
      <c r="AA15" s="695"/>
      <c r="AB15" s="695"/>
      <c r="AC15" s="695"/>
      <c r="AD15" s="696">
        <v>17032</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102178</v>
      </c>
      <c r="BH15" s="658"/>
      <c r="BI15" s="658"/>
      <c r="BJ15" s="658"/>
      <c r="BK15" s="658"/>
      <c r="BL15" s="658"/>
      <c r="BM15" s="658"/>
      <c r="BN15" s="659"/>
      <c r="BO15" s="695">
        <v>4.7</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1445647</v>
      </c>
      <c r="CS15" s="658"/>
      <c r="CT15" s="658"/>
      <c r="CU15" s="658"/>
      <c r="CV15" s="658"/>
      <c r="CW15" s="658"/>
      <c r="CX15" s="658"/>
      <c r="CY15" s="659"/>
      <c r="CZ15" s="695">
        <v>9.1999999999999993</v>
      </c>
      <c r="DA15" s="695"/>
      <c r="DB15" s="695"/>
      <c r="DC15" s="695"/>
      <c r="DD15" s="663">
        <v>107749</v>
      </c>
      <c r="DE15" s="658"/>
      <c r="DF15" s="658"/>
      <c r="DG15" s="658"/>
      <c r="DH15" s="658"/>
      <c r="DI15" s="658"/>
      <c r="DJ15" s="658"/>
      <c r="DK15" s="658"/>
      <c r="DL15" s="658"/>
      <c r="DM15" s="658"/>
      <c r="DN15" s="658"/>
      <c r="DO15" s="658"/>
      <c r="DP15" s="659"/>
      <c r="DQ15" s="663">
        <v>1088203</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55893</v>
      </c>
      <c r="S16" s="658"/>
      <c r="T16" s="658"/>
      <c r="U16" s="658"/>
      <c r="V16" s="658"/>
      <c r="W16" s="658"/>
      <c r="X16" s="658"/>
      <c r="Y16" s="659"/>
      <c r="Z16" s="695">
        <v>0.3</v>
      </c>
      <c r="AA16" s="695"/>
      <c r="AB16" s="695"/>
      <c r="AC16" s="695"/>
      <c r="AD16" s="696">
        <v>55893</v>
      </c>
      <c r="AE16" s="696"/>
      <c r="AF16" s="696"/>
      <c r="AG16" s="696"/>
      <c r="AH16" s="696"/>
      <c r="AI16" s="696"/>
      <c r="AJ16" s="696"/>
      <c r="AK16" s="696"/>
      <c r="AL16" s="660">
        <v>0.7</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63133</v>
      </c>
      <c r="CS16" s="658"/>
      <c r="CT16" s="658"/>
      <c r="CU16" s="658"/>
      <c r="CV16" s="658"/>
      <c r="CW16" s="658"/>
      <c r="CX16" s="658"/>
      <c r="CY16" s="659"/>
      <c r="CZ16" s="695">
        <v>0.4</v>
      </c>
      <c r="DA16" s="695"/>
      <c r="DB16" s="695"/>
      <c r="DC16" s="695"/>
      <c r="DD16" s="663" t="s">
        <v>122</v>
      </c>
      <c r="DE16" s="658"/>
      <c r="DF16" s="658"/>
      <c r="DG16" s="658"/>
      <c r="DH16" s="658"/>
      <c r="DI16" s="658"/>
      <c r="DJ16" s="658"/>
      <c r="DK16" s="658"/>
      <c r="DL16" s="658"/>
      <c r="DM16" s="658"/>
      <c r="DN16" s="658"/>
      <c r="DO16" s="658"/>
      <c r="DP16" s="659"/>
      <c r="DQ16" s="663">
        <v>3471</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104783</v>
      </c>
      <c r="S17" s="658"/>
      <c r="T17" s="658"/>
      <c r="U17" s="658"/>
      <c r="V17" s="658"/>
      <c r="W17" s="658"/>
      <c r="X17" s="658"/>
      <c r="Y17" s="659"/>
      <c r="Z17" s="695">
        <v>0.6</v>
      </c>
      <c r="AA17" s="695"/>
      <c r="AB17" s="695"/>
      <c r="AC17" s="695"/>
      <c r="AD17" s="696">
        <v>104783</v>
      </c>
      <c r="AE17" s="696"/>
      <c r="AF17" s="696"/>
      <c r="AG17" s="696"/>
      <c r="AH17" s="696"/>
      <c r="AI17" s="696"/>
      <c r="AJ17" s="696"/>
      <c r="AK17" s="696"/>
      <c r="AL17" s="660">
        <v>1.3</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1425796</v>
      </c>
      <c r="CS17" s="658"/>
      <c r="CT17" s="658"/>
      <c r="CU17" s="658"/>
      <c r="CV17" s="658"/>
      <c r="CW17" s="658"/>
      <c r="CX17" s="658"/>
      <c r="CY17" s="659"/>
      <c r="CZ17" s="695">
        <v>9.1</v>
      </c>
      <c r="DA17" s="695"/>
      <c r="DB17" s="695"/>
      <c r="DC17" s="695"/>
      <c r="DD17" s="663" t="s">
        <v>122</v>
      </c>
      <c r="DE17" s="658"/>
      <c r="DF17" s="658"/>
      <c r="DG17" s="658"/>
      <c r="DH17" s="658"/>
      <c r="DI17" s="658"/>
      <c r="DJ17" s="658"/>
      <c r="DK17" s="658"/>
      <c r="DL17" s="658"/>
      <c r="DM17" s="658"/>
      <c r="DN17" s="658"/>
      <c r="DO17" s="658"/>
      <c r="DP17" s="659"/>
      <c r="DQ17" s="663">
        <v>1425796</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14333</v>
      </c>
      <c r="S18" s="658"/>
      <c r="T18" s="658"/>
      <c r="U18" s="658"/>
      <c r="V18" s="658"/>
      <c r="W18" s="658"/>
      <c r="X18" s="658"/>
      <c r="Y18" s="659"/>
      <c r="Z18" s="695">
        <v>0.1</v>
      </c>
      <c r="AA18" s="695"/>
      <c r="AB18" s="695"/>
      <c r="AC18" s="695"/>
      <c r="AD18" s="696">
        <v>14333</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90049</v>
      </c>
      <c r="S19" s="658"/>
      <c r="T19" s="658"/>
      <c r="U19" s="658"/>
      <c r="V19" s="658"/>
      <c r="W19" s="658"/>
      <c r="X19" s="658"/>
      <c r="Y19" s="659"/>
      <c r="Z19" s="695">
        <v>0.5</v>
      </c>
      <c r="AA19" s="695"/>
      <c r="AB19" s="695"/>
      <c r="AC19" s="695"/>
      <c r="AD19" s="696">
        <v>90049</v>
      </c>
      <c r="AE19" s="696"/>
      <c r="AF19" s="696"/>
      <c r="AG19" s="696"/>
      <c r="AH19" s="696"/>
      <c r="AI19" s="696"/>
      <c r="AJ19" s="696"/>
      <c r="AK19" s="696"/>
      <c r="AL19" s="660">
        <v>1.1000000000000001</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17754</v>
      </c>
      <c r="BH19" s="658"/>
      <c r="BI19" s="658"/>
      <c r="BJ19" s="658"/>
      <c r="BK19" s="658"/>
      <c r="BL19" s="658"/>
      <c r="BM19" s="658"/>
      <c r="BN19" s="659"/>
      <c r="BO19" s="695">
        <v>0.8</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401</v>
      </c>
      <c r="S20" s="658"/>
      <c r="T20" s="658"/>
      <c r="U20" s="658"/>
      <c r="V20" s="658"/>
      <c r="W20" s="658"/>
      <c r="X20" s="658"/>
      <c r="Y20" s="659"/>
      <c r="Z20" s="695">
        <v>0</v>
      </c>
      <c r="AA20" s="695"/>
      <c r="AB20" s="695"/>
      <c r="AC20" s="695"/>
      <c r="AD20" s="696">
        <v>401</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17754</v>
      </c>
      <c r="BH20" s="658"/>
      <c r="BI20" s="658"/>
      <c r="BJ20" s="658"/>
      <c r="BK20" s="658"/>
      <c r="BL20" s="658"/>
      <c r="BM20" s="658"/>
      <c r="BN20" s="659"/>
      <c r="BO20" s="695">
        <v>0.8</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15667092</v>
      </c>
      <c r="CS20" s="658"/>
      <c r="CT20" s="658"/>
      <c r="CU20" s="658"/>
      <c r="CV20" s="658"/>
      <c r="CW20" s="658"/>
      <c r="CX20" s="658"/>
      <c r="CY20" s="659"/>
      <c r="CZ20" s="695">
        <v>100</v>
      </c>
      <c r="DA20" s="695"/>
      <c r="DB20" s="695"/>
      <c r="DC20" s="695"/>
      <c r="DD20" s="663">
        <v>1081385</v>
      </c>
      <c r="DE20" s="658"/>
      <c r="DF20" s="658"/>
      <c r="DG20" s="658"/>
      <c r="DH20" s="658"/>
      <c r="DI20" s="658"/>
      <c r="DJ20" s="658"/>
      <c r="DK20" s="658"/>
      <c r="DL20" s="658"/>
      <c r="DM20" s="658"/>
      <c r="DN20" s="658"/>
      <c r="DO20" s="658"/>
      <c r="DP20" s="659"/>
      <c r="DQ20" s="663">
        <v>9751914</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5935581</v>
      </c>
      <c r="S21" s="658"/>
      <c r="T21" s="658"/>
      <c r="U21" s="658"/>
      <c r="V21" s="658"/>
      <c r="W21" s="658"/>
      <c r="X21" s="658"/>
      <c r="Y21" s="659"/>
      <c r="Z21" s="695">
        <v>35.9</v>
      </c>
      <c r="AA21" s="695"/>
      <c r="AB21" s="695"/>
      <c r="AC21" s="695"/>
      <c r="AD21" s="696">
        <v>5086932</v>
      </c>
      <c r="AE21" s="696"/>
      <c r="AF21" s="696"/>
      <c r="AG21" s="696"/>
      <c r="AH21" s="696"/>
      <c r="AI21" s="696"/>
      <c r="AJ21" s="696"/>
      <c r="AK21" s="696"/>
      <c r="AL21" s="660">
        <v>62.1</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17754</v>
      </c>
      <c r="BH21" s="658"/>
      <c r="BI21" s="658"/>
      <c r="BJ21" s="658"/>
      <c r="BK21" s="658"/>
      <c r="BL21" s="658"/>
      <c r="BM21" s="658"/>
      <c r="BN21" s="659"/>
      <c r="BO21" s="695">
        <v>0.8</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5086932</v>
      </c>
      <c r="S22" s="658"/>
      <c r="T22" s="658"/>
      <c r="U22" s="658"/>
      <c r="V22" s="658"/>
      <c r="W22" s="658"/>
      <c r="X22" s="658"/>
      <c r="Y22" s="659"/>
      <c r="Z22" s="695">
        <v>30.8</v>
      </c>
      <c r="AA22" s="695"/>
      <c r="AB22" s="695"/>
      <c r="AC22" s="695"/>
      <c r="AD22" s="696">
        <v>5086932</v>
      </c>
      <c r="AE22" s="696"/>
      <c r="AF22" s="696"/>
      <c r="AG22" s="696"/>
      <c r="AH22" s="696"/>
      <c r="AI22" s="696"/>
      <c r="AJ22" s="696"/>
      <c r="AK22" s="696"/>
      <c r="AL22" s="660">
        <v>62.1</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848649</v>
      </c>
      <c r="S23" s="658"/>
      <c r="T23" s="658"/>
      <c r="U23" s="658"/>
      <c r="V23" s="658"/>
      <c r="W23" s="658"/>
      <c r="X23" s="658"/>
      <c r="Y23" s="659"/>
      <c r="Z23" s="695">
        <v>5.0999999999999996</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5973558</v>
      </c>
      <c r="CS24" s="713"/>
      <c r="CT24" s="713"/>
      <c r="CU24" s="713"/>
      <c r="CV24" s="713"/>
      <c r="CW24" s="713"/>
      <c r="CX24" s="713"/>
      <c r="CY24" s="738"/>
      <c r="CZ24" s="739">
        <v>38.1</v>
      </c>
      <c r="DA24" s="721"/>
      <c r="DB24" s="721"/>
      <c r="DC24" s="741"/>
      <c r="DD24" s="737">
        <v>4368708</v>
      </c>
      <c r="DE24" s="713"/>
      <c r="DF24" s="713"/>
      <c r="DG24" s="713"/>
      <c r="DH24" s="713"/>
      <c r="DI24" s="713"/>
      <c r="DJ24" s="713"/>
      <c r="DK24" s="738"/>
      <c r="DL24" s="737">
        <v>4043551</v>
      </c>
      <c r="DM24" s="713"/>
      <c r="DN24" s="713"/>
      <c r="DO24" s="713"/>
      <c r="DP24" s="713"/>
      <c r="DQ24" s="713"/>
      <c r="DR24" s="713"/>
      <c r="DS24" s="713"/>
      <c r="DT24" s="713"/>
      <c r="DU24" s="713"/>
      <c r="DV24" s="738"/>
      <c r="DW24" s="739">
        <v>49.2</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9012117</v>
      </c>
      <c r="S25" s="658"/>
      <c r="T25" s="658"/>
      <c r="U25" s="658"/>
      <c r="V25" s="658"/>
      <c r="W25" s="658"/>
      <c r="X25" s="658"/>
      <c r="Y25" s="659"/>
      <c r="Z25" s="695">
        <v>54.6</v>
      </c>
      <c r="AA25" s="695"/>
      <c r="AB25" s="695"/>
      <c r="AC25" s="695"/>
      <c r="AD25" s="696">
        <v>8163468</v>
      </c>
      <c r="AE25" s="696"/>
      <c r="AF25" s="696"/>
      <c r="AG25" s="696"/>
      <c r="AH25" s="696"/>
      <c r="AI25" s="696"/>
      <c r="AJ25" s="696"/>
      <c r="AK25" s="696"/>
      <c r="AL25" s="660">
        <v>99.6</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2200791</v>
      </c>
      <c r="CS25" s="670"/>
      <c r="CT25" s="670"/>
      <c r="CU25" s="670"/>
      <c r="CV25" s="670"/>
      <c r="CW25" s="670"/>
      <c r="CX25" s="670"/>
      <c r="CY25" s="671"/>
      <c r="CZ25" s="660">
        <v>14</v>
      </c>
      <c r="DA25" s="672"/>
      <c r="DB25" s="672"/>
      <c r="DC25" s="673"/>
      <c r="DD25" s="663">
        <v>1956947</v>
      </c>
      <c r="DE25" s="670"/>
      <c r="DF25" s="670"/>
      <c r="DG25" s="670"/>
      <c r="DH25" s="670"/>
      <c r="DI25" s="670"/>
      <c r="DJ25" s="670"/>
      <c r="DK25" s="671"/>
      <c r="DL25" s="663">
        <v>1943799</v>
      </c>
      <c r="DM25" s="670"/>
      <c r="DN25" s="670"/>
      <c r="DO25" s="670"/>
      <c r="DP25" s="670"/>
      <c r="DQ25" s="670"/>
      <c r="DR25" s="670"/>
      <c r="DS25" s="670"/>
      <c r="DT25" s="670"/>
      <c r="DU25" s="670"/>
      <c r="DV25" s="671"/>
      <c r="DW25" s="660">
        <v>23.7</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1098</v>
      </c>
      <c r="S26" s="658"/>
      <c r="T26" s="658"/>
      <c r="U26" s="658"/>
      <c r="V26" s="658"/>
      <c r="W26" s="658"/>
      <c r="X26" s="658"/>
      <c r="Y26" s="659"/>
      <c r="Z26" s="695">
        <v>0</v>
      </c>
      <c r="AA26" s="695"/>
      <c r="AB26" s="695"/>
      <c r="AC26" s="695"/>
      <c r="AD26" s="696">
        <v>1098</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1263950</v>
      </c>
      <c r="CS26" s="658"/>
      <c r="CT26" s="658"/>
      <c r="CU26" s="658"/>
      <c r="CV26" s="658"/>
      <c r="CW26" s="658"/>
      <c r="CX26" s="658"/>
      <c r="CY26" s="659"/>
      <c r="CZ26" s="660">
        <v>8.1</v>
      </c>
      <c r="DA26" s="672"/>
      <c r="DB26" s="672"/>
      <c r="DC26" s="673"/>
      <c r="DD26" s="663">
        <v>1162530</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36007</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2183064</v>
      </c>
      <c r="BH27" s="658"/>
      <c r="BI27" s="658"/>
      <c r="BJ27" s="658"/>
      <c r="BK27" s="658"/>
      <c r="BL27" s="658"/>
      <c r="BM27" s="658"/>
      <c r="BN27" s="659"/>
      <c r="BO27" s="695">
        <v>100</v>
      </c>
      <c r="BP27" s="695"/>
      <c r="BQ27" s="695"/>
      <c r="BR27" s="695"/>
      <c r="BS27" s="696">
        <v>21261</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2347015</v>
      </c>
      <c r="CS27" s="670"/>
      <c r="CT27" s="670"/>
      <c r="CU27" s="670"/>
      <c r="CV27" s="670"/>
      <c r="CW27" s="670"/>
      <c r="CX27" s="670"/>
      <c r="CY27" s="671"/>
      <c r="CZ27" s="660">
        <v>15</v>
      </c>
      <c r="DA27" s="672"/>
      <c r="DB27" s="672"/>
      <c r="DC27" s="673"/>
      <c r="DD27" s="663">
        <v>986009</v>
      </c>
      <c r="DE27" s="670"/>
      <c r="DF27" s="670"/>
      <c r="DG27" s="670"/>
      <c r="DH27" s="670"/>
      <c r="DI27" s="670"/>
      <c r="DJ27" s="670"/>
      <c r="DK27" s="671"/>
      <c r="DL27" s="663">
        <v>717271</v>
      </c>
      <c r="DM27" s="670"/>
      <c r="DN27" s="670"/>
      <c r="DO27" s="670"/>
      <c r="DP27" s="670"/>
      <c r="DQ27" s="670"/>
      <c r="DR27" s="670"/>
      <c r="DS27" s="670"/>
      <c r="DT27" s="670"/>
      <c r="DU27" s="670"/>
      <c r="DV27" s="671"/>
      <c r="DW27" s="660">
        <v>8.6999999999999993</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104651</v>
      </c>
      <c r="S28" s="658"/>
      <c r="T28" s="658"/>
      <c r="U28" s="658"/>
      <c r="V28" s="658"/>
      <c r="W28" s="658"/>
      <c r="X28" s="658"/>
      <c r="Y28" s="659"/>
      <c r="Z28" s="695">
        <v>0.6</v>
      </c>
      <c r="AA28" s="695"/>
      <c r="AB28" s="695"/>
      <c r="AC28" s="695"/>
      <c r="AD28" s="696">
        <v>24811</v>
      </c>
      <c r="AE28" s="696"/>
      <c r="AF28" s="696"/>
      <c r="AG28" s="696"/>
      <c r="AH28" s="696"/>
      <c r="AI28" s="696"/>
      <c r="AJ28" s="696"/>
      <c r="AK28" s="696"/>
      <c r="AL28" s="660">
        <v>0.3</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1425752</v>
      </c>
      <c r="CS28" s="658"/>
      <c r="CT28" s="658"/>
      <c r="CU28" s="658"/>
      <c r="CV28" s="658"/>
      <c r="CW28" s="658"/>
      <c r="CX28" s="658"/>
      <c r="CY28" s="659"/>
      <c r="CZ28" s="660">
        <v>9.1</v>
      </c>
      <c r="DA28" s="672"/>
      <c r="DB28" s="672"/>
      <c r="DC28" s="673"/>
      <c r="DD28" s="663">
        <v>1425752</v>
      </c>
      <c r="DE28" s="658"/>
      <c r="DF28" s="658"/>
      <c r="DG28" s="658"/>
      <c r="DH28" s="658"/>
      <c r="DI28" s="658"/>
      <c r="DJ28" s="658"/>
      <c r="DK28" s="659"/>
      <c r="DL28" s="663">
        <v>1382481</v>
      </c>
      <c r="DM28" s="658"/>
      <c r="DN28" s="658"/>
      <c r="DO28" s="658"/>
      <c r="DP28" s="658"/>
      <c r="DQ28" s="658"/>
      <c r="DR28" s="658"/>
      <c r="DS28" s="658"/>
      <c r="DT28" s="658"/>
      <c r="DU28" s="658"/>
      <c r="DV28" s="659"/>
      <c r="DW28" s="660">
        <v>16.8</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10105</v>
      </c>
      <c r="S29" s="658"/>
      <c r="T29" s="658"/>
      <c r="U29" s="658"/>
      <c r="V29" s="658"/>
      <c r="W29" s="658"/>
      <c r="X29" s="658"/>
      <c r="Y29" s="659"/>
      <c r="Z29" s="695">
        <v>0.1</v>
      </c>
      <c r="AA29" s="695"/>
      <c r="AB29" s="695"/>
      <c r="AC29" s="695"/>
      <c r="AD29" s="696">
        <v>27</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1425752</v>
      </c>
      <c r="CS29" s="670"/>
      <c r="CT29" s="670"/>
      <c r="CU29" s="670"/>
      <c r="CV29" s="670"/>
      <c r="CW29" s="670"/>
      <c r="CX29" s="670"/>
      <c r="CY29" s="671"/>
      <c r="CZ29" s="660">
        <v>9.1</v>
      </c>
      <c r="DA29" s="672"/>
      <c r="DB29" s="672"/>
      <c r="DC29" s="673"/>
      <c r="DD29" s="663">
        <v>1425752</v>
      </c>
      <c r="DE29" s="670"/>
      <c r="DF29" s="670"/>
      <c r="DG29" s="670"/>
      <c r="DH29" s="670"/>
      <c r="DI29" s="670"/>
      <c r="DJ29" s="670"/>
      <c r="DK29" s="671"/>
      <c r="DL29" s="663">
        <v>1382481</v>
      </c>
      <c r="DM29" s="670"/>
      <c r="DN29" s="670"/>
      <c r="DO29" s="670"/>
      <c r="DP29" s="670"/>
      <c r="DQ29" s="670"/>
      <c r="DR29" s="670"/>
      <c r="DS29" s="670"/>
      <c r="DT29" s="670"/>
      <c r="DU29" s="670"/>
      <c r="DV29" s="671"/>
      <c r="DW29" s="660">
        <v>16.8</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1609142</v>
      </c>
      <c r="S30" s="658"/>
      <c r="T30" s="658"/>
      <c r="U30" s="658"/>
      <c r="V30" s="658"/>
      <c r="W30" s="658"/>
      <c r="X30" s="658"/>
      <c r="Y30" s="659"/>
      <c r="Z30" s="695">
        <v>9.6999999999999993</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1389964</v>
      </c>
      <c r="CS30" s="658"/>
      <c r="CT30" s="658"/>
      <c r="CU30" s="658"/>
      <c r="CV30" s="658"/>
      <c r="CW30" s="658"/>
      <c r="CX30" s="658"/>
      <c r="CY30" s="659"/>
      <c r="CZ30" s="660">
        <v>8.9</v>
      </c>
      <c r="DA30" s="672"/>
      <c r="DB30" s="672"/>
      <c r="DC30" s="673"/>
      <c r="DD30" s="663">
        <v>1389964</v>
      </c>
      <c r="DE30" s="658"/>
      <c r="DF30" s="658"/>
      <c r="DG30" s="658"/>
      <c r="DH30" s="658"/>
      <c r="DI30" s="658"/>
      <c r="DJ30" s="658"/>
      <c r="DK30" s="659"/>
      <c r="DL30" s="663">
        <v>1346693</v>
      </c>
      <c r="DM30" s="658"/>
      <c r="DN30" s="658"/>
      <c r="DO30" s="658"/>
      <c r="DP30" s="658"/>
      <c r="DQ30" s="658"/>
      <c r="DR30" s="658"/>
      <c r="DS30" s="658"/>
      <c r="DT30" s="658"/>
      <c r="DU30" s="658"/>
      <c r="DV30" s="659"/>
      <c r="DW30" s="660">
        <v>16.399999999999999</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v>
      </c>
      <c r="BH31" s="720"/>
      <c r="BI31" s="720"/>
      <c r="BJ31" s="720"/>
      <c r="BK31" s="720"/>
      <c r="BL31" s="720"/>
      <c r="BM31" s="721">
        <v>94.1</v>
      </c>
      <c r="BN31" s="720"/>
      <c r="BO31" s="720"/>
      <c r="BP31" s="720"/>
      <c r="BQ31" s="722"/>
      <c r="BR31" s="719">
        <v>99.1</v>
      </c>
      <c r="BS31" s="720"/>
      <c r="BT31" s="720"/>
      <c r="BU31" s="720"/>
      <c r="BV31" s="720"/>
      <c r="BW31" s="720"/>
      <c r="BX31" s="721">
        <v>94.6</v>
      </c>
      <c r="BY31" s="720"/>
      <c r="BZ31" s="720"/>
      <c r="CA31" s="720"/>
      <c r="CB31" s="722"/>
      <c r="CD31" s="678"/>
      <c r="CE31" s="679"/>
      <c r="CF31" s="654" t="s">
        <v>300</v>
      </c>
      <c r="CG31" s="655"/>
      <c r="CH31" s="655"/>
      <c r="CI31" s="655"/>
      <c r="CJ31" s="655"/>
      <c r="CK31" s="655"/>
      <c r="CL31" s="655"/>
      <c r="CM31" s="655"/>
      <c r="CN31" s="655"/>
      <c r="CO31" s="655"/>
      <c r="CP31" s="655"/>
      <c r="CQ31" s="656"/>
      <c r="CR31" s="657">
        <v>35788</v>
      </c>
      <c r="CS31" s="670"/>
      <c r="CT31" s="670"/>
      <c r="CU31" s="670"/>
      <c r="CV31" s="670"/>
      <c r="CW31" s="670"/>
      <c r="CX31" s="670"/>
      <c r="CY31" s="671"/>
      <c r="CZ31" s="660">
        <v>0.2</v>
      </c>
      <c r="DA31" s="672"/>
      <c r="DB31" s="672"/>
      <c r="DC31" s="673"/>
      <c r="DD31" s="663">
        <v>35788</v>
      </c>
      <c r="DE31" s="670"/>
      <c r="DF31" s="670"/>
      <c r="DG31" s="670"/>
      <c r="DH31" s="670"/>
      <c r="DI31" s="670"/>
      <c r="DJ31" s="670"/>
      <c r="DK31" s="671"/>
      <c r="DL31" s="663">
        <v>35788</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1079819</v>
      </c>
      <c r="S32" s="658"/>
      <c r="T32" s="658"/>
      <c r="U32" s="658"/>
      <c r="V32" s="658"/>
      <c r="W32" s="658"/>
      <c r="X32" s="658"/>
      <c r="Y32" s="659"/>
      <c r="Z32" s="695">
        <v>6.5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99.1</v>
      </c>
      <c r="BH32" s="670"/>
      <c r="BI32" s="670"/>
      <c r="BJ32" s="670"/>
      <c r="BK32" s="670"/>
      <c r="BL32" s="670"/>
      <c r="BM32" s="661">
        <v>97.1</v>
      </c>
      <c r="BN32" s="670"/>
      <c r="BO32" s="670"/>
      <c r="BP32" s="670"/>
      <c r="BQ32" s="693"/>
      <c r="BR32" s="723">
        <v>99.4</v>
      </c>
      <c r="BS32" s="670"/>
      <c r="BT32" s="670"/>
      <c r="BU32" s="670"/>
      <c r="BV32" s="670"/>
      <c r="BW32" s="670"/>
      <c r="BX32" s="661">
        <v>97.7</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72399</v>
      </c>
      <c r="S33" s="658"/>
      <c r="T33" s="658"/>
      <c r="U33" s="658"/>
      <c r="V33" s="658"/>
      <c r="W33" s="658"/>
      <c r="X33" s="658"/>
      <c r="Y33" s="659"/>
      <c r="Z33" s="695">
        <v>0.4</v>
      </c>
      <c r="AA33" s="695"/>
      <c r="AB33" s="695"/>
      <c r="AC33" s="695"/>
      <c r="AD33" s="696">
        <v>3129</v>
      </c>
      <c r="AE33" s="696"/>
      <c r="AF33" s="696"/>
      <c r="AG33" s="696"/>
      <c r="AH33" s="696"/>
      <c r="AI33" s="696"/>
      <c r="AJ33" s="696"/>
      <c r="AK33" s="696"/>
      <c r="AL33" s="660">
        <v>0</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98.6</v>
      </c>
      <c r="BH33" s="642"/>
      <c r="BI33" s="642"/>
      <c r="BJ33" s="642"/>
      <c r="BK33" s="642"/>
      <c r="BL33" s="642"/>
      <c r="BM33" s="688">
        <v>90.3</v>
      </c>
      <c r="BN33" s="642"/>
      <c r="BO33" s="642"/>
      <c r="BP33" s="642"/>
      <c r="BQ33" s="705"/>
      <c r="BR33" s="718">
        <v>98.7</v>
      </c>
      <c r="BS33" s="642"/>
      <c r="BT33" s="642"/>
      <c r="BU33" s="642"/>
      <c r="BV33" s="642"/>
      <c r="BW33" s="642"/>
      <c r="BX33" s="688">
        <v>90.5</v>
      </c>
      <c r="BY33" s="642"/>
      <c r="BZ33" s="642"/>
      <c r="CA33" s="642"/>
      <c r="CB33" s="705"/>
      <c r="CD33" s="654" t="s">
        <v>307</v>
      </c>
      <c r="CE33" s="655"/>
      <c r="CF33" s="655"/>
      <c r="CG33" s="655"/>
      <c r="CH33" s="655"/>
      <c r="CI33" s="655"/>
      <c r="CJ33" s="655"/>
      <c r="CK33" s="655"/>
      <c r="CL33" s="655"/>
      <c r="CM33" s="655"/>
      <c r="CN33" s="655"/>
      <c r="CO33" s="655"/>
      <c r="CP33" s="655"/>
      <c r="CQ33" s="656"/>
      <c r="CR33" s="657">
        <v>8549016</v>
      </c>
      <c r="CS33" s="670"/>
      <c r="CT33" s="670"/>
      <c r="CU33" s="670"/>
      <c r="CV33" s="670"/>
      <c r="CW33" s="670"/>
      <c r="CX33" s="670"/>
      <c r="CY33" s="671"/>
      <c r="CZ33" s="660">
        <v>54.6</v>
      </c>
      <c r="DA33" s="672"/>
      <c r="DB33" s="672"/>
      <c r="DC33" s="673"/>
      <c r="DD33" s="663">
        <v>5108964</v>
      </c>
      <c r="DE33" s="670"/>
      <c r="DF33" s="670"/>
      <c r="DG33" s="670"/>
      <c r="DH33" s="670"/>
      <c r="DI33" s="670"/>
      <c r="DJ33" s="670"/>
      <c r="DK33" s="671"/>
      <c r="DL33" s="663">
        <v>3826899</v>
      </c>
      <c r="DM33" s="670"/>
      <c r="DN33" s="670"/>
      <c r="DO33" s="670"/>
      <c r="DP33" s="670"/>
      <c r="DQ33" s="670"/>
      <c r="DR33" s="670"/>
      <c r="DS33" s="670"/>
      <c r="DT33" s="670"/>
      <c r="DU33" s="670"/>
      <c r="DV33" s="671"/>
      <c r="DW33" s="660">
        <v>46.6</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1532936</v>
      </c>
      <c r="S34" s="658"/>
      <c r="T34" s="658"/>
      <c r="U34" s="658"/>
      <c r="V34" s="658"/>
      <c r="W34" s="658"/>
      <c r="X34" s="658"/>
      <c r="Y34" s="659"/>
      <c r="Z34" s="695">
        <v>9.3000000000000007</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2622430</v>
      </c>
      <c r="CS34" s="658"/>
      <c r="CT34" s="658"/>
      <c r="CU34" s="658"/>
      <c r="CV34" s="658"/>
      <c r="CW34" s="658"/>
      <c r="CX34" s="658"/>
      <c r="CY34" s="659"/>
      <c r="CZ34" s="660">
        <v>16.7</v>
      </c>
      <c r="DA34" s="672"/>
      <c r="DB34" s="672"/>
      <c r="DC34" s="673"/>
      <c r="DD34" s="663">
        <v>1420691</v>
      </c>
      <c r="DE34" s="658"/>
      <c r="DF34" s="658"/>
      <c r="DG34" s="658"/>
      <c r="DH34" s="658"/>
      <c r="DI34" s="658"/>
      <c r="DJ34" s="658"/>
      <c r="DK34" s="659"/>
      <c r="DL34" s="663">
        <v>1237336</v>
      </c>
      <c r="DM34" s="658"/>
      <c r="DN34" s="658"/>
      <c r="DO34" s="658"/>
      <c r="DP34" s="658"/>
      <c r="DQ34" s="658"/>
      <c r="DR34" s="658"/>
      <c r="DS34" s="658"/>
      <c r="DT34" s="658"/>
      <c r="DU34" s="658"/>
      <c r="DV34" s="659"/>
      <c r="DW34" s="660">
        <v>15.1</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1763686</v>
      </c>
      <c r="S35" s="658"/>
      <c r="T35" s="658"/>
      <c r="U35" s="658"/>
      <c r="V35" s="658"/>
      <c r="W35" s="658"/>
      <c r="X35" s="658"/>
      <c r="Y35" s="659"/>
      <c r="Z35" s="695">
        <v>10.7</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268670</v>
      </c>
      <c r="CS35" s="670"/>
      <c r="CT35" s="670"/>
      <c r="CU35" s="670"/>
      <c r="CV35" s="670"/>
      <c r="CW35" s="670"/>
      <c r="CX35" s="670"/>
      <c r="CY35" s="671"/>
      <c r="CZ35" s="660">
        <v>1.7</v>
      </c>
      <c r="DA35" s="672"/>
      <c r="DB35" s="672"/>
      <c r="DC35" s="673"/>
      <c r="DD35" s="663">
        <v>206616</v>
      </c>
      <c r="DE35" s="670"/>
      <c r="DF35" s="670"/>
      <c r="DG35" s="670"/>
      <c r="DH35" s="670"/>
      <c r="DI35" s="670"/>
      <c r="DJ35" s="670"/>
      <c r="DK35" s="671"/>
      <c r="DL35" s="663">
        <v>206616</v>
      </c>
      <c r="DM35" s="670"/>
      <c r="DN35" s="670"/>
      <c r="DO35" s="670"/>
      <c r="DP35" s="670"/>
      <c r="DQ35" s="670"/>
      <c r="DR35" s="670"/>
      <c r="DS35" s="670"/>
      <c r="DT35" s="670"/>
      <c r="DU35" s="670"/>
      <c r="DV35" s="671"/>
      <c r="DW35" s="660">
        <v>2.5</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649146</v>
      </c>
      <c r="S36" s="658"/>
      <c r="T36" s="658"/>
      <c r="U36" s="658"/>
      <c r="V36" s="658"/>
      <c r="W36" s="658"/>
      <c r="X36" s="658"/>
      <c r="Y36" s="659"/>
      <c r="Z36" s="695">
        <v>3.9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1598551</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40841</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2966413</v>
      </c>
      <c r="CS36" s="658"/>
      <c r="CT36" s="658"/>
      <c r="CU36" s="658"/>
      <c r="CV36" s="658"/>
      <c r="CW36" s="658"/>
      <c r="CX36" s="658"/>
      <c r="CY36" s="659"/>
      <c r="CZ36" s="660">
        <v>18.899999999999999</v>
      </c>
      <c r="DA36" s="672"/>
      <c r="DB36" s="672"/>
      <c r="DC36" s="673"/>
      <c r="DD36" s="663">
        <v>2511310</v>
      </c>
      <c r="DE36" s="658"/>
      <c r="DF36" s="658"/>
      <c r="DG36" s="658"/>
      <c r="DH36" s="658"/>
      <c r="DI36" s="658"/>
      <c r="DJ36" s="658"/>
      <c r="DK36" s="659"/>
      <c r="DL36" s="663">
        <v>1748317</v>
      </c>
      <c r="DM36" s="658"/>
      <c r="DN36" s="658"/>
      <c r="DO36" s="658"/>
      <c r="DP36" s="658"/>
      <c r="DQ36" s="658"/>
      <c r="DR36" s="658"/>
      <c r="DS36" s="658"/>
      <c r="DT36" s="658"/>
      <c r="DU36" s="658"/>
      <c r="DV36" s="659"/>
      <c r="DW36" s="660">
        <v>21.3</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174738</v>
      </c>
      <c r="S37" s="658"/>
      <c r="T37" s="658"/>
      <c r="U37" s="658"/>
      <c r="V37" s="658"/>
      <c r="W37" s="658"/>
      <c r="X37" s="658"/>
      <c r="Y37" s="659"/>
      <c r="Z37" s="695">
        <v>1.1000000000000001</v>
      </c>
      <c r="AA37" s="695"/>
      <c r="AB37" s="695"/>
      <c r="AC37" s="695"/>
      <c r="AD37" s="696">
        <v>694</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319464</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32033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971492</v>
      </c>
      <c r="CS37" s="670"/>
      <c r="CT37" s="670"/>
      <c r="CU37" s="670"/>
      <c r="CV37" s="670"/>
      <c r="CW37" s="670"/>
      <c r="CX37" s="670"/>
      <c r="CY37" s="671"/>
      <c r="CZ37" s="660">
        <v>6.2</v>
      </c>
      <c r="DA37" s="672"/>
      <c r="DB37" s="672"/>
      <c r="DC37" s="673"/>
      <c r="DD37" s="663">
        <v>916697</v>
      </c>
      <c r="DE37" s="670"/>
      <c r="DF37" s="670"/>
      <c r="DG37" s="670"/>
      <c r="DH37" s="670"/>
      <c r="DI37" s="670"/>
      <c r="DJ37" s="670"/>
      <c r="DK37" s="671"/>
      <c r="DL37" s="663">
        <v>794214</v>
      </c>
      <c r="DM37" s="670"/>
      <c r="DN37" s="670"/>
      <c r="DO37" s="670"/>
      <c r="DP37" s="670"/>
      <c r="DQ37" s="670"/>
      <c r="DR37" s="670"/>
      <c r="DS37" s="670"/>
      <c r="DT37" s="670"/>
      <c r="DU37" s="670"/>
      <c r="DV37" s="671"/>
      <c r="DW37" s="660">
        <v>9.6999999999999993</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470300</v>
      </c>
      <c r="S38" s="658"/>
      <c r="T38" s="658"/>
      <c r="U38" s="658"/>
      <c r="V38" s="658"/>
      <c r="W38" s="658"/>
      <c r="X38" s="658"/>
      <c r="Y38" s="659"/>
      <c r="Z38" s="695">
        <v>2.8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176041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2311</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776751</v>
      </c>
      <c r="CS38" s="658"/>
      <c r="CT38" s="658"/>
      <c r="CU38" s="658"/>
      <c r="CV38" s="658"/>
      <c r="CW38" s="658"/>
      <c r="CX38" s="658"/>
      <c r="CY38" s="659"/>
      <c r="CZ38" s="660">
        <v>5</v>
      </c>
      <c r="DA38" s="672"/>
      <c r="DB38" s="672"/>
      <c r="DC38" s="673"/>
      <c r="DD38" s="663">
        <v>634630</v>
      </c>
      <c r="DE38" s="658"/>
      <c r="DF38" s="658"/>
      <c r="DG38" s="658"/>
      <c r="DH38" s="658"/>
      <c r="DI38" s="658"/>
      <c r="DJ38" s="658"/>
      <c r="DK38" s="659"/>
      <c r="DL38" s="663">
        <v>634630</v>
      </c>
      <c r="DM38" s="658"/>
      <c r="DN38" s="658"/>
      <c r="DO38" s="658"/>
      <c r="DP38" s="658"/>
      <c r="DQ38" s="658"/>
      <c r="DR38" s="658"/>
      <c r="DS38" s="658"/>
      <c r="DT38" s="658"/>
      <c r="DU38" s="658"/>
      <c r="DV38" s="659"/>
      <c r="DW38" s="660">
        <v>7.7</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171691</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3462</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1894752</v>
      </c>
      <c r="CS39" s="670"/>
      <c r="CT39" s="670"/>
      <c r="CU39" s="670"/>
      <c r="CV39" s="670"/>
      <c r="CW39" s="670"/>
      <c r="CX39" s="670"/>
      <c r="CY39" s="671"/>
      <c r="CZ39" s="660">
        <v>12.1</v>
      </c>
      <c r="DA39" s="672"/>
      <c r="DB39" s="672"/>
      <c r="DC39" s="673"/>
      <c r="DD39" s="663">
        <v>335717</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19300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154604</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123</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20000</v>
      </c>
      <c r="CS40" s="658"/>
      <c r="CT40" s="658"/>
      <c r="CU40" s="658"/>
      <c r="CV40" s="658"/>
      <c r="CW40" s="658"/>
      <c r="CX40" s="658"/>
      <c r="CY40" s="659"/>
      <c r="CZ40" s="660">
        <v>0.1</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16516144</v>
      </c>
      <c r="S41" s="682"/>
      <c r="T41" s="682"/>
      <c r="U41" s="682"/>
      <c r="V41" s="682"/>
      <c r="W41" s="682"/>
      <c r="X41" s="682"/>
      <c r="Y41" s="685"/>
      <c r="Z41" s="686">
        <v>100</v>
      </c>
      <c r="AA41" s="686"/>
      <c r="AB41" s="686"/>
      <c r="AC41" s="686"/>
      <c r="AD41" s="687">
        <v>8193227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124117</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652634</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459</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1144518</v>
      </c>
      <c r="CS42" s="670"/>
      <c r="CT42" s="670"/>
      <c r="CU42" s="670"/>
      <c r="CV42" s="670"/>
      <c r="CW42" s="670"/>
      <c r="CX42" s="670"/>
      <c r="CY42" s="671"/>
      <c r="CZ42" s="660">
        <v>7.3</v>
      </c>
      <c r="DA42" s="672"/>
      <c r="DB42" s="672"/>
      <c r="DC42" s="673"/>
      <c r="DD42" s="663">
        <v>274242</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8275</v>
      </c>
      <c r="CS43" s="670"/>
      <c r="CT43" s="670"/>
      <c r="CU43" s="670"/>
      <c r="CV43" s="670"/>
      <c r="CW43" s="670"/>
      <c r="CX43" s="670"/>
      <c r="CY43" s="671"/>
      <c r="CZ43" s="660">
        <v>0.1</v>
      </c>
      <c r="DA43" s="672"/>
      <c r="DB43" s="672"/>
      <c r="DC43" s="673"/>
      <c r="DD43" s="663">
        <v>8275</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1081385</v>
      </c>
      <c r="CS44" s="658"/>
      <c r="CT44" s="658"/>
      <c r="CU44" s="658"/>
      <c r="CV44" s="658"/>
      <c r="CW44" s="658"/>
      <c r="CX44" s="658"/>
      <c r="CY44" s="659"/>
      <c r="CZ44" s="660">
        <v>6.9</v>
      </c>
      <c r="DA44" s="661"/>
      <c r="DB44" s="661"/>
      <c r="DC44" s="662"/>
      <c r="DD44" s="663">
        <v>270771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262628</v>
      </c>
      <c r="CS45" s="670"/>
      <c r="CT45" s="670"/>
      <c r="CU45" s="670"/>
      <c r="CV45" s="670"/>
      <c r="CW45" s="670"/>
      <c r="CX45" s="670"/>
      <c r="CY45" s="671"/>
      <c r="CZ45" s="660">
        <v>1.7</v>
      </c>
      <c r="DA45" s="672"/>
      <c r="DB45" s="672"/>
      <c r="DC45" s="673"/>
      <c r="DD45" s="663">
        <v>17970</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756570</v>
      </c>
      <c r="CS46" s="658"/>
      <c r="CT46" s="658"/>
      <c r="CU46" s="658"/>
      <c r="CV46" s="658"/>
      <c r="CW46" s="658"/>
      <c r="CX46" s="658"/>
      <c r="CY46" s="659"/>
      <c r="CZ46" s="660">
        <v>4.8</v>
      </c>
      <c r="DA46" s="661"/>
      <c r="DB46" s="661"/>
      <c r="DC46" s="662"/>
      <c r="DD46" s="663">
        <v>241818</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63133</v>
      </c>
      <c r="CS47" s="670"/>
      <c r="CT47" s="670"/>
      <c r="CU47" s="670"/>
      <c r="CV47" s="670"/>
      <c r="CW47" s="670"/>
      <c r="CX47" s="670"/>
      <c r="CY47" s="671"/>
      <c r="CZ47" s="660">
        <v>0.4</v>
      </c>
      <c r="DA47" s="672"/>
      <c r="DB47" s="672"/>
      <c r="DC47" s="673"/>
      <c r="DD47" s="663">
        <v>3471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15667092</v>
      </c>
      <c r="CS49" s="642"/>
      <c r="CT49" s="642"/>
      <c r="CU49" s="642"/>
      <c r="CV49" s="642"/>
      <c r="CW49" s="642"/>
      <c r="CX49" s="642"/>
      <c r="CY49" s="643"/>
      <c r="CZ49" s="644">
        <v>100</v>
      </c>
      <c r="DA49" s="645"/>
      <c r="DB49" s="645"/>
      <c r="DC49" s="646"/>
      <c r="DD49" s="647">
        <v>9751914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qvMPJ/QfrpJZKD2MeCUt/2R91ruu/cHwa1DQV+9YQoORIqRpdyVRRtnKYHnryBljZoK5w58atxBH/tQuOFLjhA==" saltValue="iwc4VKy4VOoOW5G3X0TTc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16493</v>
      </c>
      <c r="R7" s="1139"/>
      <c r="S7" s="1139"/>
      <c r="T7" s="1139"/>
      <c r="U7" s="1139"/>
      <c r="V7" s="1139">
        <v>15644</v>
      </c>
      <c r="W7" s="1139"/>
      <c r="X7" s="1139"/>
      <c r="Y7" s="1139"/>
      <c r="Z7" s="1139"/>
      <c r="AA7" s="1139">
        <v>849</v>
      </c>
      <c r="AB7" s="1139"/>
      <c r="AC7" s="1139"/>
      <c r="AD7" s="1139"/>
      <c r="AE7" s="1140"/>
      <c r="AF7" s="1141">
        <v>737</v>
      </c>
      <c r="AG7" s="1142"/>
      <c r="AH7" s="1142"/>
      <c r="AI7" s="1142"/>
      <c r="AJ7" s="1143"/>
      <c r="AK7" s="1144">
        <v>1764</v>
      </c>
      <c r="AL7" s="1145"/>
      <c r="AM7" s="1145"/>
      <c r="AN7" s="1145"/>
      <c r="AO7" s="1145"/>
      <c r="AP7" s="1145">
        <v>9705</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551</v>
      </c>
      <c r="BT7" s="1136"/>
      <c r="BU7" s="1136"/>
      <c r="BV7" s="1136"/>
      <c r="BW7" s="1136"/>
      <c r="BX7" s="1136"/>
      <c r="BY7" s="1136"/>
      <c r="BZ7" s="1136"/>
      <c r="CA7" s="1136"/>
      <c r="CB7" s="1136"/>
      <c r="CC7" s="1136"/>
      <c r="CD7" s="1136"/>
      <c r="CE7" s="1136"/>
      <c r="CF7" s="1136"/>
      <c r="CG7" s="1148"/>
      <c r="CH7" s="1132">
        <v>0</v>
      </c>
      <c r="CI7" s="1133"/>
      <c r="CJ7" s="1133"/>
      <c r="CK7" s="1133"/>
      <c r="CL7" s="1134"/>
      <c r="CM7" s="1132">
        <v>94</v>
      </c>
      <c r="CN7" s="1133"/>
      <c r="CO7" s="1133"/>
      <c r="CP7" s="1133"/>
      <c r="CQ7" s="1134"/>
      <c r="CR7" s="1132">
        <v>90</v>
      </c>
      <c r="CS7" s="1133"/>
      <c r="CT7" s="1133"/>
      <c r="CU7" s="1133"/>
      <c r="CV7" s="1134"/>
      <c r="CW7" s="1132">
        <v>285</v>
      </c>
      <c r="CX7" s="1133"/>
      <c r="CY7" s="1133"/>
      <c r="CZ7" s="1133"/>
      <c r="DA7" s="1134"/>
      <c r="DB7" s="1132" t="s">
        <v>552</v>
      </c>
      <c r="DC7" s="1133"/>
      <c r="DD7" s="1133"/>
      <c r="DE7" s="1133"/>
      <c r="DF7" s="1134"/>
      <c r="DG7" s="1132" t="s">
        <v>552</v>
      </c>
      <c r="DH7" s="1133"/>
      <c r="DI7" s="1133"/>
      <c r="DJ7" s="1133"/>
      <c r="DK7" s="1134"/>
      <c r="DL7" s="1132" t="s">
        <v>552</v>
      </c>
      <c r="DM7" s="1133"/>
      <c r="DN7" s="1133"/>
      <c r="DO7" s="1133"/>
      <c r="DP7" s="1134"/>
      <c r="DQ7" s="1132" t="s">
        <v>552</v>
      </c>
      <c r="DR7" s="1133"/>
      <c r="DS7" s="1133"/>
      <c r="DT7" s="1133"/>
      <c r="DU7" s="1134"/>
      <c r="DV7" s="1135"/>
      <c r="DW7" s="1136"/>
      <c r="DX7" s="1136"/>
      <c r="DY7" s="1136"/>
      <c r="DZ7" s="1137"/>
      <c r="EA7" s="222"/>
    </row>
    <row r="8" spans="1:131" s="223" customFormat="1" ht="26.25" customHeight="1" x14ac:dyDescent="0.2">
      <c r="A8" s="226">
        <v>2</v>
      </c>
      <c r="B8" s="1066" t="s">
        <v>375</v>
      </c>
      <c r="C8" s="1067"/>
      <c r="D8" s="1067"/>
      <c r="E8" s="1067"/>
      <c r="F8" s="1067"/>
      <c r="G8" s="1067"/>
      <c r="H8" s="1067"/>
      <c r="I8" s="1067"/>
      <c r="J8" s="1067"/>
      <c r="K8" s="1067"/>
      <c r="L8" s="1067"/>
      <c r="M8" s="1067"/>
      <c r="N8" s="1067"/>
      <c r="O8" s="1067"/>
      <c r="P8" s="1068"/>
      <c r="Q8" s="1074">
        <v>24</v>
      </c>
      <c r="R8" s="1075"/>
      <c r="S8" s="1075"/>
      <c r="T8" s="1075"/>
      <c r="U8" s="1075"/>
      <c r="V8" s="1075">
        <v>24</v>
      </c>
      <c r="W8" s="1075"/>
      <c r="X8" s="1075"/>
      <c r="Y8" s="1075"/>
      <c r="Z8" s="1075"/>
      <c r="AA8" s="1075">
        <v>0</v>
      </c>
      <c r="AB8" s="1075"/>
      <c r="AC8" s="1075"/>
      <c r="AD8" s="1075"/>
      <c r="AE8" s="1076"/>
      <c r="AF8" s="1071" t="s">
        <v>122</v>
      </c>
      <c r="AG8" s="1072"/>
      <c r="AH8" s="1072"/>
      <c r="AI8" s="1072"/>
      <c r="AJ8" s="1073"/>
      <c r="AK8" s="1116">
        <v>13</v>
      </c>
      <c r="AL8" s="1117"/>
      <c r="AM8" s="1117"/>
      <c r="AN8" s="1117"/>
      <c r="AO8" s="1117"/>
      <c r="AP8" s="1117" t="s">
        <v>552</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t="s">
        <v>376</v>
      </c>
      <c r="C9" s="1067"/>
      <c r="D9" s="1067"/>
      <c r="E9" s="1067"/>
      <c r="F9" s="1067"/>
      <c r="G9" s="1067"/>
      <c r="H9" s="1067"/>
      <c r="I9" s="1067"/>
      <c r="J9" s="1067"/>
      <c r="K9" s="1067"/>
      <c r="L9" s="1067"/>
      <c r="M9" s="1067"/>
      <c r="N9" s="1067"/>
      <c r="O9" s="1067"/>
      <c r="P9" s="1068"/>
      <c r="Q9" s="1074">
        <v>26</v>
      </c>
      <c r="R9" s="1075"/>
      <c r="S9" s="1075"/>
      <c r="T9" s="1075"/>
      <c r="U9" s="1075"/>
      <c r="V9" s="1075">
        <v>26</v>
      </c>
      <c r="W9" s="1075"/>
      <c r="X9" s="1075"/>
      <c r="Y9" s="1075"/>
      <c r="Z9" s="1075"/>
      <c r="AA9" s="1075">
        <v>0</v>
      </c>
      <c r="AB9" s="1075"/>
      <c r="AC9" s="1075"/>
      <c r="AD9" s="1075"/>
      <c r="AE9" s="1076"/>
      <c r="AF9" s="1071" t="s">
        <v>122</v>
      </c>
      <c r="AG9" s="1072"/>
      <c r="AH9" s="1072"/>
      <c r="AI9" s="1072"/>
      <c r="AJ9" s="1073"/>
      <c r="AK9" s="1116">
        <v>15</v>
      </c>
      <c r="AL9" s="1117"/>
      <c r="AM9" s="1117"/>
      <c r="AN9" s="1117"/>
      <c r="AO9" s="1117"/>
      <c r="AP9" s="1117" t="s">
        <v>552</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t="s">
        <v>377</v>
      </c>
      <c r="C10" s="1067"/>
      <c r="D10" s="1067"/>
      <c r="E10" s="1067"/>
      <c r="F10" s="1067"/>
      <c r="G10" s="1067"/>
      <c r="H10" s="1067"/>
      <c r="I10" s="1067"/>
      <c r="J10" s="1067"/>
      <c r="K10" s="1067"/>
      <c r="L10" s="1067"/>
      <c r="M10" s="1067"/>
      <c r="N10" s="1067"/>
      <c r="O10" s="1067"/>
      <c r="P10" s="1068"/>
      <c r="Q10" s="1074" t="s">
        <v>552</v>
      </c>
      <c r="R10" s="1075"/>
      <c r="S10" s="1075"/>
      <c r="T10" s="1075"/>
      <c r="U10" s="1075"/>
      <c r="V10" s="1075" t="s">
        <v>552</v>
      </c>
      <c r="W10" s="1075"/>
      <c r="X10" s="1075"/>
      <c r="Y10" s="1075"/>
      <c r="Z10" s="1075"/>
      <c r="AA10" s="1075" t="s">
        <v>552</v>
      </c>
      <c r="AB10" s="1075"/>
      <c r="AC10" s="1075"/>
      <c r="AD10" s="1075"/>
      <c r="AE10" s="1076"/>
      <c r="AF10" s="1071" t="s">
        <v>122</v>
      </c>
      <c r="AG10" s="1072"/>
      <c r="AH10" s="1072"/>
      <c r="AI10" s="1072"/>
      <c r="AJ10" s="1073"/>
      <c r="AK10" s="1116" t="s">
        <v>552</v>
      </c>
      <c r="AL10" s="1117"/>
      <c r="AM10" s="1117"/>
      <c r="AN10" s="1117"/>
      <c r="AO10" s="1117"/>
      <c r="AP10" s="1117" t="s">
        <v>552</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378</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379</v>
      </c>
      <c r="B23" s="973" t="s">
        <v>380</v>
      </c>
      <c r="C23" s="974"/>
      <c r="D23" s="974"/>
      <c r="E23" s="974"/>
      <c r="F23" s="974"/>
      <c r="G23" s="974"/>
      <c r="H23" s="974"/>
      <c r="I23" s="974"/>
      <c r="J23" s="974"/>
      <c r="K23" s="974"/>
      <c r="L23" s="974"/>
      <c r="M23" s="974"/>
      <c r="N23" s="974"/>
      <c r="O23" s="974"/>
      <c r="P23" s="984"/>
      <c r="Q23" s="1103">
        <v>16516</v>
      </c>
      <c r="R23" s="1097"/>
      <c r="S23" s="1097"/>
      <c r="T23" s="1097"/>
      <c r="U23" s="1097"/>
      <c r="V23" s="1097">
        <v>15667</v>
      </c>
      <c r="W23" s="1097"/>
      <c r="X23" s="1097"/>
      <c r="Y23" s="1097"/>
      <c r="Z23" s="1097"/>
      <c r="AA23" s="1097">
        <v>849</v>
      </c>
      <c r="AB23" s="1097"/>
      <c r="AC23" s="1097"/>
      <c r="AD23" s="1097"/>
      <c r="AE23" s="1104"/>
      <c r="AF23" s="1105">
        <v>737</v>
      </c>
      <c r="AG23" s="1097"/>
      <c r="AH23" s="1097"/>
      <c r="AI23" s="1097"/>
      <c r="AJ23" s="1106"/>
      <c r="AK23" s="1107"/>
      <c r="AL23" s="1108"/>
      <c r="AM23" s="1108"/>
      <c r="AN23" s="1108"/>
      <c r="AO23" s="1108"/>
      <c r="AP23" s="1097">
        <v>9705</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381</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382</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383</v>
      </c>
      <c r="R26" s="1038"/>
      <c r="S26" s="1038"/>
      <c r="T26" s="1038"/>
      <c r="U26" s="1039"/>
      <c r="V26" s="1037" t="s">
        <v>384</v>
      </c>
      <c r="W26" s="1038"/>
      <c r="X26" s="1038"/>
      <c r="Y26" s="1038"/>
      <c r="Z26" s="1039"/>
      <c r="AA26" s="1037" t="s">
        <v>385</v>
      </c>
      <c r="AB26" s="1038"/>
      <c r="AC26" s="1038"/>
      <c r="AD26" s="1038"/>
      <c r="AE26" s="1038"/>
      <c r="AF26" s="1091" t="s">
        <v>386</v>
      </c>
      <c r="AG26" s="1044"/>
      <c r="AH26" s="1044"/>
      <c r="AI26" s="1044"/>
      <c r="AJ26" s="1092"/>
      <c r="AK26" s="1038" t="s">
        <v>387</v>
      </c>
      <c r="AL26" s="1038"/>
      <c r="AM26" s="1038"/>
      <c r="AN26" s="1038"/>
      <c r="AO26" s="1039"/>
      <c r="AP26" s="1037" t="s">
        <v>388</v>
      </c>
      <c r="AQ26" s="1038"/>
      <c r="AR26" s="1038"/>
      <c r="AS26" s="1038"/>
      <c r="AT26" s="1039"/>
      <c r="AU26" s="1037" t="s">
        <v>389</v>
      </c>
      <c r="AV26" s="1038"/>
      <c r="AW26" s="1038"/>
      <c r="AX26" s="1038"/>
      <c r="AY26" s="1039"/>
      <c r="AZ26" s="1037" t="s">
        <v>390</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391</v>
      </c>
      <c r="C28" s="1084"/>
      <c r="D28" s="1084"/>
      <c r="E28" s="1084"/>
      <c r="F28" s="1084"/>
      <c r="G28" s="1084"/>
      <c r="H28" s="1084"/>
      <c r="I28" s="1084"/>
      <c r="J28" s="1084"/>
      <c r="K28" s="1084"/>
      <c r="L28" s="1084"/>
      <c r="M28" s="1084"/>
      <c r="N28" s="1084"/>
      <c r="O28" s="1084"/>
      <c r="P28" s="1085"/>
      <c r="Q28" s="1086">
        <v>2268</v>
      </c>
      <c r="R28" s="1087"/>
      <c r="S28" s="1087"/>
      <c r="T28" s="1087"/>
      <c r="U28" s="1087"/>
      <c r="V28" s="1087">
        <v>2215</v>
      </c>
      <c r="W28" s="1087"/>
      <c r="X28" s="1087"/>
      <c r="Y28" s="1087"/>
      <c r="Z28" s="1087"/>
      <c r="AA28" s="1087">
        <v>53</v>
      </c>
      <c r="AB28" s="1087"/>
      <c r="AC28" s="1087"/>
      <c r="AD28" s="1087"/>
      <c r="AE28" s="1088"/>
      <c r="AF28" s="1089">
        <v>53</v>
      </c>
      <c r="AG28" s="1087"/>
      <c r="AH28" s="1087"/>
      <c r="AI28" s="1087"/>
      <c r="AJ28" s="1090"/>
      <c r="AK28" s="1078">
        <v>124</v>
      </c>
      <c r="AL28" s="1079"/>
      <c r="AM28" s="1079"/>
      <c r="AN28" s="1079"/>
      <c r="AO28" s="1079"/>
      <c r="AP28" s="1079" t="s">
        <v>552</v>
      </c>
      <c r="AQ28" s="1079"/>
      <c r="AR28" s="1079"/>
      <c r="AS28" s="1079"/>
      <c r="AT28" s="1079"/>
      <c r="AU28" s="1079" t="s">
        <v>552</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392</v>
      </c>
      <c r="C29" s="1067"/>
      <c r="D29" s="1067"/>
      <c r="E29" s="1067"/>
      <c r="F29" s="1067"/>
      <c r="G29" s="1067"/>
      <c r="H29" s="1067"/>
      <c r="I29" s="1067"/>
      <c r="J29" s="1067"/>
      <c r="K29" s="1067"/>
      <c r="L29" s="1067"/>
      <c r="M29" s="1067"/>
      <c r="N29" s="1067"/>
      <c r="O29" s="1067"/>
      <c r="P29" s="1068"/>
      <c r="Q29" s="1074">
        <v>2370</v>
      </c>
      <c r="R29" s="1075"/>
      <c r="S29" s="1075"/>
      <c r="T29" s="1075"/>
      <c r="U29" s="1075"/>
      <c r="V29" s="1075">
        <v>2301</v>
      </c>
      <c r="W29" s="1075"/>
      <c r="X29" s="1075"/>
      <c r="Y29" s="1075"/>
      <c r="Z29" s="1075"/>
      <c r="AA29" s="1075">
        <v>69</v>
      </c>
      <c r="AB29" s="1075"/>
      <c r="AC29" s="1075"/>
      <c r="AD29" s="1075"/>
      <c r="AE29" s="1076"/>
      <c r="AF29" s="1071">
        <v>69</v>
      </c>
      <c r="AG29" s="1072"/>
      <c r="AH29" s="1072"/>
      <c r="AI29" s="1072"/>
      <c r="AJ29" s="1073"/>
      <c r="AK29" s="1016">
        <v>301</v>
      </c>
      <c r="AL29" s="1007"/>
      <c r="AM29" s="1007"/>
      <c r="AN29" s="1007"/>
      <c r="AO29" s="1007"/>
      <c r="AP29" s="1007" t="s">
        <v>552</v>
      </c>
      <c r="AQ29" s="1007"/>
      <c r="AR29" s="1007"/>
      <c r="AS29" s="1007"/>
      <c r="AT29" s="1007"/>
      <c r="AU29" s="1007" t="s">
        <v>552</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393</v>
      </c>
      <c r="C30" s="1067"/>
      <c r="D30" s="1067"/>
      <c r="E30" s="1067"/>
      <c r="F30" s="1067"/>
      <c r="G30" s="1067"/>
      <c r="H30" s="1067"/>
      <c r="I30" s="1067"/>
      <c r="J30" s="1067"/>
      <c r="K30" s="1067"/>
      <c r="L30" s="1067"/>
      <c r="M30" s="1067"/>
      <c r="N30" s="1067"/>
      <c r="O30" s="1067"/>
      <c r="P30" s="1068"/>
      <c r="Q30" s="1074">
        <v>344</v>
      </c>
      <c r="R30" s="1075"/>
      <c r="S30" s="1075"/>
      <c r="T30" s="1075"/>
      <c r="U30" s="1075"/>
      <c r="V30" s="1075">
        <v>342</v>
      </c>
      <c r="W30" s="1075"/>
      <c r="X30" s="1075"/>
      <c r="Y30" s="1075"/>
      <c r="Z30" s="1075"/>
      <c r="AA30" s="1075">
        <v>2</v>
      </c>
      <c r="AB30" s="1075"/>
      <c r="AC30" s="1075"/>
      <c r="AD30" s="1075"/>
      <c r="AE30" s="1076"/>
      <c r="AF30" s="1071">
        <v>2</v>
      </c>
      <c r="AG30" s="1072"/>
      <c r="AH30" s="1072"/>
      <c r="AI30" s="1072"/>
      <c r="AJ30" s="1073"/>
      <c r="AK30" s="1016">
        <v>68</v>
      </c>
      <c r="AL30" s="1007"/>
      <c r="AM30" s="1007"/>
      <c r="AN30" s="1007"/>
      <c r="AO30" s="1007"/>
      <c r="AP30" s="1007" t="s">
        <v>552</v>
      </c>
      <c r="AQ30" s="1007"/>
      <c r="AR30" s="1007"/>
      <c r="AS30" s="1007"/>
      <c r="AT30" s="1007"/>
      <c r="AU30" s="1007" t="s">
        <v>552</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394</v>
      </c>
      <c r="C31" s="1067"/>
      <c r="D31" s="1067"/>
      <c r="E31" s="1067"/>
      <c r="F31" s="1067"/>
      <c r="G31" s="1067"/>
      <c r="H31" s="1067"/>
      <c r="I31" s="1067"/>
      <c r="J31" s="1067"/>
      <c r="K31" s="1067"/>
      <c r="L31" s="1067"/>
      <c r="M31" s="1067"/>
      <c r="N31" s="1067"/>
      <c r="O31" s="1067"/>
      <c r="P31" s="1068"/>
      <c r="Q31" s="1074">
        <v>147</v>
      </c>
      <c r="R31" s="1075"/>
      <c r="S31" s="1075"/>
      <c r="T31" s="1075"/>
      <c r="U31" s="1075"/>
      <c r="V31" s="1075">
        <v>50</v>
      </c>
      <c r="W31" s="1075"/>
      <c r="X31" s="1075"/>
      <c r="Y31" s="1075"/>
      <c r="Z31" s="1075"/>
      <c r="AA31" s="1075">
        <v>97</v>
      </c>
      <c r="AB31" s="1075"/>
      <c r="AC31" s="1075"/>
      <c r="AD31" s="1075"/>
      <c r="AE31" s="1076"/>
      <c r="AF31" s="1071">
        <v>97</v>
      </c>
      <c r="AG31" s="1072"/>
      <c r="AH31" s="1072"/>
      <c r="AI31" s="1072"/>
      <c r="AJ31" s="1073"/>
      <c r="AK31" s="1016">
        <v>326</v>
      </c>
      <c r="AL31" s="1007"/>
      <c r="AM31" s="1007"/>
      <c r="AN31" s="1007"/>
      <c r="AO31" s="1007"/>
      <c r="AP31" s="1007">
        <v>2101</v>
      </c>
      <c r="AQ31" s="1007"/>
      <c r="AR31" s="1007"/>
      <c r="AS31" s="1007"/>
      <c r="AT31" s="1007"/>
      <c r="AU31" s="1007">
        <v>1261</v>
      </c>
      <c r="AV31" s="1007"/>
      <c r="AW31" s="1007"/>
      <c r="AX31" s="1007"/>
      <c r="AY31" s="1007"/>
      <c r="AZ31" s="1077" t="s">
        <v>552</v>
      </c>
      <c r="BA31" s="1077"/>
      <c r="BB31" s="1077"/>
      <c r="BC31" s="1077"/>
      <c r="BD31" s="1077"/>
      <c r="BE31" s="1008" t="s">
        <v>395</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396</v>
      </c>
      <c r="C32" s="1067"/>
      <c r="D32" s="1067"/>
      <c r="E32" s="1067"/>
      <c r="F32" s="1067"/>
      <c r="G32" s="1067"/>
      <c r="H32" s="1067"/>
      <c r="I32" s="1067"/>
      <c r="J32" s="1067"/>
      <c r="K32" s="1067"/>
      <c r="L32" s="1067"/>
      <c r="M32" s="1067"/>
      <c r="N32" s="1067"/>
      <c r="O32" s="1067"/>
      <c r="P32" s="1068"/>
      <c r="Q32" s="1074">
        <v>155</v>
      </c>
      <c r="R32" s="1075"/>
      <c r="S32" s="1075"/>
      <c r="T32" s="1075"/>
      <c r="U32" s="1075"/>
      <c r="V32" s="1075">
        <v>92</v>
      </c>
      <c r="W32" s="1075"/>
      <c r="X32" s="1075"/>
      <c r="Y32" s="1075"/>
      <c r="Z32" s="1075"/>
      <c r="AA32" s="1075">
        <v>63</v>
      </c>
      <c r="AB32" s="1075"/>
      <c r="AC32" s="1075"/>
      <c r="AD32" s="1075"/>
      <c r="AE32" s="1076"/>
      <c r="AF32" s="1071">
        <v>63</v>
      </c>
      <c r="AG32" s="1072"/>
      <c r="AH32" s="1072"/>
      <c r="AI32" s="1072"/>
      <c r="AJ32" s="1073"/>
      <c r="AK32" s="1016">
        <v>319</v>
      </c>
      <c r="AL32" s="1007"/>
      <c r="AM32" s="1007"/>
      <c r="AN32" s="1007"/>
      <c r="AO32" s="1007"/>
      <c r="AP32" s="1007">
        <v>1365</v>
      </c>
      <c r="AQ32" s="1007"/>
      <c r="AR32" s="1007"/>
      <c r="AS32" s="1007"/>
      <c r="AT32" s="1007"/>
      <c r="AU32" s="1007">
        <v>1006</v>
      </c>
      <c r="AV32" s="1007"/>
      <c r="AW32" s="1007"/>
      <c r="AX32" s="1007"/>
      <c r="AY32" s="1007"/>
      <c r="AZ32" s="1077" t="s">
        <v>552</v>
      </c>
      <c r="BA32" s="1077"/>
      <c r="BB32" s="1077"/>
      <c r="BC32" s="1077"/>
      <c r="BD32" s="1077"/>
      <c r="BE32" s="1008" t="s">
        <v>395</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397</v>
      </c>
      <c r="C33" s="1067"/>
      <c r="D33" s="1067"/>
      <c r="E33" s="1067"/>
      <c r="F33" s="1067"/>
      <c r="G33" s="1067"/>
      <c r="H33" s="1067"/>
      <c r="I33" s="1067"/>
      <c r="J33" s="1067"/>
      <c r="K33" s="1067"/>
      <c r="L33" s="1067"/>
      <c r="M33" s="1067"/>
      <c r="N33" s="1067"/>
      <c r="O33" s="1067"/>
      <c r="P33" s="1068"/>
      <c r="Q33" s="1074">
        <v>258</v>
      </c>
      <c r="R33" s="1075"/>
      <c r="S33" s="1075"/>
      <c r="T33" s="1075"/>
      <c r="U33" s="1075"/>
      <c r="V33" s="1075">
        <v>11</v>
      </c>
      <c r="W33" s="1075"/>
      <c r="X33" s="1075"/>
      <c r="Y33" s="1075"/>
      <c r="Z33" s="1075"/>
      <c r="AA33" s="1075">
        <v>247</v>
      </c>
      <c r="AB33" s="1075"/>
      <c r="AC33" s="1075"/>
      <c r="AD33" s="1075"/>
      <c r="AE33" s="1076"/>
      <c r="AF33" s="1071">
        <v>247</v>
      </c>
      <c r="AG33" s="1072"/>
      <c r="AH33" s="1072"/>
      <c r="AI33" s="1072"/>
      <c r="AJ33" s="1073"/>
      <c r="AK33" s="1016">
        <v>176</v>
      </c>
      <c r="AL33" s="1007"/>
      <c r="AM33" s="1007"/>
      <c r="AN33" s="1007"/>
      <c r="AO33" s="1007"/>
      <c r="AP33" s="1007">
        <v>299</v>
      </c>
      <c r="AQ33" s="1007"/>
      <c r="AR33" s="1007"/>
      <c r="AS33" s="1007"/>
      <c r="AT33" s="1007"/>
      <c r="AU33" s="1007">
        <v>269</v>
      </c>
      <c r="AV33" s="1007"/>
      <c r="AW33" s="1007"/>
      <c r="AX33" s="1007"/>
      <c r="AY33" s="1007"/>
      <c r="AZ33" s="1077" t="s">
        <v>552</v>
      </c>
      <c r="BA33" s="1077"/>
      <c r="BB33" s="1077"/>
      <c r="BC33" s="1077"/>
      <c r="BD33" s="1077"/>
      <c r="BE33" s="1008" t="s">
        <v>395</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379</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531</v>
      </c>
      <c r="AG63" s="995"/>
      <c r="AH63" s="995"/>
      <c r="AI63" s="995"/>
      <c r="AJ63" s="1058"/>
      <c r="AK63" s="1059"/>
      <c r="AL63" s="999"/>
      <c r="AM63" s="999"/>
      <c r="AN63" s="999"/>
      <c r="AO63" s="999"/>
      <c r="AP63" s="995">
        <v>3765</v>
      </c>
      <c r="AQ63" s="995"/>
      <c r="AR63" s="995"/>
      <c r="AS63" s="995"/>
      <c r="AT63" s="995"/>
      <c r="AU63" s="995">
        <v>2536</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401</v>
      </c>
      <c r="B66" s="1032"/>
      <c r="C66" s="1032"/>
      <c r="D66" s="1032"/>
      <c r="E66" s="1032"/>
      <c r="F66" s="1032"/>
      <c r="G66" s="1032"/>
      <c r="H66" s="1032"/>
      <c r="I66" s="1032"/>
      <c r="J66" s="1032"/>
      <c r="K66" s="1032"/>
      <c r="L66" s="1032"/>
      <c r="M66" s="1032"/>
      <c r="N66" s="1032"/>
      <c r="O66" s="1032"/>
      <c r="P66" s="1033"/>
      <c r="Q66" s="1037" t="s">
        <v>383</v>
      </c>
      <c r="R66" s="1038"/>
      <c r="S66" s="1038"/>
      <c r="T66" s="1038"/>
      <c r="U66" s="1039"/>
      <c r="V66" s="1037" t="s">
        <v>384</v>
      </c>
      <c r="W66" s="1038"/>
      <c r="X66" s="1038"/>
      <c r="Y66" s="1038"/>
      <c r="Z66" s="1039"/>
      <c r="AA66" s="1037" t="s">
        <v>385</v>
      </c>
      <c r="AB66" s="1038"/>
      <c r="AC66" s="1038"/>
      <c r="AD66" s="1038"/>
      <c r="AE66" s="1039"/>
      <c r="AF66" s="1043" t="s">
        <v>386</v>
      </c>
      <c r="AG66" s="1044"/>
      <c r="AH66" s="1044"/>
      <c r="AI66" s="1044"/>
      <c r="AJ66" s="1045"/>
      <c r="AK66" s="1037" t="s">
        <v>387</v>
      </c>
      <c r="AL66" s="1032"/>
      <c r="AM66" s="1032"/>
      <c r="AN66" s="1032"/>
      <c r="AO66" s="1033"/>
      <c r="AP66" s="1037" t="s">
        <v>388</v>
      </c>
      <c r="AQ66" s="1038"/>
      <c r="AR66" s="1038"/>
      <c r="AS66" s="1038"/>
      <c r="AT66" s="1039"/>
      <c r="AU66" s="1037" t="s">
        <v>402</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553</v>
      </c>
      <c r="C68" s="1022"/>
      <c r="D68" s="1022"/>
      <c r="E68" s="1022"/>
      <c r="F68" s="1022"/>
      <c r="G68" s="1022"/>
      <c r="H68" s="1022"/>
      <c r="I68" s="1022"/>
      <c r="J68" s="1022"/>
      <c r="K68" s="1022"/>
      <c r="L68" s="1022"/>
      <c r="M68" s="1022"/>
      <c r="N68" s="1022"/>
      <c r="O68" s="1022"/>
      <c r="P68" s="1023"/>
      <c r="Q68" s="1024">
        <v>4388</v>
      </c>
      <c r="R68" s="1018"/>
      <c r="S68" s="1018"/>
      <c r="T68" s="1018"/>
      <c r="U68" s="1018"/>
      <c r="V68" s="1018">
        <v>3798</v>
      </c>
      <c r="W68" s="1018"/>
      <c r="X68" s="1018"/>
      <c r="Y68" s="1018"/>
      <c r="Z68" s="1018"/>
      <c r="AA68" s="1018">
        <v>590</v>
      </c>
      <c r="AB68" s="1018"/>
      <c r="AC68" s="1018"/>
      <c r="AD68" s="1018"/>
      <c r="AE68" s="1018"/>
      <c r="AF68" s="1018">
        <v>590</v>
      </c>
      <c r="AG68" s="1018"/>
      <c r="AH68" s="1018"/>
      <c r="AI68" s="1018"/>
      <c r="AJ68" s="1018"/>
      <c r="AK68" s="1018" t="s">
        <v>552</v>
      </c>
      <c r="AL68" s="1018"/>
      <c r="AM68" s="1018"/>
      <c r="AN68" s="1018"/>
      <c r="AO68" s="1018"/>
      <c r="AP68" s="1018" t="s">
        <v>552</v>
      </c>
      <c r="AQ68" s="1018"/>
      <c r="AR68" s="1018"/>
      <c r="AS68" s="1018"/>
      <c r="AT68" s="1018"/>
      <c r="AU68" s="1018" t="s">
        <v>552</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554</v>
      </c>
      <c r="C69" s="1011"/>
      <c r="D69" s="1011"/>
      <c r="E69" s="1011"/>
      <c r="F69" s="1011"/>
      <c r="G69" s="1011"/>
      <c r="H69" s="1011"/>
      <c r="I69" s="1011"/>
      <c r="J69" s="1011"/>
      <c r="K69" s="1011"/>
      <c r="L69" s="1011"/>
      <c r="M69" s="1011"/>
      <c r="N69" s="1011"/>
      <c r="O69" s="1011"/>
      <c r="P69" s="1012"/>
      <c r="Q69" s="1013">
        <v>81</v>
      </c>
      <c r="R69" s="1007"/>
      <c r="S69" s="1007"/>
      <c r="T69" s="1007"/>
      <c r="U69" s="1007"/>
      <c r="V69" s="1007">
        <v>78</v>
      </c>
      <c r="W69" s="1007"/>
      <c r="X69" s="1007"/>
      <c r="Y69" s="1007"/>
      <c r="Z69" s="1007"/>
      <c r="AA69" s="1007">
        <v>3</v>
      </c>
      <c r="AB69" s="1007"/>
      <c r="AC69" s="1007"/>
      <c r="AD69" s="1007"/>
      <c r="AE69" s="1007"/>
      <c r="AF69" s="1007">
        <v>3</v>
      </c>
      <c r="AG69" s="1007"/>
      <c r="AH69" s="1007"/>
      <c r="AI69" s="1007"/>
      <c r="AJ69" s="1007"/>
      <c r="AK69" s="1007">
        <v>18</v>
      </c>
      <c r="AL69" s="1007"/>
      <c r="AM69" s="1007"/>
      <c r="AN69" s="1007"/>
      <c r="AO69" s="1007"/>
      <c r="AP69" s="1007" t="s">
        <v>489</v>
      </c>
      <c r="AQ69" s="1007"/>
      <c r="AR69" s="1007"/>
      <c r="AS69" s="1007"/>
      <c r="AT69" s="1007"/>
      <c r="AU69" s="1007" t="s">
        <v>489</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555</v>
      </c>
      <c r="C70" s="1011"/>
      <c r="D70" s="1011"/>
      <c r="E70" s="1011"/>
      <c r="F70" s="1011"/>
      <c r="G70" s="1011"/>
      <c r="H70" s="1011"/>
      <c r="I70" s="1011"/>
      <c r="J70" s="1011"/>
      <c r="K70" s="1011"/>
      <c r="L70" s="1011"/>
      <c r="M70" s="1011"/>
      <c r="N70" s="1011"/>
      <c r="O70" s="1011"/>
      <c r="P70" s="1012"/>
      <c r="Q70" s="1013">
        <v>675</v>
      </c>
      <c r="R70" s="1007"/>
      <c r="S70" s="1007"/>
      <c r="T70" s="1007"/>
      <c r="U70" s="1007"/>
      <c r="V70" s="1007">
        <v>592</v>
      </c>
      <c r="W70" s="1007"/>
      <c r="X70" s="1007"/>
      <c r="Y70" s="1007"/>
      <c r="Z70" s="1007"/>
      <c r="AA70" s="1007">
        <v>83</v>
      </c>
      <c r="AB70" s="1007"/>
      <c r="AC70" s="1007"/>
      <c r="AD70" s="1007"/>
      <c r="AE70" s="1007"/>
      <c r="AF70" s="1007">
        <v>83</v>
      </c>
      <c r="AG70" s="1007"/>
      <c r="AH70" s="1007"/>
      <c r="AI70" s="1007"/>
      <c r="AJ70" s="1007"/>
      <c r="AK70" s="1007" t="s">
        <v>552</v>
      </c>
      <c r="AL70" s="1007"/>
      <c r="AM70" s="1007"/>
      <c r="AN70" s="1007"/>
      <c r="AO70" s="1007"/>
      <c r="AP70" s="1007" t="s">
        <v>489</v>
      </c>
      <c r="AQ70" s="1007"/>
      <c r="AR70" s="1007"/>
      <c r="AS70" s="1007"/>
      <c r="AT70" s="1007"/>
      <c r="AU70" s="1007" t="s">
        <v>489</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556</v>
      </c>
      <c r="C71" s="1011"/>
      <c r="D71" s="1011"/>
      <c r="E71" s="1011"/>
      <c r="F71" s="1011"/>
      <c r="G71" s="1011"/>
      <c r="H71" s="1011"/>
      <c r="I71" s="1011"/>
      <c r="J71" s="1011"/>
      <c r="K71" s="1011"/>
      <c r="L71" s="1011"/>
      <c r="M71" s="1011"/>
      <c r="N71" s="1011"/>
      <c r="O71" s="1011"/>
      <c r="P71" s="1012"/>
      <c r="Q71" s="1013">
        <v>116727</v>
      </c>
      <c r="R71" s="1007"/>
      <c r="S71" s="1007"/>
      <c r="T71" s="1007"/>
      <c r="U71" s="1007"/>
      <c r="V71" s="1007">
        <v>115370</v>
      </c>
      <c r="W71" s="1007"/>
      <c r="X71" s="1007"/>
      <c r="Y71" s="1007"/>
      <c r="Z71" s="1007"/>
      <c r="AA71" s="1007">
        <v>1357</v>
      </c>
      <c r="AB71" s="1007"/>
      <c r="AC71" s="1007"/>
      <c r="AD71" s="1007"/>
      <c r="AE71" s="1007"/>
      <c r="AF71" s="1007">
        <v>1357</v>
      </c>
      <c r="AG71" s="1007"/>
      <c r="AH71" s="1007"/>
      <c r="AI71" s="1007"/>
      <c r="AJ71" s="1007"/>
      <c r="AK71" s="1007">
        <v>801</v>
      </c>
      <c r="AL71" s="1007"/>
      <c r="AM71" s="1007"/>
      <c r="AN71" s="1007"/>
      <c r="AO71" s="1007"/>
      <c r="AP71" s="1007" t="s">
        <v>489</v>
      </c>
      <c r="AQ71" s="1007"/>
      <c r="AR71" s="1007"/>
      <c r="AS71" s="1007"/>
      <c r="AT71" s="1007"/>
      <c r="AU71" s="1007" t="s">
        <v>489</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557</v>
      </c>
      <c r="C72" s="1011"/>
      <c r="D72" s="1011"/>
      <c r="E72" s="1011"/>
      <c r="F72" s="1011"/>
      <c r="G72" s="1011"/>
      <c r="H72" s="1011"/>
      <c r="I72" s="1011"/>
      <c r="J72" s="1011"/>
      <c r="K72" s="1011"/>
      <c r="L72" s="1011"/>
      <c r="M72" s="1011"/>
      <c r="N72" s="1011"/>
      <c r="O72" s="1011"/>
      <c r="P72" s="1012"/>
      <c r="Q72" s="1013">
        <v>182</v>
      </c>
      <c r="R72" s="1007"/>
      <c r="S72" s="1007"/>
      <c r="T72" s="1007"/>
      <c r="U72" s="1007"/>
      <c r="V72" s="1007">
        <v>175</v>
      </c>
      <c r="W72" s="1007"/>
      <c r="X72" s="1007"/>
      <c r="Y72" s="1007"/>
      <c r="Z72" s="1007"/>
      <c r="AA72" s="1007">
        <v>7</v>
      </c>
      <c r="AB72" s="1007"/>
      <c r="AC72" s="1007"/>
      <c r="AD72" s="1007"/>
      <c r="AE72" s="1007"/>
      <c r="AF72" s="1007">
        <v>7</v>
      </c>
      <c r="AG72" s="1007"/>
      <c r="AH72" s="1007"/>
      <c r="AI72" s="1007"/>
      <c r="AJ72" s="1007"/>
      <c r="AK72" s="1007">
        <v>25</v>
      </c>
      <c r="AL72" s="1007"/>
      <c r="AM72" s="1007"/>
      <c r="AN72" s="1007"/>
      <c r="AO72" s="1007"/>
      <c r="AP72" s="1007" t="s">
        <v>489</v>
      </c>
      <c r="AQ72" s="1007"/>
      <c r="AR72" s="1007"/>
      <c r="AS72" s="1007"/>
      <c r="AT72" s="1007"/>
      <c r="AU72" s="1007" t="s">
        <v>489</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558</v>
      </c>
      <c r="C73" s="1011"/>
      <c r="D73" s="1011"/>
      <c r="E73" s="1011"/>
      <c r="F73" s="1011"/>
      <c r="G73" s="1011"/>
      <c r="H73" s="1011"/>
      <c r="I73" s="1011"/>
      <c r="J73" s="1011"/>
      <c r="K73" s="1011"/>
      <c r="L73" s="1011"/>
      <c r="M73" s="1011"/>
      <c r="N73" s="1011"/>
      <c r="O73" s="1011"/>
      <c r="P73" s="1012"/>
      <c r="Q73" s="1013">
        <v>1476</v>
      </c>
      <c r="R73" s="1007"/>
      <c r="S73" s="1007"/>
      <c r="T73" s="1007"/>
      <c r="U73" s="1007"/>
      <c r="V73" s="1007">
        <v>1436</v>
      </c>
      <c r="W73" s="1007"/>
      <c r="X73" s="1007"/>
      <c r="Y73" s="1007"/>
      <c r="Z73" s="1007"/>
      <c r="AA73" s="1007">
        <v>40</v>
      </c>
      <c r="AB73" s="1007"/>
      <c r="AC73" s="1007"/>
      <c r="AD73" s="1007"/>
      <c r="AE73" s="1007"/>
      <c r="AF73" s="1007">
        <v>36</v>
      </c>
      <c r="AG73" s="1007"/>
      <c r="AH73" s="1007"/>
      <c r="AI73" s="1007"/>
      <c r="AJ73" s="1007"/>
      <c r="AK73" s="1007" t="s">
        <v>552</v>
      </c>
      <c r="AL73" s="1007"/>
      <c r="AM73" s="1007"/>
      <c r="AN73" s="1007"/>
      <c r="AO73" s="1007"/>
      <c r="AP73" s="1007">
        <v>1049</v>
      </c>
      <c r="AQ73" s="1007"/>
      <c r="AR73" s="1007"/>
      <c r="AS73" s="1007"/>
      <c r="AT73" s="1007"/>
      <c r="AU73" s="1007">
        <v>319</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559</v>
      </c>
      <c r="C74" s="1011"/>
      <c r="D74" s="1011"/>
      <c r="E74" s="1011"/>
      <c r="F74" s="1011"/>
      <c r="G74" s="1011"/>
      <c r="H74" s="1011"/>
      <c r="I74" s="1011"/>
      <c r="J74" s="1011"/>
      <c r="K74" s="1011"/>
      <c r="L74" s="1011"/>
      <c r="M74" s="1011"/>
      <c r="N74" s="1011"/>
      <c r="O74" s="1011"/>
      <c r="P74" s="1012"/>
      <c r="Q74" s="1013">
        <v>6443</v>
      </c>
      <c r="R74" s="1007"/>
      <c r="S74" s="1007"/>
      <c r="T74" s="1007"/>
      <c r="U74" s="1007"/>
      <c r="V74" s="1007">
        <v>6379</v>
      </c>
      <c r="W74" s="1007"/>
      <c r="X74" s="1007"/>
      <c r="Y74" s="1007"/>
      <c r="Z74" s="1007"/>
      <c r="AA74" s="1007">
        <v>64</v>
      </c>
      <c r="AB74" s="1007"/>
      <c r="AC74" s="1007"/>
      <c r="AD74" s="1007"/>
      <c r="AE74" s="1007"/>
      <c r="AF74" s="1007">
        <v>64</v>
      </c>
      <c r="AG74" s="1007"/>
      <c r="AH74" s="1007"/>
      <c r="AI74" s="1007"/>
      <c r="AJ74" s="1007"/>
      <c r="AK74" s="1007">
        <v>350</v>
      </c>
      <c r="AL74" s="1007"/>
      <c r="AM74" s="1007"/>
      <c r="AN74" s="1007"/>
      <c r="AO74" s="1007"/>
      <c r="AP74" s="1007">
        <v>3436</v>
      </c>
      <c r="AQ74" s="1007"/>
      <c r="AR74" s="1007"/>
      <c r="AS74" s="1007"/>
      <c r="AT74" s="1007"/>
      <c r="AU74" s="1007">
        <v>418</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560</v>
      </c>
      <c r="C75" s="1011"/>
      <c r="D75" s="1011"/>
      <c r="E75" s="1011"/>
      <c r="F75" s="1011"/>
      <c r="G75" s="1011"/>
      <c r="H75" s="1011"/>
      <c r="I75" s="1011"/>
      <c r="J75" s="1011"/>
      <c r="K75" s="1011"/>
      <c r="L75" s="1011"/>
      <c r="M75" s="1011"/>
      <c r="N75" s="1011"/>
      <c r="O75" s="1011"/>
      <c r="P75" s="1012"/>
      <c r="Q75" s="1014">
        <v>407</v>
      </c>
      <c r="R75" s="1015"/>
      <c r="S75" s="1015"/>
      <c r="T75" s="1015"/>
      <c r="U75" s="1016"/>
      <c r="V75" s="1017">
        <v>470</v>
      </c>
      <c r="W75" s="1015"/>
      <c r="X75" s="1015"/>
      <c r="Y75" s="1015"/>
      <c r="Z75" s="1016"/>
      <c r="AA75" s="1017">
        <v>-63</v>
      </c>
      <c r="AB75" s="1015"/>
      <c r="AC75" s="1015"/>
      <c r="AD75" s="1015"/>
      <c r="AE75" s="1016"/>
      <c r="AF75" s="1017">
        <v>-2092</v>
      </c>
      <c r="AG75" s="1015"/>
      <c r="AH75" s="1015"/>
      <c r="AI75" s="1015"/>
      <c r="AJ75" s="1016"/>
      <c r="AK75" s="1017">
        <v>201</v>
      </c>
      <c r="AL75" s="1015"/>
      <c r="AM75" s="1015"/>
      <c r="AN75" s="1015"/>
      <c r="AO75" s="1016"/>
      <c r="AP75" s="1017">
        <v>1355</v>
      </c>
      <c r="AQ75" s="1015"/>
      <c r="AR75" s="1015"/>
      <c r="AS75" s="1015"/>
      <c r="AT75" s="1016"/>
      <c r="AU75" s="1017" t="s">
        <v>489</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t="s">
        <v>561</v>
      </c>
      <c r="C76" s="1011"/>
      <c r="D76" s="1011"/>
      <c r="E76" s="1011"/>
      <c r="F76" s="1011"/>
      <c r="G76" s="1011"/>
      <c r="H76" s="1011"/>
      <c r="I76" s="1011"/>
      <c r="J76" s="1011"/>
      <c r="K76" s="1011"/>
      <c r="L76" s="1011"/>
      <c r="M76" s="1011"/>
      <c r="N76" s="1011"/>
      <c r="O76" s="1011"/>
      <c r="P76" s="1012"/>
      <c r="Q76" s="1014">
        <v>1244</v>
      </c>
      <c r="R76" s="1015"/>
      <c r="S76" s="1015"/>
      <c r="T76" s="1015"/>
      <c r="U76" s="1016"/>
      <c r="V76" s="1017">
        <v>1162</v>
      </c>
      <c r="W76" s="1015"/>
      <c r="X76" s="1015"/>
      <c r="Y76" s="1015"/>
      <c r="Z76" s="1016"/>
      <c r="AA76" s="1017">
        <v>82</v>
      </c>
      <c r="AB76" s="1015"/>
      <c r="AC76" s="1015"/>
      <c r="AD76" s="1015"/>
      <c r="AE76" s="1016"/>
      <c r="AF76" s="1017">
        <v>73</v>
      </c>
      <c r="AG76" s="1015"/>
      <c r="AH76" s="1015"/>
      <c r="AI76" s="1015"/>
      <c r="AJ76" s="1016"/>
      <c r="AK76" s="1017" t="s">
        <v>489</v>
      </c>
      <c r="AL76" s="1015"/>
      <c r="AM76" s="1015"/>
      <c r="AN76" s="1015"/>
      <c r="AO76" s="1016"/>
      <c r="AP76" s="1017" t="s">
        <v>489</v>
      </c>
      <c r="AQ76" s="1015"/>
      <c r="AR76" s="1015"/>
      <c r="AS76" s="1015"/>
      <c r="AT76" s="1016"/>
      <c r="AU76" s="1017" t="s">
        <v>489</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379</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2491</v>
      </c>
      <c r="AG88" s="995"/>
      <c r="AH88" s="995"/>
      <c r="AI88" s="995"/>
      <c r="AJ88" s="995"/>
      <c r="AK88" s="999"/>
      <c r="AL88" s="999"/>
      <c r="AM88" s="999"/>
      <c r="AN88" s="999"/>
      <c r="AO88" s="999"/>
      <c r="AP88" s="995">
        <v>5840</v>
      </c>
      <c r="AQ88" s="995"/>
      <c r="AR88" s="995"/>
      <c r="AS88" s="995"/>
      <c r="AT88" s="995"/>
      <c r="AU88" s="995">
        <v>737</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294</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294</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294</v>
      </c>
      <c r="DR109" s="932"/>
      <c r="DS109" s="932"/>
      <c r="DT109" s="932"/>
      <c r="DU109" s="933"/>
      <c r="DV109" s="934" t="s">
        <v>414</v>
      </c>
      <c r="DW109" s="932"/>
      <c r="DX109" s="932"/>
      <c r="DY109" s="932"/>
      <c r="DZ109" s="965"/>
    </row>
    <row r="110" spans="1:131" s="218" customFormat="1" ht="26.25" customHeight="1" x14ac:dyDescent="0.2">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1412154</v>
      </c>
      <c r="AB110" s="925"/>
      <c r="AC110" s="925"/>
      <c r="AD110" s="925"/>
      <c r="AE110" s="926"/>
      <c r="AF110" s="927">
        <v>1421261</v>
      </c>
      <c r="AG110" s="925"/>
      <c r="AH110" s="925"/>
      <c r="AI110" s="925"/>
      <c r="AJ110" s="926"/>
      <c r="AK110" s="927">
        <v>1382481</v>
      </c>
      <c r="AL110" s="925"/>
      <c r="AM110" s="925"/>
      <c r="AN110" s="925"/>
      <c r="AO110" s="926"/>
      <c r="AP110" s="928">
        <v>20.5</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11793053</v>
      </c>
      <c r="BR110" s="878"/>
      <c r="BS110" s="878"/>
      <c r="BT110" s="878"/>
      <c r="BU110" s="878"/>
      <c r="BV110" s="878">
        <v>10624277</v>
      </c>
      <c r="BW110" s="878"/>
      <c r="BX110" s="878"/>
      <c r="BY110" s="878"/>
      <c r="BZ110" s="878"/>
      <c r="CA110" s="878">
        <v>9704613</v>
      </c>
      <c r="CB110" s="878"/>
      <c r="CC110" s="878"/>
      <c r="CD110" s="878"/>
      <c r="CE110" s="878"/>
      <c r="CF110" s="902">
        <v>144.19999999999999</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v>37517</v>
      </c>
      <c r="BR111" s="853"/>
      <c r="BS111" s="853"/>
      <c r="BT111" s="853"/>
      <c r="BU111" s="853"/>
      <c r="BV111" s="853">
        <v>20391</v>
      </c>
      <c r="BW111" s="853"/>
      <c r="BX111" s="853"/>
      <c r="BY111" s="853"/>
      <c r="BZ111" s="853"/>
      <c r="CA111" s="853">
        <v>8508</v>
      </c>
      <c r="CB111" s="853"/>
      <c r="CC111" s="853"/>
      <c r="CD111" s="853"/>
      <c r="CE111" s="853"/>
      <c r="CF111" s="911">
        <v>0.1</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3271030</v>
      </c>
      <c r="BR112" s="853"/>
      <c r="BS112" s="853"/>
      <c r="BT112" s="853"/>
      <c r="BU112" s="853"/>
      <c r="BV112" s="853">
        <v>2907372</v>
      </c>
      <c r="BW112" s="853"/>
      <c r="BX112" s="853"/>
      <c r="BY112" s="853"/>
      <c r="BZ112" s="853"/>
      <c r="CA112" s="853">
        <v>2535672</v>
      </c>
      <c r="CB112" s="853"/>
      <c r="CC112" s="853"/>
      <c r="CD112" s="853"/>
      <c r="CE112" s="853"/>
      <c r="CF112" s="911">
        <v>37.700000000000003</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534142</v>
      </c>
      <c r="AB113" s="955"/>
      <c r="AC113" s="955"/>
      <c r="AD113" s="955"/>
      <c r="AE113" s="956"/>
      <c r="AF113" s="957">
        <v>588002</v>
      </c>
      <c r="AG113" s="955"/>
      <c r="AH113" s="955"/>
      <c r="AI113" s="955"/>
      <c r="AJ113" s="956"/>
      <c r="AK113" s="957">
        <v>495424</v>
      </c>
      <c r="AL113" s="955"/>
      <c r="AM113" s="955"/>
      <c r="AN113" s="955"/>
      <c r="AO113" s="956"/>
      <c r="AP113" s="958">
        <v>7.4</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544962</v>
      </c>
      <c r="BR113" s="853"/>
      <c r="BS113" s="853"/>
      <c r="BT113" s="853"/>
      <c r="BU113" s="853"/>
      <c r="BV113" s="853">
        <v>553028</v>
      </c>
      <c r="BW113" s="853"/>
      <c r="BX113" s="853"/>
      <c r="BY113" s="853"/>
      <c r="BZ113" s="853"/>
      <c r="CA113" s="853">
        <v>737506</v>
      </c>
      <c r="CB113" s="853"/>
      <c r="CC113" s="853"/>
      <c r="CD113" s="853"/>
      <c r="CE113" s="853"/>
      <c r="CF113" s="911">
        <v>11</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116904</v>
      </c>
      <c r="AB114" s="816"/>
      <c r="AC114" s="816"/>
      <c r="AD114" s="816"/>
      <c r="AE114" s="817"/>
      <c r="AF114" s="818">
        <v>111176</v>
      </c>
      <c r="AG114" s="816"/>
      <c r="AH114" s="816"/>
      <c r="AI114" s="816"/>
      <c r="AJ114" s="817"/>
      <c r="AK114" s="818">
        <v>124672</v>
      </c>
      <c r="AL114" s="816"/>
      <c r="AM114" s="816"/>
      <c r="AN114" s="816"/>
      <c r="AO114" s="817"/>
      <c r="AP114" s="860">
        <v>1.9</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1907775</v>
      </c>
      <c r="BR114" s="853"/>
      <c r="BS114" s="853"/>
      <c r="BT114" s="853"/>
      <c r="BU114" s="853"/>
      <c r="BV114" s="853">
        <v>1953741</v>
      </c>
      <c r="BW114" s="853"/>
      <c r="BX114" s="853"/>
      <c r="BY114" s="853"/>
      <c r="BZ114" s="853"/>
      <c r="CA114" s="853">
        <v>1938937</v>
      </c>
      <c r="CB114" s="853"/>
      <c r="CC114" s="853"/>
      <c r="CD114" s="853"/>
      <c r="CE114" s="853"/>
      <c r="CF114" s="911">
        <v>28.8</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4464</v>
      </c>
      <c r="AB115" s="955"/>
      <c r="AC115" s="955"/>
      <c r="AD115" s="955"/>
      <c r="AE115" s="956"/>
      <c r="AF115" s="957">
        <v>1879</v>
      </c>
      <c r="AG115" s="955"/>
      <c r="AH115" s="955"/>
      <c r="AI115" s="955"/>
      <c r="AJ115" s="956"/>
      <c r="AK115" s="957">
        <v>440</v>
      </c>
      <c r="AL115" s="955"/>
      <c r="AM115" s="955"/>
      <c r="AN115" s="955"/>
      <c r="AO115" s="956"/>
      <c r="AP115" s="958">
        <v>0</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2067664</v>
      </c>
      <c r="AB117" s="939"/>
      <c r="AC117" s="939"/>
      <c r="AD117" s="939"/>
      <c r="AE117" s="940"/>
      <c r="AF117" s="941">
        <v>2122318</v>
      </c>
      <c r="AG117" s="939"/>
      <c r="AH117" s="939"/>
      <c r="AI117" s="939"/>
      <c r="AJ117" s="940"/>
      <c r="AK117" s="941">
        <v>2003017</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294</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444</v>
      </c>
      <c r="BP119" s="914"/>
      <c r="BQ119" s="915">
        <v>17554337</v>
      </c>
      <c r="BR119" s="881"/>
      <c r="BS119" s="881"/>
      <c r="BT119" s="881"/>
      <c r="BU119" s="881"/>
      <c r="BV119" s="881">
        <v>16058809</v>
      </c>
      <c r="BW119" s="881"/>
      <c r="BX119" s="881"/>
      <c r="BY119" s="881"/>
      <c r="BZ119" s="881"/>
      <c r="CA119" s="881">
        <v>14925236</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37517</v>
      </c>
      <c r="DH119" s="800"/>
      <c r="DI119" s="800"/>
      <c r="DJ119" s="800"/>
      <c r="DK119" s="801"/>
      <c r="DL119" s="802">
        <v>20391</v>
      </c>
      <c r="DM119" s="800"/>
      <c r="DN119" s="800"/>
      <c r="DO119" s="800"/>
      <c r="DP119" s="801"/>
      <c r="DQ119" s="802">
        <v>8508</v>
      </c>
      <c r="DR119" s="800"/>
      <c r="DS119" s="800"/>
      <c r="DT119" s="800"/>
      <c r="DU119" s="801"/>
      <c r="DV119" s="884">
        <v>0.1</v>
      </c>
      <c r="DW119" s="885"/>
      <c r="DX119" s="885"/>
      <c r="DY119" s="885"/>
      <c r="DZ119" s="886"/>
    </row>
    <row r="120" spans="1:130" s="218" customFormat="1" ht="26.25" customHeight="1" x14ac:dyDescent="0.2">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4659288</v>
      </c>
      <c r="BR120" s="878"/>
      <c r="BS120" s="878"/>
      <c r="BT120" s="878"/>
      <c r="BU120" s="878"/>
      <c r="BV120" s="878">
        <v>4881921</v>
      </c>
      <c r="BW120" s="878"/>
      <c r="BX120" s="878"/>
      <c r="BY120" s="878"/>
      <c r="BZ120" s="878"/>
      <c r="CA120" s="878">
        <v>4998772</v>
      </c>
      <c r="CB120" s="878"/>
      <c r="CC120" s="878"/>
      <c r="CD120" s="878"/>
      <c r="CE120" s="878"/>
      <c r="CF120" s="902">
        <v>74.3</v>
      </c>
      <c r="CG120" s="903"/>
      <c r="CH120" s="903"/>
      <c r="CI120" s="903"/>
      <c r="CJ120" s="903"/>
      <c r="CK120" s="904" t="s">
        <v>448</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658413</v>
      </c>
      <c r="DH120" s="878"/>
      <c r="DI120" s="878"/>
      <c r="DJ120" s="878"/>
      <c r="DK120" s="878"/>
      <c r="DL120" s="878">
        <v>573534</v>
      </c>
      <c r="DM120" s="878"/>
      <c r="DN120" s="878"/>
      <c r="DO120" s="878"/>
      <c r="DP120" s="878"/>
      <c r="DQ120" s="878">
        <v>1260768</v>
      </c>
      <c r="DR120" s="878"/>
      <c r="DS120" s="878"/>
      <c r="DT120" s="878"/>
      <c r="DU120" s="878"/>
      <c r="DV120" s="879">
        <v>18.7</v>
      </c>
      <c r="DW120" s="879"/>
      <c r="DX120" s="879"/>
      <c r="DY120" s="879"/>
      <c r="DZ120" s="880"/>
    </row>
    <row r="121" spans="1:130" s="218" customFormat="1" ht="26.25" customHeight="1" x14ac:dyDescent="0.2">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396</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v>1006031</v>
      </c>
      <c r="DR121" s="853"/>
      <c r="DS121" s="853"/>
      <c r="DT121" s="853"/>
      <c r="DU121" s="853"/>
      <c r="DV121" s="830">
        <v>14.9</v>
      </c>
      <c r="DW121" s="830"/>
      <c r="DX121" s="830"/>
      <c r="DY121" s="830"/>
      <c r="DZ121" s="831"/>
    </row>
    <row r="122" spans="1:130" s="218" customFormat="1" ht="26.25" customHeight="1" x14ac:dyDescent="0.2">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12743059</v>
      </c>
      <c r="BR122" s="881"/>
      <c r="BS122" s="881"/>
      <c r="BT122" s="881"/>
      <c r="BU122" s="881"/>
      <c r="BV122" s="881">
        <v>11657989</v>
      </c>
      <c r="BW122" s="881"/>
      <c r="BX122" s="881"/>
      <c r="BY122" s="881"/>
      <c r="BZ122" s="881"/>
      <c r="CA122" s="881">
        <v>10687732</v>
      </c>
      <c r="CB122" s="881"/>
      <c r="CC122" s="881"/>
      <c r="CD122" s="881"/>
      <c r="CE122" s="881"/>
      <c r="CF122" s="882">
        <v>158.80000000000001</v>
      </c>
      <c r="CG122" s="883"/>
      <c r="CH122" s="883"/>
      <c r="CI122" s="883"/>
      <c r="CJ122" s="883"/>
      <c r="CK122" s="905"/>
      <c r="CL122" s="891"/>
      <c r="CM122" s="891"/>
      <c r="CN122" s="891"/>
      <c r="CO122" s="892"/>
      <c r="CP122" s="871" t="s">
        <v>397</v>
      </c>
      <c r="CQ122" s="872"/>
      <c r="CR122" s="872"/>
      <c r="CS122" s="872"/>
      <c r="CT122" s="872"/>
      <c r="CU122" s="872"/>
      <c r="CV122" s="872"/>
      <c r="CW122" s="872"/>
      <c r="CX122" s="872"/>
      <c r="CY122" s="872"/>
      <c r="CZ122" s="872"/>
      <c r="DA122" s="872"/>
      <c r="DB122" s="872"/>
      <c r="DC122" s="872"/>
      <c r="DD122" s="872"/>
      <c r="DE122" s="872"/>
      <c r="DF122" s="873"/>
      <c r="DG122" s="852">
        <v>374201</v>
      </c>
      <c r="DH122" s="853"/>
      <c r="DI122" s="853"/>
      <c r="DJ122" s="853"/>
      <c r="DK122" s="853"/>
      <c r="DL122" s="853">
        <v>324786</v>
      </c>
      <c r="DM122" s="853"/>
      <c r="DN122" s="853"/>
      <c r="DO122" s="853"/>
      <c r="DP122" s="853"/>
      <c r="DQ122" s="853">
        <v>268873</v>
      </c>
      <c r="DR122" s="853"/>
      <c r="DS122" s="853"/>
      <c r="DT122" s="853"/>
      <c r="DU122" s="853"/>
      <c r="DV122" s="830">
        <v>4</v>
      </c>
      <c r="DW122" s="830"/>
      <c r="DX122" s="830"/>
      <c r="DY122" s="830"/>
      <c r="DZ122" s="831"/>
    </row>
    <row r="123" spans="1:130" s="218" customFormat="1" ht="26.25" customHeight="1" x14ac:dyDescent="0.2">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452</v>
      </c>
      <c r="BP123" s="914"/>
      <c r="BQ123" s="868">
        <v>17402347</v>
      </c>
      <c r="BR123" s="869"/>
      <c r="BS123" s="869"/>
      <c r="BT123" s="869"/>
      <c r="BU123" s="869"/>
      <c r="BV123" s="869">
        <v>16539910</v>
      </c>
      <c r="BW123" s="869"/>
      <c r="BX123" s="869"/>
      <c r="BY123" s="869"/>
      <c r="BZ123" s="869"/>
      <c r="CA123" s="869">
        <v>15686504</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2.2999999999999998</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v>2238416</v>
      </c>
      <c r="DH124" s="800"/>
      <c r="DI124" s="800"/>
      <c r="DJ124" s="800"/>
      <c r="DK124" s="801"/>
      <c r="DL124" s="802">
        <v>2009052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4464</v>
      </c>
      <c r="AB126" s="816"/>
      <c r="AC126" s="816"/>
      <c r="AD126" s="816"/>
      <c r="AE126" s="817"/>
      <c r="AF126" s="818">
        <v>1879</v>
      </c>
      <c r="AG126" s="816"/>
      <c r="AH126" s="816"/>
      <c r="AI126" s="816"/>
      <c r="AJ126" s="817"/>
      <c r="AK126" s="818">
        <v>440</v>
      </c>
      <c r="AL126" s="816"/>
      <c r="AM126" s="816"/>
      <c r="AN126" s="816"/>
      <c r="AO126" s="817"/>
      <c r="AP126" s="860">
        <v>0</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13.73</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7874348</v>
      </c>
      <c r="AB129" s="816"/>
      <c r="AC129" s="816"/>
      <c r="AD129" s="816"/>
      <c r="AE129" s="817"/>
      <c r="AF129" s="818">
        <v>7933871</v>
      </c>
      <c r="AG129" s="816"/>
      <c r="AH129" s="816"/>
      <c r="AI129" s="816"/>
      <c r="AJ129" s="817"/>
      <c r="AK129" s="818">
        <v>8067248</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18.73</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1426962</v>
      </c>
      <c r="AB130" s="816"/>
      <c r="AC130" s="816"/>
      <c r="AD130" s="816"/>
      <c r="AE130" s="817"/>
      <c r="AF130" s="818">
        <v>1412412</v>
      </c>
      <c r="AG130" s="816"/>
      <c r="AH130" s="816"/>
      <c r="AI130" s="816"/>
      <c r="AJ130" s="817"/>
      <c r="AK130" s="818">
        <v>1335035</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10.199999999999999</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6447386</v>
      </c>
      <c r="AB131" s="800"/>
      <c r="AC131" s="800"/>
      <c r="AD131" s="800"/>
      <c r="AE131" s="801"/>
      <c r="AF131" s="802">
        <v>6521459</v>
      </c>
      <c r="AG131" s="800"/>
      <c r="AH131" s="800"/>
      <c r="AI131" s="800"/>
      <c r="AJ131" s="801"/>
      <c r="AK131" s="802">
        <v>6732213</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9.9373916809999994</v>
      </c>
      <c r="AB132" s="781"/>
      <c r="AC132" s="781"/>
      <c r="AD132" s="781"/>
      <c r="AE132" s="782"/>
      <c r="AF132" s="783">
        <v>10.88569291</v>
      </c>
      <c r="AG132" s="781"/>
      <c r="AH132" s="781"/>
      <c r="AI132" s="781"/>
      <c r="AJ132" s="782"/>
      <c r="AK132" s="783">
        <v>9.9221756649999993</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9</v>
      </c>
      <c r="AB133" s="760"/>
      <c r="AC133" s="760"/>
      <c r="AD133" s="760"/>
      <c r="AE133" s="761"/>
      <c r="AF133" s="759">
        <v>9.8000000000000007</v>
      </c>
      <c r="AG133" s="760"/>
      <c r="AH133" s="760"/>
      <c r="AI133" s="760"/>
      <c r="AJ133" s="761"/>
      <c r="AK133" s="759">
        <v>10.199999999999999</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TPPO9Yz1TORO+2X7TakGRjosnP6e6XLCQUeGQ0jrMWWsGXT4z7MTqQEViS8bI8tLkdNCQEXv8jL9EbpqbcZaQ==" saltValue="+6Efg5J11rwP/ZqFOGkSo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478</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wCFaINY3kVMiY/P8eqbZq8+ptHSPOMWEIX1h44Z0W7n7iWL9i46Qc3qVgQd6lwRfq5SwNpws+idE7pNf1b8UQA==" saltValue="w1EyJ+Na48g8dNJzx2yR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x0gR/CSLp0CAYPQUWMcEuwi5D9aM1NnjHo18D7EUPuTotpHdk6WZNTRkbsQLk27MP7iWmcdDxghmctRH8WRoA==" saltValue="SubV1HSFdEkltIo5NdafM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481</v>
      </c>
      <c r="AP7" s="260"/>
      <c r="AQ7" s="261" t="s">
        <v>482</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483</v>
      </c>
      <c r="AQ8" s="267" t="s">
        <v>484</v>
      </c>
      <c r="AR8" s="268" t="s">
        <v>485</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486</v>
      </c>
      <c r="AL9" s="1167"/>
      <c r="AM9" s="1167"/>
      <c r="AN9" s="1168"/>
      <c r="AO9" s="269">
        <v>2200791</v>
      </c>
      <c r="AP9" s="269">
        <v>111325</v>
      </c>
      <c r="AQ9" s="270">
        <v>83961</v>
      </c>
      <c r="AR9" s="271">
        <v>32.6</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487</v>
      </c>
      <c r="AL10" s="1167"/>
      <c r="AM10" s="1167"/>
      <c r="AN10" s="1168"/>
      <c r="AO10" s="272">
        <v>370803</v>
      </c>
      <c r="AP10" s="272">
        <v>18757</v>
      </c>
      <c r="AQ10" s="273">
        <v>9090</v>
      </c>
      <c r="AR10" s="274">
        <v>106.3</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488</v>
      </c>
      <c r="AL11" s="1167"/>
      <c r="AM11" s="1167"/>
      <c r="AN11" s="1168"/>
      <c r="AO11" s="272" t="s">
        <v>489</v>
      </c>
      <c r="AP11" s="272" t="s">
        <v>489</v>
      </c>
      <c r="AQ11" s="273">
        <v>842</v>
      </c>
      <c r="AR11" s="274" t="s">
        <v>489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489</v>
      </c>
      <c r="AP12" s="272" t="s">
        <v>489</v>
      </c>
      <c r="AQ12" s="273">
        <v>5</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491</v>
      </c>
      <c r="AL13" s="1167"/>
      <c r="AM13" s="1167"/>
      <c r="AN13" s="1168"/>
      <c r="AO13" s="272">
        <v>2811</v>
      </c>
      <c r="AP13" s="272">
        <v>142</v>
      </c>
      <c r="AQ13" s="273">
        <v>2396</v>
      </c>
      <c r="AR13" s="274">
        <v>-94.1</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492</v>
      </c>
      <c r="AL14" s="1167"/>
      <c r="AM14" s="1167"/>
      <c r="AN14" s="1168"/>
      <c r="AO14" s="272">
        <v>8275</v>
      </c>
      <c r="AP14" s="272">
        <v>419</v>
      </c>
      <c r="AQ14" s="273">
        <v>1197</v>
      </c>
      <c r="AR14" s="274">
        <v>-65</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493</v>
      </c>
      <c r="AL15" s="1170"/>
      <c r="AM15" s="1170"/>
      <c r="AN15" s="1171"/>
      <c r="AO15" s="272">
        <v>-165618</v>
      </c>
      <c r="AP15" s="272">
        <v>-8378</v>
      </c>
      <c r="AQ15" s="273">
        <v>-4989</v>
      </c>
      <c r="AR15" s="274">
        <v>67.900000000000006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2417062</v>
      </c>
      <c r="AP16" s="272">
        <v>122265</v>
      </c>
      <c r="AQ16" s="273">
        <v>92501</v>
      </c>
      <c r="AR16" s="274">
        <v>32.200000000000003</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498</v>
      </c>
      <c r="AL21" s="1173"/>
      <c r="AM21" s="1173"/>
      <c r="AN21" s="1174"/>
      <c r="AO21" s="285">
        <v>10.77</v>
      </c>
      <c r="AP21" s="286">
        <v>7.91</v>
      </c>
      <c r="AQ21" s="287">
        <v>2.86</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499</v>
      </c>
      <c r="AL22" s="1173"/>
      <c r="AM22" s="1173"/>
      <c r="AN22" s="1174"/>
      <c r="AO22" s="290">
        <v>91.9</v>
      </c>
      <c r="AP22" s="291">
        <v>97.2</v>
      </c>
      <c r="AQ22" s="292">
        <v>-5.3</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65" t="s">
        <v>500</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2" x14ac:dyDescent="0.2">
      <c r="A27" s="297"/>
      <c r="AO27" s="250"/>
      <c r="AP27" s="250"/>
      <c r="AQ27" s="250"/>
      <c r="AR27" s="250"/>
      <c r="AS27" s="250"/>
      <c r="AT27" s="250"/>
    </row>
    <row r="28" spans="1:46" ht="16.2"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481</v>
      </c>
      <c r="AP30" s="260"/>
      <c r="AQ30" s="261" t="s">
        <v>482</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503</v>
      </c>
      <c r="AL32" s="1157"/>
      <c r="AM32" s="1157"/>
      <c r="AN32" s="1158"/>
      <c r="AO32" s="300">
        <v>1382481</v>
      </c>
      <c r="AP32" s="300">
        <v>69932</v>
      </c>
      <c r="AQ32" s="301">
        <v>33492</v>
      </c>
      <c r="AR32" s="302">
        <v>108.8</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504</v>
      </c>
      <c r="AL33" s="1157"/>
      <c r="AM33" s="1157"/>
      <c r="AN33" s="1158"/>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505</v>
      </c>
      <c r="AL34" s="1157"/>
      <c r="AM34" s="1157"/>
      <c r="AN34" s="1158"/>
      <c r="AO34" s="300" t="s">
        <v>489</v>
      </c>
      <c r="AP34" s="300" t="s">
        <v>489</v>
      </c>
      <c r="AQ34" s="301" t="s">
        <v>489</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506</v>
      </c>
      <c r="AL35" s="1157"/>
      <c r="AM35" s="1157"/>
      <c r="AN35" s="1158"/>
      <c r="AO35" s="300">
        <v>495424</v>
      </c>
      <c r="AP35" s="300">
        <v>25061</v>
      </c>
      <c r="AQ35" s="301">
        <v>10423</v>
      </c>
      <c r="AR35" s="302">
        <v>140.4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507</v>
      </c>
      <c r="AL36" s="1157"/>
      <c r="AM36" s="1157"/>
      <c r="AN36" s="1158"/>
      <c r="AO36" s="300">
        <v>124672</v>
      </c>
      <c r="AP36" s="300">
        <v>6306</v>
      </c>
      <c r="AQ36" s="301">
        <v>3289</v>
      </c>
      <c r="AR36" s="302">
        <v>91.7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508</v>
      </c>
      <c r="AL37" s="1157"/>
      <c r="AM37" s="1157"/>
      <c r="AN37" s="1158"/>
      <c r="AO37" s="300">
        <v>440</v>
      </c>
      <c r="AP37" s="300">
        <v>22</v>
      </c>
      <c r="AQ37" s="301">
        <v>152</v>
      </c>
      <c r="AR37" s="302">
        <v>-85.5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509</v>
      </c>
      <c r="AL38" s="1160"/>
      <c r="AM38" s="1160"/>
      <c r="AN38" s="1161"/>
      <c r="AO38" s="303" t="s">
        <v>489</v>
      </c>
      <c r="AP38" s="303" t="s">
        <v>489</v>
      </c>
      <c r="AQ38" s="304">
        <v>2</v>
      </c>
      <c r="AR38" s="292" t="s">
        <v>489</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510</v>
      </c>
      <c r="AL39" s="1160"/>
      <c r="AM39" s="1160"/>
      <c r="AN39" s="1161"/>
      <c r="AO39" s="300" t="s">
        <v>489</v>
      </c>
      <c r="AP39" s="300" t="s">
        <v>489</v>
      </c>
      <c r="AQ39" s="301">
        <v>-2605</v>
      </c>
      <c r="AR39" s="302" t="s">
        <v>489</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511</v>
      </c>
      <c r="AL40" s="1157"/>
      <c r="AM40" s="1157"/>
      <c r="AN40" s="1158"/>
      <c r="AO40" s="300">
        <v>-1335035</v>
      </c>
      <c r="AP40" s="300">
        <v>-67532</v>
      </c>
      <c r="AQ40" s="301">
        <v>-28956</v>
      </c>
      <c r="AR40" s="302">
        <v>133.19999999999999</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667982</v>
      </c>
      <c r="AP41" s="300">
        <v>33789</v>
      </c>
      <c r="AQ41" s="301">
        <v>15797</v>
      </c>
      <c r="AR41" s="302">
        <v>113.9</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481</v>
      </c>
      <c r="AN49" s="1151" t="s">
        <v>514</v>
      </c>
      <c r="AO49" s="1152"/>
      <c r="AP49" s="1152"/>
      <c r="AQ49" s="1152"/>
      <c r="AR49" s="1153"/>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515</v>
      </c>
      <c r="AO50" s="317" t="s">
        <v>516</v>
      </c>
      <c r="AP50" s="318" t="s">
        <v>517</v>
      </c>
      <c r="AQ50" s="319" t="s">
        <v>518</v>
      </c>
      <c r="AR50" s="320" t="s">
        <v>519</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3943242</v>
      </c>
      <c r="AN51" s="322">
        <v>188311</v>
      </c>
      <c r="AO51" s="323">
        <v>65.599999999999994</v>
      </c>
      <c r="AP51" s="324">
        <v>53895</v>
      </c>
      <c r="AQ51" s="325">
        <v>-8.8000000000000007</v>
      </c>
      <c r="AR51" s="326">
        <v>74.400000000000006</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2780898</v>
      </c>
      <c r="AN52" s="330">
        <v>132803</v>
      </c>
      <c r="AO52" s="331">
        <v>194.8</v>
      </c>
      <c r="AP52" s="332">
        <v>31224</v>
      </c>
      <c r="AQ52" s="333">
        <v>4.4000000000000004</v>
      </c>
      <c r="AR52" s="334">
        <v>190.4</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1915264</v>
      </c>
      <c r="AN53" s="322">
        <v>93060</v>
      </c>
      <c r="AO53" s="323">
        <v>-50.6</v>
      </c>
      <c r="AP53" s="324">
        <v>56181</v>
      </c>
      <c r="AQ53" s="325">
        <v>4.2</v>
      </c>
      <c r="AR53" s="326">
        <v>-54.8</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1207155</v>
      </c>
      <c r="AN54" s="330">
        <v>58654</v>
      </c>
      <c r="AO54" s="331">
        <v>-55.8</v>
      </c>
      <c r="AP54" s="332">
        <v>32039</v>
      </c>
      <c r="AQ54" s="333">
        <v>2.6</v>
      </c>
      <c r="AR54" s="334">
        <v>-58.4</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1144114</v>
      </c>
      <c r="AN55" s="322">
        <v>56101</v>
      </c>
      <c r="AO55" s="323">
        <v>-39.700000000000003</v>
      </c>
      <c r="AP55" s="324">
        <v>47730</v>
      </c>
      <c r="AQ55" s="325">
        <v>-15</v>
      </c>
      <c r="AR55" s="326">
        <v>-24.7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571688</v>
      </c>
      <c r="AN56" s="330">
        <v>28032</v>
      </c>
      <c r="AO56" s="331">
        <v>-52.2</v>
      </c>
      <c r="AP56" s="332">
        <v>26378</v>
      </c>
      <c r="AQ56" s="333">
        <v>-17.7</v>
      </c>
      <c r="AR56" s="334">
        <v>-34.5</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710619</v>
      </c>
      <c r="AN57" s="322">
        <v>35354</v>
      </c>
      <c r="AO57" s="323">
        <v>-37</v>
      </c>
      <c r="AP57" s="324">
        <v>61921</v>
      </c>
      <c r="AQ57" s="325">
        <v>29.7</v>
      </c>
      <c r="AR57" s="326">
        <v>-66.7</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492491</v>
      </c>
      <c r="AN58" s="330">
        <v>24502</v>
      </c>
      <c r="AO58" s="331">
        <v>-12.6</v>
      </c>
      <c r="AP58" s="332">
        <v>34719</v>
      </c>
      <c r="AQ58" s="333">
        <v>31.6</v>
      </c>
      <c r="AR58" s="334">
        <v>-44.2</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1081385</v>
      </c>
      <c r="AN59" s="322">
        <v>54701</v>
      </c>
      <c r="AO59" s="323">
        <v>54.7</v>
      </c>
      <c r="AP59" s="324">
        <v>62764</v>
      </c>
      <c r="AQ59" s="325">
        <v>1.4</v>
      </c>
      <c r="AR59" s="326">
        <v>53.3</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756570</v>
      </c>
      <c r="AN60" s="330">
        <v>38271</v>
      </c>
      <c r="AO60" s="331">
        <v>56.2</v>
      </c>
      <c r="AP60" s="332">
        <v>36476</v>
      </c>
      <c r="AQ60" s="333">
        <v>5.0999999999999996</v>
      </c>
      <c r="AR60" s="334">
        <v>51.1</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1758925</v>
      </c>
      <c r="AN61" s="337">
        <v>85505</v>
      </c>
      <c r="AO61" s="338">
        <v>-1.4</v>
      </c>
      <c r="AP61" s="339">
        <v>56498</v>
      </c>
      <c r="AQ61" s="340">
        <v>2.2999999999999998</v>
      </c>
      <c r="AR61" s="326">
        <v>-3.7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1161760</v>
      </c>
      <c r="AN62" s="330">
        <v>56452</v>
      </c>
      <c r="AO62" s="331">
        <v>26.1</v>
      </c>
      <c r="AP62" s="332">
        <v>32167</v>
      </c>
      <c r="AQ62" s="333">
        <v>5.2</v>
      </c>
      <c r="AR62" s="334">
        <v>20.9</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0B9QxZcOMmCQ+qLCW8YmHseNW4z9G9r4tV327yI0c01PBgfW7Sse725mqQJvq+qW+HkJjmLwVQJW+J6ETisJlg==" saltValue="W20ST8uLfe9dwTON+xVa9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GmRb3jDEPKzVXyX8JBwZDgA2e9bA8jxBG0931cwEQ5BMvureyFSx1FaToOwpCqpSwP3VbgBfxVhuEjJ/oRPuhg==" saltValue="2nbpEGszEuCa3vUzuJois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sAyN+FD5mS0isr71hw4p5dEDjSS3Zg4JPhRKF5BBe1mKjy8o1ffRy/fsZ3kmae+NWSBp2N8HxPss7mVVN/xm5A==" saltValue="Wsh+swDQnaOsk7tt6BSRD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75" t="s">
        <v>3</v>
      </c>
      <c r="D47" s="1175"/>
      <c r="E47" s="1176"/>
      <c r="F47" s="11">
        <v>35.729999999999997</v>
      </c>
      <c r="G47" s="12">
        <v>36.270000000000003</v>
      </c>
      <c r="H47" s="12">
        <v>36.61</v>
      </c>
      <c r="I47" s="12">
        <v>43</v>
      </c>
      <c r="J47" s="13">
        <v>41.19</v>
      </c>
    </row>
    <row r="48" spans="2:10" ht="57.75" customHeight="1" x14ac:dyDescent="0.2">
      <c r="B48" s="14"/>
      <c r="C48" s="1177" t="s">
        <v>4</v>
      </c>
      <c r="D48" s="1177"/>
      <c r="E48" s="1178"/>
      <c r="F48" s="15">
        <v>7.96</v>
      </c>
      <c r="G48" s="16">
        <v>7.62</v>
      </c>
      <c r="H48" s="16">
        <v>7.94</v>
      </c>
      <c r="I48" s="16">
        <v>7.7</v>
      </c>
      <c r="J48" s="17">
        <v>9.1300000000000008</v>
      </c>
    </row>
    <row r="49" spans="2:10" ht="57.75" customHeight="1" thickBot="1" x14ac:dyDescent="0.25">
      <c r="B49" s="18"/>
      <c r="C49" s="1179" t="s">
        <v>5</v>
      </c>
      <c r="D49" s="1179"/>
      <c r="E49" s="1180"/>
      <c r="F49" s="19" t="s">
        <v>533</v>
      </c>
      <c r="G49" s="20">
        <v>2.36</v>
      </c>
      <c r="H49" s="20" t="s">
        <v>534</v>
      </c>
      <c r="I49" s="20">
        <v>6.96</v>
      </c>
      <c r="J49" s="21">
        <v>1</v>
      </c>
    </row>
    <row r="50" spans="2:10" ht="13.2" x14ac:dyDescent="0.2"/>
  </sheetData>
  <sheetProtection algorithmName="SHA-512" hashValue="KNONTeRbi0sDKLXSl833eFKQAp8eMZM5wxtBqeDJvPZsBcAnQprGgLem69fd6GackLCbO7skw+kJFAt66om44g==" saltValue="czyjMVI0wQyAdPeWzw/h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7" t="s">
        <v>535</v>
      </c>
      <c r="D34" s="1187"/>
      <c r="E34" s="1188"/>
      <c r="F34" s="32">
        <v>7.94</v>
      </c>
      <c r="G34" s="33">
        <v>7.57</v>
      </c>
      <c r="H34" s="33">
        <v>7.9</v>
      </c>
      <c r="I34" s="33">
        <v>7.69</v>
      </c>
      <c r="J34" s="34">
        <v>9.1300000000000008</v>
      </c>
      <c r="K34" s="22"/>
      <c r="L34" s="22"/>
      <c r="M34" s="22"/>
      <c r="N34" s="22"/>
      <c r="O34" s="22"/>
      <c r="P34" s="22"/>
    </row>
    <row r="35" spans="1:16" ht="39" customHeight="1" x14ac:dyDescent="0.2">
      <c r="A35" s="22"/>
      <c r="B35" s="35"/>
      <c r="C35" s="1181" t="s">
        <v>536</v>
      </c>
      <c r="D35" s="1182"/>
      <c r="E35" s="1183"/>
      <c r="F35" s="36">
        <v>3.36</v>
      </c>
      <c r="G35" s="37">
        <v>3.22</v>
      </c>
      <c r="H35" s="37">
        <v>3.24</v>
      </c>
      <c r="I35" s="37">
        <v>3.07</v>
      </c>
      <c r="J35" s="38">
        <v>3.06</v>
      </c>
      <c r="K35" s="22"/>
      <c r="L35" s="22"/>
      <c r="M35" s="22"/>
      <c r="N35" s="22"/>
      <c r="O35" s="22"/>
      <c r="P35" s="22"/>
    </row>
    <row r="36" spans="1:16" ht="39" customHeight="1" x14ac:dyDescent="0.2">
      <c r="A36" s="22"/>
      <c r="B36" s="35"/>
      <c r="C36" s="1181" t="s">
        <v>537</v>
      </c>
      <c r="D36" s="1182"/>
      <c r="E36" s="1183"/>
      <c r="F36" s="36" t="s">
        <v>489</v>
      </c>
      <c r="G36" s="37" t="s">
        <v>489</v>
      </c>
      <c r="H36" s="37" t="s">
        <v>489</v>
      </c>
      <c r="I36" s="37" t="s">
        <v>489</v>
      </c>
      <c r="J36" s="38">
        <v>1.2</v>
      </c>
      <c r="K36" s="22"/>
      <c r="L36" s="22"/>
      <c r="M36" s="22"/>
      <c r="N36" s="22"/>
      <c r="O36" s="22"/>
      <c r="P36" s="22"/>
    </row>
    <row r="37" spans="1:16" ht="39" customHeight="1" x14ac:dyDescent="0.2">
      <c r="A37" s="22"/>
      <c r="B37" s="35"/>
      <c r="C37" s="1181" t="s">
        <v>538</v>
      </c>
      <c r="D37" s="1182"/>
      <c r="E37" s="1183"/>
      <c r="F37" s="36">
        <v>0.82</v>
      </c>
      <c r="G37" s="37">
        <v>1.66</v>
      </c>
      <c r="H37" s="37">
        <v>1.25</v>
      </c>
      <c r="I37" s="37">
        <v>1.67</v>
      </c>
      <c r="J37" s="38">
        <v>0.85</v>
      </c>
      <c r="K37" s="22"/>
      <c r="L37" s="22"/>
      <c r="M37" s="22"/>
      <c r="N37" s="22"/>
      <c r="O37" s="22"/>
      <c r="P37" s="22"/>
    </row>
    <row r="38" spans="1:16" ht="39" customHeight="1" x14ac:dyDescent="0.2">
      <c r="A38" s="22"/>
      <c r="B38" s="35"/>
      <c r="C38" s="1181" t="s">
        <v>539</v>
      </c>
      <c r="D38" s="1182"/>
      <c r="E38" s="1183"/>
      <c r="F38" s="36" t="s">
        <v>489</v>
      </c>
      <c r="G38" s="37" t="s">
        <v>489</v>
      </c>
      <c r="H38" s="37" t="s">
        <v>489</v>
      </c>
      <c r="I38" s="37" t="s">
        <v>489</v>
      </c>
      <c r="J38" s="38">
        <v>0.78</v>
      </c>
      <c r="K38" s="22"/>
      <c r="L38" s="22"/>
      <c r="M38" s="22"/>
      <c r="N38" s="22"/>
      <c r="O38" s="22"/>
      <c r="P38" s="22"/>
    </row>
    <row r="39" spans="1:16" ht="39" customHeight="1" x14ac:dyDescent="0.2">
      <c r="A39" s="22"/>
      <c r="B39" s="35"/>
      <c r="C39" s="1181" t="s">
        <v>540</v>
      </c>
      <c r="D39" s="1182"/>
      <c r="E39" s="1183"/>
      <c r="F39" s="36">
        <v>0.47</v>
      </c>
      <c r="G39" s="37">
        <v>0.87</v>
      </c>
      <c r="H39" s="37">
        <v>0.45</v>
      </c>
      <c r="I39" s="37">
        <v>0.89</v>
      </c>
      <c r="J39" s="38">
        <v>0.65</v>
      </c>
      <c r="K39" s="22"/>
      <c r="L39" s="22"/>
      <c r="M39" s="22"/>
      <c r="N39" s="22"/>
      <c r="O39" s="22"/>
      <c r="P39" s="22"/>
    </row>
    <row r="40" spans="1:16" ht="39" customHeight="1" x14ac:dyDescent="0.2">
      <c r="A40" s="22"/>
      <c r="B40" s="35"/>
      <c r="C40" s="1181" t="s">
        <v>541</v>
      </c>
      <c r="D40" s="1182"/>
      <c r="E40" s="1183"/>
      <c r="F40" s="36">
        <v>0.02</v>
      </c>
      <c r="G40" s="37">
        <v>0.02</v>
      </c>
      <c r="H40" s="37">
        <v>0.02</v>
      </c>
      <c r="I40" s="37">
        <v>0.02</v>
      </c>
      <c r="J40" s="38">
        <v>0.02</v>
      </c>
      <c r="K40" s="22"/>
      <c r="L40" s="22"/>
      <c r="M40" s="22"/>
      <c r="N40" s="22"/>
      <c r="O40" s="22"/>
      <c r="P40" s="22"/>
    </row>
    <row r="41" spans="1:16" ht="39" customHeight="1" x14ac:dyDescent="0.2">
      <c r="A41" s="22"/>
      <c r="B41" s="35"/>
      <c r="C41" s="1181" t="s">
        <v>542</v>
      </c>
      <c r="D41" s="1182"/>
      <c r="E41" s="1183"/>
      <c r="F41" s="36">
        <v>0.01</v>
      </c>
      <c r="G41" s="37">
        <v>0.04</v>
      </c>
      <c r="H41" s="37">
        <v>0.03</v>
      </c>
      <c r="I41" s="37">
        <v>0</v>
      </c>
      <c r="J41" s="38">
        <v>0</v>
      </c>
      <c r="K41" s="22"/>
      <c r="L41" s="22"/>
      <c r="M41" s="22"/>
      <c r="N41" s="22"/>
      <c r="O41" s="22"/>
      <c r="P41" s="22"/>
    </row>
    <row r="42" spans="1:16" ht="39" customHeight="1" x14ac:dyDescent="0.2">
      <c r="A42" s="22"/>
      <c r="B42" s="39"/>
      <c r="C42" s="1181" t="s">
        <v>543</v>
      </c>
      <c r="D42" s="1182"/>
      <c r="E42" s="1183"/>
      <c r="F42" s="36" t="s">
        <v>489</v>
      </c>
      <c r="G42" s="37" t="s">
        <v>544</v>
      </c>
      <c r="H42" s="37" t="s">
        <v>489</v>
      </c>
      <c r="I42" s="37" t="s">
        <v>489</v>
      </c>
      <c r="J42" s="38" t="s">
        <v>489</v>
      </c>
      <c r="K42" s="22"/>
      <c r="L42" s="22"/>
      <c r="M42" s="22"/>
      <c r="N42" s="22"/>
      <c r="O42" s="22"/>
      <c r="P42" s="22"/>
    </row>
    <row r="43" spans="1:16" ht="39" customHeight="1" thickBot="1" x14ac:dyDescent="0.25">
      <c r="A43" s="22"/>
      <c r="B43" s="40"/>
      <c r="C43" s="1184" t="s">
        <v>545</v>
      </c>
      <c r="D43" s="1185"/>
      <c r="E43" s="1186"/>
      <c r="F43" s="41">
        <v>0.85</v>
      </c>
      <c r="G43" s="42">
        <v>0.87</v>
      </c>
      <c r="H43" s="42">
        <v>0.89</v>
      </c>
      <c r="I43" s="42">
        <v>1.49</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PHjATl1aA1PGw6Os07IDYGcNJ+rLeLVAmXZnxyF5ltIWgwQEgycALawMvScrlxlHziuSru6twFpFRBBUejlNA==" saltValue="46hXepjyIMliqMSNeyYi7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1145</v>
      </c>
      <c r="L45" s="60">
        <v>1267</v>
      </c>
      <c r="M45" s="60">
        <v>1412</v>
      </c>
      <c r="N45" s="60">
        <v>1421</v>
      </c>
      <c r="O45" s="61">
        <v>1382</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489</v>
      </c>
      <c r="L46" s="64" t="s">
        <v>489</v>
      </c>
      <c r="M46" s="64" t="s">
        <v>489</v>
      </c>
      <c r="N46" s="64" t="s">
        <v>489</v>
      </c>
      <c r="O46" s="65" t="s">
        <v>489</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489</v>
      </c>
      <c r="L47" s="64" t="s">
        <v>489</v>
      </c>
      <c r="M47" s="64" t="s">
        <v>489</v>
      </c>
      <c r="N47" s="64" t="s">
        <v>489</v>
      </c>
      <c r="O47" s="65" t="s">
        <v>489</v>
      </c>
      <c r="P47" s="48"/>
      <c r="Q47" s="48"/>
      <c r="R47" s="48"/>
      <c r="S47" s="48"/>
      <c r="T47" s="48"/>
      <c r="U47" s="48"/>
    </row>
    <row r="48" spans="1:21" ht="30.75" customHeight="1" x14ac:dyDescent="0.2">
      <c r="A48" s="48"/>
      <c r="B48" s="1214"/>
      <c r="C48" s="1215"/>
      <c r="D48" s="62"/>
      <c r="E48" s="1191" t="s">
        <v>13</v>
      </c>
      <c r="F48" s="1191"/>
      <c r="G48" s="1191"/>
      <c r="H48" s="1191"/>
      <c r="I48" s="1191"/>
      <c r="J48" s="1192"/>
      <c r="K48" s="63">
        <v>640</v>
      </c>
      <c r="L48" s="64">
        <v>580</v>
      </c>
      <c r="M48" s="64">
        <v>534</v>
      </c>
      <c r="N48" s="64">
        <v>588</v>
      </c>
      <c r="O48" s="65">
        <v>495</v>
      </c>
      <c r="P48" s="48"/>
      <c r="Q48" s="48"/>
      <c r="R48" s="48"/>
      <c r="S48" s="48"/>
      <c r="T48" s="48"/>
      <c r="U48" s="48"/>
    </row>
    <row r="49" spans="1:21" ht="30.75" customHeight="1" x14ac:dyDescent="0.2">
      <c r="A49" s="48"/>
      <c r="B49" s="1214"/>
      <c r="C49" s="1215"/>
      <c r="D49" s="62"/>
      <c r="E49" s="1191" t="s">
        <v>14</v>
      </c>
      <c r="F49" s="1191"/>
      <c r="G49" s="1191"/>
      <c r="H49" s="1191"/>
      <c r="I49" s="1191"/>
      <c r="J49" s="1192"/>
      <c r="K49" s="63">
        <v>92</v>
      </c>
      <c r="L49" s="64">
        <v>97</v>
      </c>
      <c r="M49" s="64">
        <v>117</v>
      </c>
      <c r="N49" s="64">
        <v>111</v>
      </c>
      <c r="O49" s="65">
        <v>125</v>
      </c>
      <c r="P49" s="48"/>
      <c r="Q49" s="48"/>
      <c r="R49" s="48"/>
      <c r="S49" s="48"/>
      <c r="T49" s="48"/>
      <c r="U49" s="48"/>
    </row>
    <row r="50" spans="1:21" ht="30.75" customHeight="1" x14ac:dyDescent="0.2">
      <c r="A50" s="48"/>
      <c r="B50" s="1214"/>
      <c r="C50" s="1215"/>
      <c r="D50" s="62"/>
      <c r="E50" s="1191" t="s">
        <v>15</v>
      </c>
      <c r="F50" s="1191"/>
      <c r="G50" s="1191"/>
      <c r="H50" s="1191"/>
      <c r="I50" s="1191"/>
      <c r="J50" s="1192"/>
      <c r="K50" s="63">
        <v>8</v>
      </c>
      <c r="L50" s="64">
        <v>6</v>
      </c>
      <c r="M50" s="64">
        <v>4</v>
      </c>
      <c r="N50" s="64">
        <v>2</v>
      </c>
      <c r="O50" s="65">
        <v>0</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489</v>
      </c>
      <c r="L51" s="64" t="s">
        <v>489</v>
      </c>
      <c r="M51" s="64" t="s">
        <v>489</v>
      </c>
      <c r="N51" s="64" t="s">
        <v>489</v>
      </c>
      <c r="O51" s="65" t="s">
        <v>489</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1339</v>
      </c>
      <c r="L52" s="64">
        <v>1368</v>
      </c>
      <c r="M52" s="64">
        <v>1427</v>
      </c>
      <c r="N52" s="64">
        <v>1412</v>
      </c>
      <c r="O52" s="65">
        <v>1336</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546</v>
      </c>
      <c r="L53" s="69">
        <v>582</v>
      </c>
      <c r="M53" s="69">
        <v>640</v>
      </c>
      <c r="N53" s="69">
        <v>710</v>
      </c>
      <c r="O53" s="70">
        <v>666</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d7HMSAkndcrPe4uAgu3xtcDBY+7IquP87OCfg8eHpHVrlYdLEVf6ZRuvaCJdSxOnSasJkkm/JegRiZMII6UnA==" saltValue="CTLsRUzKe6LNpJ0glzaLk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232" t="s">
        <v>30</v>
      </c>
      <c r="C41" s="1233"/>
      <c r="D41" s="105"/>
      <c r="E41" s="1234" t="s">
        <v>31</v>
      </c>
      <c r="F41" s="1234"/>
      <c r="G41" s="1234"/>
      <c r="H41" s="1235"/>
      <c r="I41" s="343">
        <v>12733</v>
      </c>
      <c r="J41" s="344">
        <v>12771</v>
      </c>
      <c r="K41" s="344">
        <v>11793</v>
      </c>
      <c r="L41" s="344">
        <v>10624</v>
      </c>
      <c r="M41" s="345">
        <v>9705</v>
      </c>
    </row>
    <row r="42" spans="2:13" ht="27.75" customHeight="1" x14ac:dyDescent="0.2">
      <c r="B42" s="1222"/>
      <c r="C42" s="1223"/>
      <c r="D42" s="106"/>
      <c r="E42" s="1226" t="s">
        <v>32</v>
      </c>
      <c r="F42" s="1226"/>
      <c r="G42" s="1226"/>
      <c r="H42" s="1227"/>
      <c r="I42" s="346">
        <v>50</v>
      </c>
      <c r="J42" s="347">
        <v>37</v>
      </c>
      <c r="K42" s="347">
        <v>38</v>
      </c>
      <c r="L42" s="347">
        <v>20</v>
      </c>
      <c r="M42" s="348">
        <v>9</v>
      </c>
    </row>
    <row r="43" spans="2:13" ht="27.75" customHeight="1" x14ac:dyDescent="0.2">
      <c r="B43" s="1222"/>
      <c r="C43" s="1223"/>
      <c r="D43" s="106"/>
      <c r="E43" s="1226" t="s">
        <v>33</v>
      </c>
      <c r="F43" s="1226"/>
      <c r="G43" s="1226"/>
      <c r="H43" s="1227"/>
      <c r="I43" s="346">
        <v>4274</v>
      </c>
      <c r="J43" s="347">
        <v>3788</v>
      </c>
      <c r="K43" s="347">
        <v>3271</v>
      </c>
      <c r="L43" s="347">
        <v>2907</v>
      </c>
      <c r="M43" s="348">
        <v>2536</v>
      </c>
    </row>
    <row r="44" spans="2:13" ht="27.75" customHeight="1" x14ac:dyDescent="0.2">
      <c r="B44" s="1222"/>
      <c r="C44" s="1223"/>
      <c r="D44" s="106"/>
      <c r="E44" s="1226" t="s">
        <v>34</v>
      </c>
      <c r="F44" s="1226"/>
      <c r="G44" s="1226"/>
      <c r="H44" s="1227"/>
      <c r="I44" s="346">
        <v>659</v>
      </c>
      <c r="J44" s="347">
        <v>643</v>
      </c>
      <c r="K44" s="347">
        <v>545</v>
      </c>
      <c r="L44" s="347">
        <v>553</v>
      </c>
      <c r="M44" s="348">
        <v>738</v>
      </c>
    </row>
    <row r="45" spans="2:13" ht="27.75" customHeight="1" x14ac:dyDescent="0.2">
      <c r="B45" s="1222"/>
      <c r="C45" s="1223"/>
      <c r="D45" s="106"/>
      <c r="E45" s="1226" t="s">
        <v>35</v>
      </c>
      <c r="F45" s="1226"/>
      <c r="G45" s="1226"/>
      <c r="H45" s="1227"/>
      <c r="I45" s="346">
        <v>1878</v>
      </c>
      <c r="J45" s="347">
        <v>1838</v>
      </c>
      <c r="K45" s="347">
        <v>1908</v>
      </c>
      <c r="L45" s="347">
        <v>1954</v>
      </c>
      <c r="M45" s="348">
        <v>1939</v>
      </c>
    </row>
    <row r="46" spans="2:13" ht="27.75" customHeight="1" x14ac:dyDescent="0.2">
      <c r="B46" s="1222"/>
      <c r="C46" s="1223"/>
      <c r="D46" s="107"/>
      <c r="E46" s="1226" t="s">
        <v>36</v>
      </c>
      <c r="F46" s="1226"/>
      <c r="G46" s="1226"/>
      <c r="H46" s="1227"/>
      <c r="I46" s="346" t="s">
        <v>489</v>
      </c>
      <c r="J46" s="347" t="s">
        <v>489</v>
      </c>
      <c r="K46" s="347" t="s">
        <v>489</v>
      </c>
      <c r="L46" s="347" t="s">
        <v>489</v>
      </c>
      <c r="M46" s="348" t="s">
        <v>489</v>
      </c>
    </row>
    <row r="47" spans="2:13" ht="27.75" customHeight="1" x14ac:dyDescent="0.2">
      <c r="B47" s="1222"/>
      <c r="C47" s="1223"/>
      <c r="D47" s="108"/>
      <c r="E47" s="1236" t="s">
        <v>37</v>
      </c>
      <c r="F47" s="1237"/>
      <c r="G47" s="1237"/>
      <c r="H47" s="1238"/>
      <c r="I47" s="346" t="s">
        <v>489</v>
      </c>
      <c r="J47" s="347" t="s">
        <v>489</v>
      </c>
      <c r="K47" s="347" t="s">
        <v>489</v>
      </c>
      <c r="L47" s="347" t="s">
        <v>489</v>
      </c>
      <c r="M47" s="348" t="s">
        <v>489</v>
      </c>
    </row>
    <row r="48" spans="2:13" ht="27.75" customHeight="1" x14ac:dyDescent="0.2">
      <c r="B48" s="1222"/>
      <c r="C48" s="1223"/>
      <c r="D48" s="106"/>
      <c r="E48" s="1226" t="s">
        <v>38</v>
      </c>
      <c r="F48" s="1226"/>
      <c r="G48" s="1226"/>
      <c r="H48" s="1227"/>
      <c r="I48" s="346" t="s">
        <v>489</v>
      </c>
      <c r="J48" s="347" t="s">
        <v>489</v>
      </c>
      <c r="K48" s="347" t="s">
        <v>489</v>
      </c>
      <c r="L48" s="347" t="s">
        <v>489</v>
      </c>
      <c r="M48" s="348" t="s">
        <v>489</v>
      </c>
    </row>
    <row r="49" spans="2:13" ht="27.75" customHeight="1" x14ac:dyDescent="0.2">
      <c r="B49" s="1224"/>
      <c r="C49" s="1225"/>
      <c r="D49" s="106"/>
      <c r="E49" s="1226" t="s">
        <v>39</v>
      </c>
      <c r="F49" s="1226"/>
      <c r="G49" s="1226"/>
      <c r="H49" s="1227"/>
      <c r="I49" s="346" t="s">
        <v>489</v>
      </c>
      <c r="J49" s="347" t="s">
        <v>489</v>
      </c>
      <c r="K49" s="347" t="s">
        <v>489</v>
      </c>
      <c r="L49" s="347" t="s">
        <v>489</v>
      </c>
      <c r="M49" s="348" t="s">
        <v>489</v>
      </c>
    </row>
    <row r="50" spans="2:13" ht="27.75" customHeight="1" x14ac:dyDescent="0.2">
      <c r="B50" s="1220" t="s">
        <v>40</v>
      </c>
      <c r="C50" s="1221"/>
      <c r="D50" s="109"/>
      <c r="E50" s="1226" t="s">
        <v>41</v>
      </c>
      <c r="F50" s="1226"/>
      <c r="G50" s="1226"/>
      <c r="H50" s="1227"/>
      <c r="I50" s="346">
        <v>3971</v>
      </c>
      <c r="J50" s="347">
        <v>4305</v>
      </c>
      <c r="K50" s="347">
        <v>4659</v>
      </c>
      <c r="L50" s="347">
        <v>4882</v>
      </c>
      <c r="M50" s="348">
        <v>4999</v>
      </c>
    </row>
    <row r="51" spans="2:13" ht="27.75" customHeight="1" x14ac:dyDescent="0.2">
      <c r="B51" s="1222"/>
      <c r="C51" s="1223"/>
      <c r="D51" s="106"/>
      <c r="E51" s="1226" t="s">
        <v>42</v>
      </c>
      <c r="F51" s="1226"/>
      <c r="G51" s="1226"/>
      <c r="H51" s="1227"/>
      <c r="I51" s="346" t="s">
        <v>489</v>
      </c>
      <c r="J51" s="347" t="s">
        <v>489</v>
      </c>
      <c r="K51" s="347" t="s">
        <v>489</v>
      </c>
      <c r="L51" s="347" t="s">
        <v>489</v>
      </c>
      <c r="M51" s="348" t="s">
        <v>489</v>
      </c>
    </row>
    <row r="52" spans="2:13" ht="27.75" customHeight="1" x14ac:dyDescent="0.2">
      <c r="B52" s="1224"/>
      <c r="C52" s="1225"/>
      <c r="D52" s="106"/>
      <c r="E52" s="1226" t="s">
        <v>43</v>
      </c>
      <c r="F52" s="1226"/>
      <c r="G52" s="1226"/>
      <c r="H52" s="1227"/>
      <c r="I52" s="346">
        <v>13982</v>
      </c>
      <c r="J52" s="347">
        <v>13737</v>
      </c>
      <c r="K52" s="347">
        <v>12743</v>
      </c>
      <c r="L52" s="347">
        <v>11658</v>
      </c>
      <c r="M52" s="348">
        <v>10688</v>
      </c>
    </row>
    <row r="53" spans="2:13" ht="27.75" customHeight="1" thickBot="1" x14ac:dyDescent="0.25">
      <c r="B53" s="1228" t="s">
        <v>19</v>
      </c>
      <c r="C53" s="1229"/>
      <c r="D53" s="110"/>
      <c r="E53" s="1230" t="s">
        <v>44</v>
      </c>
      <c r="F53" s="1230"/>
      <c r="G53" s="1230"/>
      <c r="H53" s="1231"/>
      <c r="I53" s="349">
        <v>1641</v>
      </c>
      <c r="J53" s="350">
        <v>1034</v>
      </c>
      <c r="K53" s="350">
        <v>152</v>
      </c>
      <c r="L53" s="350">
        <v>-481</v>
      </c>
      <c r="M53" s="351">
        <v>-761</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FPep9L0EYyss4I58syqPtl6ndBoyOi+tZ/lPGcG3kkHiwFtll0Y8DgWUsFH5zzWFOkKxdNbg+fBnlgWm0s446A==" saltValue="F8buBePPX/dipOj9Y9pKG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530</v>
      </c>
      <c r="G54" s="119" t="s">
        <v>531</v>
      </c>
      <c r="H54" s="120" t="s">
        <v>532</v>
      </c>
    </row>
    <row r="55" spans="2:8" ht="52.5" customHeight="1" x14ac:dyDescent="0.2">
      <c r="B55" s="121"/>
      <c r="C55" s="1247" t="s">
        <v>46</v>
      </c>
      <c r="D55" s="1247"/>
      <c r="E55" s="1248"/>
      <c r="F55" s="352">
        <v>2883</v>
      </c>
      <c r="G55" s="352">
        <v>3411</v>
      </c>
      <c r="H55" s="353">
        <v>3323</v>
      </c>
    </row>
    <row r="56" spans="2:8" ht="52.5" customHeight="1" x14ac:dyDescent="0.2">
      <c r="B56" s="122"/>
      <c r="C56" s="1249" t="s">
        <v>47</v>
      </c>
      <c r="D56" s="1249"/>
      <c r="E56" s="1250"/>
      <c r="F56" s="354">
        <v>300</v>
      </c>
      <c r="G56" s="354">
        <v>300</v>
      </c>
      <c r="H56" s="355">
        <v>300</v>
      </c>
    </row>
    <row r="57" spans="2:8" ht="53.25" customHeight="1" x14ac:dyDescent="0.2">
      <c r="B57" s="122"/>
      <c r="C57" s="1251" t="s">
        <v>48</v>
      </c>
      <c r="D57" s="1251"/>
      <c r="E57" s="1252"/>
      <c r="F57" s="356">
        <v>3972</v>
      </c>
      <c r="G57" s="356">
        <v>3717</v>
      </c>
      <c r="H57" s="357">
        <v>3949</v>
      </c>
    </row>
    <row r="58" spans="2:8" ht="45.75" customHeight="1" x14ac:dyDescent="0.2">
      <c r="B58" s="123"/>
      <c r="C58" s="1239" t="s">
        <v>562</v>
      </c>
      <c r="D58" s="1240"/>
      <c r="E58" s="1241"/>
      <c r="F58" s="358">
        <v>2530</v>
      </c>
      <c r="G58" s="358">
        <v>2583</v>
      </c>
      <c r="H58" s="359">
        <v>2583</v>
      </c>
    </row>
    <row r="59" spans="2:8" ht="45.75" customHeight="1" x14ac:dyDescent="0.2">
      <c r="B59" s="123"/>
      <c r="C59" s="1239" t="s">
        <v>563</v>
      </c>
      <c r="D59" s="1240"/>
      <c r="E59" s="1241"/>
      <c r="F59" s="358">
        <v>915</v>
      </c>
      <c r="G59" s="358">
        <v>616</v>
      </c>
      <c r="H59" s="359">
        <v>839</v>
      </c>
    </row>
    <row r="60" spans="2:8" ht="45.75" customHeight="1" x14ac:dyDescent="0.2">
      <c r="B60" s="123"/>
      <c r="C60" s="1239" t="s">
        <v>564</v>
      </c>
      <c r="D60" s="1240"/>
      <c r="E60" s="1241"/>
      <c r="F60" s="358">
        <v>288</v>
      </c>
      <c r="G60" s="358">
        <v>288</v>
      </c>
      <c r="H60" s="359">
        <v>289</v>
      </c>
    </row>
    <row r="61" spans="2:8" ht="45.75" customHeight="1" x14ac:dyDescent="0.2">
      <c r="B61" s="123"/>
      <c r="C61" s="1239" t="s">
        <v>565</v>
      </c>
      <c r="D61" s="1240"/>
      <c r="E61" s="1241"/>
      <c r="F61" s="358">
        <v>108</v>
      </c>
      <c r="G61" s="358">
        <v>108</v>
      </c>
      <c r="H61" s="359">
        <v>108</v>
      </c>
    </row>
    <row r="62" spans="2:8" ht="45.75" customHeight="1" thickBot="1" x14ac:dyDescent="0.25">
      <c r="B62" s="124"/>
      <c r="C62" s="1242" t="s">
        <v>566</v>
      </c>
      <c r="D62" s="1243"/>
      <c r="E62" s="1244"/>
      <c r="F62" s="360">
        <v>49</v>
      </c>
      <c r="G62" s="360">
        <v>45</v>
      </c>
      <c r="H62" s="361">
        <v>56</v>
      </c>
    </row>
    <row r="63" spans="2:8" ht="52.5" customHeight="1" thickBot="1" x14ac:dyDescent="0.25">
      <c r="B63" s="125"/>
      <c r="C63" s="1245" t="s">
        <v>49</v>
      </c>
      <c r="D63" s="1245"/>
      <c r="E63" s="1246"/>
      <c r="F63" s="362">
        <v>7155</v>
      </c>
      <c r="G63" s="362">
        <v>7429</v>
      </c>
      <c r="H63" s="363">
        <v>7572</v>
      </c>
    </row>
    <row r="64" spans="2:8" ht="13.2" x14ac:dyDescent="0.2"/>
  </sheetData>
  <sheetProtection algorithmName="SHA-512" hashValue="PgQZ1zt/Nz8iqlWOKfq8hQBk/dNAVXgU1KdIM9BZTf+Z9sA7S61L/a4IRCDPSoiv/zY3Y33xoaruN865G1XhyA==" saltValue="Qm5ctqDLiv1Fzewklc1x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835B2-3B8E-42A1-897F-7BFC5DBCC2B2}">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567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568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576</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569</v>
      </c>
    </row>
    <row r="50" spans="1:109" ht="13.2"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528</v>
      </c>
      <c r="BQ50" s="1258"/>
      <c r="BR50" s="1258"/>
      <c r="BS50" s="1258"/>
      <c r="BT50" s="1258"/>
      <c r="BU50" s="1258"/>
      <c r="BV50" s="1258"/>
      <c r="BW50" s="1258"/>
      <c r="BX50" s="1258" t="s">
        <v>529</v>
      </c>
      <c r="BY50" s="1258"/>
      <c r="BZ50" s="1258"/>
      <c r="CA50" s="1258"/>
      <c r="CB50" s="1258"/>
      <c r="CC50" s="1258"/>
      <c r="CD50" s="1258"/>
      <c r="CE50" s="1258"/>
      <c r="CF50" s="1258" t="s">
        <v>530</v>
      </c>
      <c r="CG50" s="1258"/>
      <c r="CH50" s="1258"/>
      <c r="CI50" s="1258"/>
      <c r="CJ50" s="1258"/>
      <c r="CK50" s="1258"/>
      <c r="CL50" s="1258"/>
      <c r="CM50" s="1258"/>
      <c r="CN50" s="1258" t="s">
        <v>531</v>
      </c>
      <c r="CO50" s="1258"/>
      <c r="CP50" s="1258"/>
      <c r="CQ50" s="1258"/>
      <c r="CR50" s="1258"/>
      <c r="CS50" s="1258"/>
      <c r="CT50" s="1258"/>
      <c r="CU50" s="1258"/>
      <c r="CV50" s="1258" t="s">
        <v>532</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570</v>
      </c>
      <c r="AO51" s="1256"/>
      <c r="AP51" s="1256"/>
      <c r="AQ51" s="1256"/>
      <c r="AR51" s="1256"/>
      <c r="AS51" s="1256"/>
      <c r="AT51" s="1256"/>
      <c r="AU51" s="1256"/>
      <c r="AV51" s="1256"/>
      <c r="AW51" s="1256"/>
      <c r="AX51" s="1256"/>
      <c r="AY51" s="1256"/>
      <c r="AZ51" s="1256"/>
      <c r="BA51" s="1256"/>
      <c r="BB51" s="1256" t="s">
        <v>571</v>
      </c>
      <c r="BC51" s="1256"/>
      <c r="BD51" s="1256"/>
      <c r="BE51" s="1256"/>
      <c r="BF51" s="1256"/>
      <c r="BG51" s="1256"/>
      <c r="BH51" s="1256"/>
      <c r="BI51" s="1256"/>
      <c r="BJ51" s="1256"/>
      <c r="BK51" s="1256"/>
      <c r="BL51" s="1256"/>
      <c r="BM51" s="1256"/>
      <c r="BN51" s="1256"/>
      <c r="BO51" s="1256"/>
      <c r="BP51" s="1253">
        <v>25.9</v>
      </c>
      <c r="BQ51" s="1253"/>
      <c r="BR51" s="1253"/>
      <c r="BS51" s="1253"/>
      <c r="BT51" s="1253"/>
      <c r="BU51" s="1253"/>
      <c r="BV51" s="1253"/>
      <c r="BW51" s="1253"/>
      <c r="BX51" s="1253">
        <v>15.4</v>
      </c>
      <c r="BY51" s="1253"/>
      <c r="BZ51" s="1253"/>
      <c r="CA51" s="1253"/>
      <c r="CB51" s="1253"/>
      <c r="CC51" s="1253"/>
      <c r="CD51" s="1253"/>
      <c r="CE51" s="1253"/>
      <c r="CF51" s="1253">
        <v>2.2999999999999998</v>
      </c>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2"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572</v>
      </c>
      <c r="BC53" s="1256"/>
      <c r="BD53" s="1256"/>
      <c r="BE53" s="1256"/>
      <c r="BF53" s="1256"/>
      <c r="BG53" s="1256"/>
      <c r="BH53" s="1256"/>
      <c r="BI53" s="1256"/>
      <c r="BJ53" s="1256"/>
      <c r="BK53" s="1256"/>
      <c r="BL53" s="1256"/>
      <c r="BM53" s="1256"/>
      <c r="BN53" s="1256"/>
      <c r="BO53" s="1256"/>
      <c r="BP53" s="1253">
        <v>65.3</v>
      </c>
      <c r="BQ53" s="1253"/>
      <c r="BR53" s="1253"/>
      <c r="BS53" s="1253"/>
      <c r="BT53" s="1253"/>
      <c r="BU53" s="1253"/>
      <c r="BV53" s="1253"/>
      <c r="BW53" s="1253"/>
      <c r="BX53" s="1253">
        <v>66.7</v>
      </c>
      <c r="BY53" s="1253"/>
      <c r="BZ53" s="1253"/>
      <c r="CA53" s="1253"/>
      <c r="CB53" s="1253"/>
      <c r="CC53" s="1253"/>
      <c r="CD53" s="1253"/>
      <c r="CE53" s="1253"/>
      <c r="CF53" s="1253">
        <v>68</v>
      </c>
      <c r="CG53" s="1253"/>
      <c r="CH53" s="1253"/>
      <c r="CI53" s="1253"/>
      <c r="CJ53" s="1253"/>
      <c r="CK53" s="1253"/>
      <c r="CL53" s="1253"/>
      <c r="CM53" s="1253"/>
      <c r="CN53" s="1253">
        <v>69.7</v>
      </c>
      <c r="CO53" s="1253"/>
      <c r="CP53" s="1253"/>
      <c r="CQ53" s="1253"/>
      <c r="CR53" s="1253"/>
      <c r="CS53" s="1253"/>
      <c r="CT53" s="1253"/>
      <c r="CU53" s="1253"/>
      <c r="CV53" s="1253">
        <v>71</v>
      </c>
      <c r="CW53" s="1253"/>
      <c r="CX53" s="1253"/>
      <c r="CY53" s="1253"/>
      <c r="CZ53" s="1253"/>
      <c r="DA53" s="1253"/>
      <c r="DB53" s="1253"/>
      <c r="DC53" s="1253"/>
    </row>
    <row r="54" spans="1:109" ht="13.2"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80"/>
      <c r="B55" s="372"/>
      <c r="G55" s="1259"/>
      <c r="H55" s="1259"/>
      <c r="I55" s="1259"/>
      <c r="J55" s="1259"/>
      <c r="K55" s="1260"/>
      <c r="L55" s="1260"/>
      <c r="M55" s="1260"/>
      <c r="N55" s="1260"/>
      <c r="AN55" s="1258" t="s">
        <v>573</v>
      </c>
      <c r="AO55" s="1258"/>
      <c r="AP55" s="1258"/>
      <c r="AQ55" s="1258"/>
      <c r="AR55" s="1258"/>
      <c r="AS55" s="1258"/>
      <c r="AT55" s="1258"/>
      <c r="AU55" s="1258"/>
      <c r="AV55" s="1258"/>
      <c r="AW55" s="1258"/>
      <c r="AX55" s="1258"/>
      <c r="AY55" s="1258"/>
      <c r="AZ55" s="1258"/>
      <c r="BA55" s="1258"/>
      <c r="BB55" s="1256" t="s">
        <v>571</v>
      </c>
      <c r="BC55" s="1256"/>
      <c r="BD55" s="1256"/>
      <c r="BE55" s="1256"/>
      <c r="BF55" s="1256"/>
      <c r="BG55" s="1256"/>
      <c r="BH55" s="1256"/>
      <c r="BI55" s="1256"/>
      <c r="BJ55" s="1256"/>
      <c r="BK55" s="1256"/>
      <c r="BL55" s="1256"/>
      <c r="BM55" s="1256"/>
      <c r="BN55" s="1256"/>
      <c r="BO55" s="1256"/>
      <c r="BP55" s="1253">
        <v>10.9</v>
      </c>
      <c r="BQ55" s="1253"/>
      <c r="BR55" s="1253"/>
      <c r="BS55" s="1253"/>
      <c r="BT55" s="1253"/>
      <c r="BU55" s="1253"/>
      <c r="BV55" s="1253"/>
      <c r="BW55" s="1253"/>
      <c r="BX55" s="1253">
        <v>6.5</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2"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572</v>
      </c>
      <c r="BC57" s="1256"/>
      <c r="BD57" s="1256"/>
      <c r="BE57" s="1256"/>
      <c r="BF57" s="1256"/>
      <c r="BG57" s="1256"/>
      <c r="BH57" s="1256"/>
      <c r="BI57" s="1256"/>
      <c r="BJ57" s="1256"/>
      <c r="BK57" s="1256"/>
      <c r="BL57" s="1256"/>
      <c r="BM57" s="1256"/>
      <c r="BN57" s="1256"/>
      <c r="BO57" s="1256"/>
      <c r="BP57" s="1253">
        <v>62.2</v>
      </c>
      <c r="BQ57" s="1253"/>
      <c r="BR57" s="1253"/>
      <c r="BS57" s="1253"/>
      <c r="BT57" s="1253"/>
      <c r="BU57" s="1253"/>
      <c r="BV57" s="1253"/>
      <c r="BW57" s="1253"/>
      <c r="BX57" s="1253">
        <v>63.6</v>
      </c>
      <c r="BY57" s="1253"/>
      <c r="BZ57" s="1253"/>
      <c r="CA57" s="1253"/>
      <c r="CB57" s="1253"/>
      <c r="CC57" s="1253"/>
      <c r="CD57" s="1253"/>
      <c r="CE57" s="1253"/>
      <c r="CF57" s="1253">
        <v>64.7</v>
      </c>
      <c r="CG57" s="1253"/>
      <c r="CH57" s="1253"/>
      <c r="CI57" s="1253"/>
      <c r="CJ57" s="1253"/>
      <c r="CK57" s="1253"/>
      <c r="CL57" s="1253"/>
      <c r="CM57" s="1253"/>
      <c r="CN57" s="1253">
        <v>66.099999999999994</v>
      </c>
      <c r="CO57" s="1253"/>
      <c r="CP57" s="1253"/>
      <c r="CQ57" s="1253"/>
      <c r="CR57" s="1253"/>
      <c r="CS57" s="1253"/>
      <c r="CT57" s="1253"/>
      <c r="CU57" s="1253"/>
      <c r="CV57" s="1253">
        <v>67.7</v>
      </c>
      <c r="CW57" s="1253"/>
      <c r="CX57" s="1253"/>
      <c r="CY57" s="1253"/>
      <c r="CZ57" s="1253"/>
      <c r="DA57" s="1253"/>
      <c r="DB57" s="1253"/>
      <c r="DC57" s="1253"/>
      <c r="DD57" s="385"/>
      <c r="DE57" s="384"/>
    </row>
    <row r="58" spans="1:109" s="380" customFormat="1" ht="13.2"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574</v>
      </c>
    </row>
    <row r="64" spans="1:109" ht="13.2" x14ac:dyDescent="0.2">
      <c r="B64" s="372"/>
      <c r="G64" s="379"/>
      <c r="I64" s="392"/>
      <c r="J64" s="392"/>
      <c r="K64" s="392"/>
      <c r="L64" s="392"/>
      <c r="M64" s="392"/>
      <c r="N64" s="393"/>
      <c r="AM64" s="379"/>
      <c r="AN64" s="379" t="s">
        <v>568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5" t="s">
        <v>577</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569</v>
      </c>
    </row>
    <row r="72" spans="2:107" ht="13.2"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528</v>
      </c>
      <c r="BQ72" s="1258"/>
      <c r="BR72" s="1258"/>
      <c r="BS72" s="1258"/>
      <c r="BT72" s="1258"/>
      <c r="BU72" s="1258"/>
      <c r="BV72" s="1258"/>
      <c r="BW72" s="1258"/>
      <c r="BX72" s="1258" t="s">
        <v>529</v>
      </c>
      <c r="BY72" s="1258"/>
      <c r="BZ72" s="1258"/>
      <c r="CA72" s="1258"/>
      <c r="CB72" s="1258"/>
      <c r="CC72" s="1258"/>
      <c r="CD72" s="1258"/>
      <c r="CE72" s="1258"/>
      <c r="CF72" s="1258" t="s">
        <v>530</v>
      </c>
      <c r="CG72" s="1258"/>
      <c r="CH72" s="1258"/>
      <c r="CI72" s="1258"/>
      <c r="CJ72" s="1258"/>
      <c r="CK72" s="1258"/>
      <c r="CL72" s="1258"/>
      <c r="CM72" s="1258"/>
      <c r="CN72" s="1258" t="s">
        <v>531</v>
      </c>
      <c r="CO72" s="1258"/>
      <c r="CP72" s="1258"/>
      <c r="CQ72" s="1258"/>
      <c r="CR72" s="1258"/>
      <c r="CS72" s="1258"/>
      <c r="CT72" s="1258"/>
      <c r="CU72" s="1258"/>
      <c r="CV72" s="1258" t="s">
        <v>532</v>
      </c>
      <c r="CW72" s="1258"/>
      <c r="CX72" s="1258"/>
      <c r="CY72" s="1258"/>
      <c r="CZ72" s="1258"/>
      <c r="DA72" s="1258"/>
      <c r="DB72" s="1258"/>
      <c r="DC72" s="1258"/>
    </row>
    <row r="73" spans="2:107" ht="13.2" x14ac:dyDescent="0.2">
      <c r="B73" s="372"/>
      <c r="G73" s="1261"/>
      <c r="H73" s="1261"/>
      <c r="I73" s="1261"/>
      <c r="J73" s="1261"/>
      <c r="K73" s="1257"/>
      <c r="L73" s="1257"/>
      <c r="M73" s="1257"/>
      <c r="N73" s="1257"/>
      <c r="AM73" s="381"/>
      <c r="AN73" s="1256" t="s">
        <v>570</v>
      </c>
      <c r="AO73" s="1256"/>
      <c r="AP73" s="1256"/>
      <c r="AQ73" s="1256"/>
      <c r="AR73" s="1256"/>
      <c r="AS73" s="1256"/>
      <c r="AT73" s="1256"/>
      <c r="AU73" s="1256"/>
      <c r="AV73" s="1256"/>
      <c r="AW73" s="1256"/>
      <c r="AX73" s="1256"/>
      <c r="AY73" s="1256"/>
      <c r="AZ73" s="1256"/>
      <c r="BA73" s="1256"/>
      <c r="BB73" s="1256" t="s">
        <v>571</v>
      </c>
      <c r="BC73" s="1256"/>
      <c r="BD73" s="1256"/>
      <c r="BE73" s="1256"/>
      <c r="BF73" s="1256"/>
      <c r="BG73" s="1256"/>
      <c r="BH73" s="1256"/>
      <c r="BI73" s="1256"/>
      <c r="BJ73" s="1256"/>
      <c r="BK73" s="1256"/>
      <c r="BL73" s="1256"/>
      <c r="BM73" s="1256"/>
      <c r="BN73" s="1256"/>
      <c r="BO73" s="1256"/>
      <c r="BP73" s="1253">
        <v>25.9</v>
      </c>
      <c r="BQ73" s="1253"/>
      <c r="BR73" s="1253"/>
      <c r="BS73" s="1253"/>
      <c r="BT73" s="1253"/>
      <c r="BU73" s="1253"/>
      <c r="BV73" s="1253"/>
      <c r="BW73" s="1253"/>
      <c r="BX73" s="1253">
        <v>15.4</v>
      </c>
      <c r="BY73" s="1253"/>
      <c r="BZ73" s="1253"/>
      <c r="CA73" s="1253"/>
      <c r="CB73" s="1253"/>
      <c r="CC73" s="1253"/>
      <c r="CD73" s="1253"/>
      <c r="CE73" s="1253"/>
      <c r="CF73" s="1253">
        <v>2.2999999999999998</v>
      </c>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2"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575</v>
      </c>
      <c r="BC75" s="1256"/>
      <c r="BD75" s="1256"/>
      <c r="BE75" s="1256"/>
      <c r="BF75" s="1256"/>
      <c r="BG75" s="1256"/>
      <c r="BH75" s="1256"/>
      <c r="BI75" s="1256"/>
      <c r="BJ75" s="1256"/>
      <c r="BK75" s="1256"/>
      <c r="BL75" s="1256"/>
      <c r="BM75" s="1256"/>
      <c r="BN75" s="1256"/>
      <c r="BO75" s="1256"/>
      <c r="BP75" s="1253">
        <v>9.4</v>
      </c>
      <c r="BQ75" s="1253"/>
      <c r="BR75" s="1253"/>
      <c r="BS75" s="1253"/>
      <c r="BT75" s="1253"/>
      <c r="BU75" s="1253"/>
      <c r="BV75" s="1253"/>
      <c r="BW75" s="1253"/>
      <c r="BX75" s="1253">
        <v>8.8000000000000007</v>
      </c>
      <c r="BY75" s="1253"/>
      <c r="BZ75" s="1253"/>
      <c r="CA75" s="1253"/>
      <c r="CB75" s="1253"/>
      <c r="CC75" s="1253"/>
      <c r="CD75" s="1253"/>
      <c r="CE75" s="1253"/>
      <c r="CF75" s="1253">
        <v>9</v>
      </c>
      <c r="CG75" s="1253"/>
      <c r="CH75" s="1253"/>
      <c r="CI75" s="1253"/>
      <c r="CJ75" s="1253"/>
      <c r="CK75" s="1253"/>
      <c r="CL75" s="1253"/>
      <c r="CM75" s="1253"/>
      <c r="CN75" s="1253">
        <v>9.8000000000000007</v>
      </c>
      <c r="CO75" s="1253"/>
      <c r="CP75" s="1253"/>
      <c r="CQ75" s="1253"/>
      <c r="CR75" s="1253"/>
      <c r="CS75" s="1253"/>
      <c r="CT75" s="1253"/>
      <c r="CU75" s="1253"/>
      <c r="CV75" s="1253">
        <v>10.199999999999999</v>
      </c>
      <c r="CW75" s="1253"/>
      <c r="CX75" s="1253"/>
      <c r="CY75" s="1253"/>
      <c r="CZ75" s="1253"/>
      <c r="DA75" s="1253"/>
      <c r="DB75" s="1253"/>
      <c r="DC75" s="1253"/>
    </row>
    <row r="76" spans="2:107" ht="13.2"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72"/>
      <c r="G77" s="1259"/>
      <c r="H77" s="1259"/>
      <c r="I77" s="1259"/>
      <c r="J77" s="1259"/>
      <c r="K77" s="1257"/>
      <c r="L77" s="1257"/>
      <c r="M77" s="1257"/>
      <c r="N77" s="1257"/>
      <c r="AN77" s="1258" t="s">
        <v>573</v>
      </c>
      <c r="AO77" s="1258"/>
      <c r="AP77" s="1258"/>
      <c r="AQ77" s="1258"/>
      <c r="AR77" s="1258"/>
      <c r="AS77" s="1258"/>
      <c r="AT77" s="1258"/>
      <c r="AU77" s="1258"/>
      <c r="AV77" s="1258"/>
      <c r="AW77" s="1258"/>
      <c r="AX77" s="1258"/>
      <c r="AY77" s="1258"/>
      <c r="AZ77" s="1258"/>
      <c r="BA77" s="1258"/>
      <c r="BB77" s="1256" t="s">
        <v>571</v>
      </c>
      <c r="BC77" s="1256"/>
      <c r="BD77" s="1256"/>
      <c r="BE77" s="1256"/>
      <c r="BF77" s="1256"/>
      <c r="BG77" s="1256"/>
      <c r="BH77" s="1256"/>
      <c r="BI77" s="1256"/>
      <c r="BJ77" s="1256"/>
      <c r="BK77" s="1256"/>
      <c r="BL77" s="1256"/>
      <c r="BM77" s="1256"/>
      <c r="BN77" s="1256"/>
      <c r="BO77" s="1256"/>
      <c r="BP77" s="1253">
        <v>10.9</v>
      </c>
      <c r="BQ77" s="1253"/>
      <c r="BR77" s="1253"/>
      <c r="BS77" s="1253"/>
      <c r="BT77" s="1253"/>
      <c r="BU77" s="1253"/>
      <c r="BV77" s="1253"/>
      <c r="BW77" s="1253"/>
      <c r="BX77" s="1253">
        <v>6.5</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2"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575</v>
      </c>
      <c r="BC79" s="1256"/>
      <c r="BD79" s="1256"/>
      <c r="BE79" s="1256"/>
      <c r="BF79" s="1256"/>
      <c r="BG79" s="1256"/>
      <c r="BH79" s="1256"/>
      <c r="BI79" s="1256"/>
      <c r="BJ79" s="1256"/>
      <c r="BK79" s="1256"/>
      <c r="BL79" s="1256"/>
      <c r="BM79" s="1256"/>
      <c r="BN79" s="1256"/>
      <c r="BO79" s="1256"/>
      <c r="BP79" s="1253">
        <v>5.9</v>
      </c>
      <c r="BQ79" s="1253"/>
      <c r="BR79" s="1253"/>
      <c r="BS79" s="1253"/>
      <c r="BT79" s="1253"/>
      <c r="BU79" s="1253"/>
      <c r="BV79" s="1253"/>
      <c r="BW79" s="1253"/>
      <c r="BX79" s="1253">
        <v>5.9</v>
      </c>
      <c r="BY79" s="1253"/>
      <c r="BZ79" s="1253"/>
      <c r="CA79" s="1253"/>
      <c r="CB79" s="1253"/>
      <c r="CC79" s="1253"/>
      <c r="CD79" s="1253"/>
      <c r="CE79" s="1253"/>
      <c r="CF79" s="1253">
        <v>6.1</v>
      </c>
      <c r="CG79" s="1253"/>
      <c r="CH79" s="1253"/>
      <c r="CI79" s="1253"/>
      <c r="CJ79" s="1253"/>
      <c r="CK79" s="1253"/>
      <c r="CL79" s="1253"/>
      <c r="CM79" s="1253"/>
      <c r="CN79" s="1253">
        <v>6.5</v>
      </c>
      <c r="CO79" s="1253"/>
      <c r="CP79" s="1253"/>
      <c r="CQ79" s="1253"/>
      <c r="CR79" s="1253"/>
      <c r="CS79" s="1253"/>
      <c r="CT79" s="1253"/>
      <c r="CU79" s="1253"/>
      <c r="CV79" s="1253">
        <v>6.6</v>
      </c>
      <c r="CW79" s="1253"/>
      <c r="CX79" s="1253"/>
      <c r="CY79" s="1253"/>
      <c r="CZ79" s="1253"/>
      <c r="DA79" s="1253"/>
      <c r="DB79" s="1253"/>
      <c r="DC79" s="1253"/>
    </row>
    <row r="80" spans="2:107" ht="13.2"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vnPQXQRqo+/snBACDqqxed1uMcHF60UZQjQwKUcYI/GGsQWjY6u1RbI3J8evLG92+nu9sArsw1iex9zkFJ56vw==" saltValue="FdO3Ep+V9xxHTN6y8+bb2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4F9E5-7081-4133-A2AB-EC862F542B7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72gf7Q4b03nH3RMbvRkhUSi8rgcWwRYV7SNpk144PlG2kR4FMuywvDhfs1Cki+Ua7aUzuCyBsdFLQg3+ykEl5A==" saltValue="an9HDfDHDom2goJuD8tG7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C0321-C6F1-4C1E-8AA7-EEC7B1F1CEB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HFjWKJmIMz+/do9avJ+jVP7kOKJQKJQ/ookpBq1VdKeo9JDpJ/jo8ELhjJeM1My879/hdQnbIxXUma8A2xtXzA==" saltValue="QC0rfFfSiMNAkqE3AJP8t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188311</v>
      </c>
      <c r="E3" s="144"/>
      <c r="F3" s="145">
        <v>53895</v>
      </c>
      <c r="G3" s="146"/>
      <c r="H3" s="147"/>
    </row>
    <row r="4" spans="1:8" x14ac:dyDescent="0.2">
      <c r="A4" s="148"/>
      <c r="B4" s="149"/>
      <c r="C4" s="150"/>
      <c r="D4" s="151">
        <v>132803</v>
      </c>
      <c r="E4" s="152"/>
      <c r="F4" s="153">
        <v>31224</v>
      </c>
      <c r="G4" s="154"/>
      <c r="H4" s="155"/>
    </row>
    <row r="5" spans="1:8" x14ac:dyDescent="0.2">
      <c r="A5" s="136" t="s">
        <v>522</v>
      </c>
      <c r="B5" s="141"/>
      <c r="C5" s="142"/>
      <c r="D5" s="143">
        <v>93060</v>
      </c>
      <c r="E5" s="144"/>
      <c r="F5" s="145">
        <v>56181</v>
      </c>
      <c r="G5" s="146"/>
      <c r="H5" s="147"/>
    </row>
    <row r="6" spans="1:8" x14ac:dyDescent="0.2">
      <c r="A6" s="148"/>
      <c r="B6" s="149"/>
      <c r="C6" s="150"/>
      <c r="D6" s="151">
        <v>58654</v>
      </c>
      <c r="E6" s="152"/>
      <c r="F6" s="153">
        <v>32039</v>
      </c>
      <c r="G6" s="154"/>
      <c r="H6" s="155"/>
    </row>
    <row r="7" spans="1:8" x14ac:dyDescent="0.2">
      <c r="A7" s="136" t="s">
        <v>523</v>
      </c>
      <c r="B7" s="141"/>
      <c r="C7" s="142"/>
      <c r="D7" s="143">
        <v>56101</v>
      </c>
      <c r="E7" s="144"/>
      <c r="F7" s="145">
        <v>47730</v>
      </c>
      <c r="G7" s="146"/>
      <c r="H7" s="147"/>
    </row>
    <row r="8" spans="1:8" x14ac:dyDescent="0.2">
      <c r="A8" s="148"/>
      <c r="B8" s="149"/>
      <c r="C8" s="150"/>
      <c r="D8" s="151">
        <v>28032</v>
      </c>
      <c r="E8" s="152"/>
      <c r="F8" s="153">
        <v>26378</v>
      </c>
      <c r="G8" s="154"/>
      <c r="H8" s="155"/>
    </row>
    <row r="9" spans="1:8" x14ac:dyDescent="0.2">
      <c r="A9" s="136" t="s">
        <v>524</v>
      </c>
      <c r="B9" s="141"/>
      <c r="C9" s="142"/>
      <c r="D9" s="143">
        <v>35354</v>
      </c>
      <c r="E9" s="144"/>
      <c r="F9" s="145">
        <v>61921</v>
      </c>
      <c r="G9" s="146"/>
      <c r="H9" s="147"/>
    </row>
    <row r="10" spans="1:8" x14ac:dyDescent="0.2">
      <c r="A10" s="148"/>
      <c r="B10" s="149"/>
      <c r="C10" s="150"/>
      <c r="D10" s="151">
        <v>24502</v>
      </c>
      <c r="E10" s="152"/>
      <c r="F10" s="153">
        <v>34719</v>
      </c>
      <c r="G10" s="154"/>
      <c r="H10" s="155"/>
    </row>
    <row r="11" spans="1:8" x14ac:dyDescent="0.2">
      <c r="A11" s="136" t="s">
        <v>525</v>
      </c>
      <c r="B11" s="141"/>
      <c r="C11" s="142"/>
      <c r="D11" s="143">
        <v>54701</v>
      </c>
      <c r="E11" s="144"/>
      <c r="F11" s="145">
        <v>62764</v>
      </c>
      <c r="G11" s="146"/>
      <c r="H11" s="147"/>
    </row>
    <row r="12" spans="1:8" x14ac:dyDescent="0.2">
      <c r="A12" s="148"/>
      <c r="B12" s="149"/>
      <c r="C12" s="156"/>
      <c r="D12" s="151">
        <v>38271</v>
      </c>
      <c r="E12" s="152"/>
      <c r="F12" s="153">
        <v>36476</v>
      </c>
      <c r="G12" s="154"/>
      <c r="H12" s="155"/>
    </row>
    <row r="13" spans="1:8" x14ac:dyDescent="0.2">
      <c r="A13" s="136"/>
      <c r="B13" s="141"/>
      <c r="C13" s="157"/>
      <c r="D13" s="158">
        <v>85505</v>
      </c>
      <c r="E13" s="159"/>
      <c r="F13" s="160">
        <v>56498</v>
      </c>
      <c r="G13" s="161"/>
      <c r="H13" s="147"/>
    </row>
    <row r="14" spans="1:8" x14ac:dyDescent="0.2">
      <c r="A14" s="148"/>
      <c r="B14" s="149"/>
      <c r="C14" s="150"/>
      <c r="D14" s="151">
        <v>56452</v>
      </c>
      <c r="E14" s="152"/>
      <c r="F14" s="153">
        <v>32167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7.96</v>
      </c>
      <c r="C19" s="162">
        <f>ROUND(VALUE(SUBSTITUTE(実質収支比率等に係る経年分析!G$48,"▲","-")),2)</f>
        <v>7.62</v>
      </c>
      <c r="D19" s="162">
        <f>ROUND(VALUE(SUBSTITUTE(実質収支比率等に係る経年分析!H$48,"▲","-")),2)</f>
        <v>7.94</v>
      </c>
      <c r="E19" s="162">
        <f>ROUND(VALUE(SUBSTITUTE(実質収支比率等に係る経年分析!I$48,"▲","-")),2)</f>
        <v>7.7</v>
      </c>
      <c r="F19" s="162">
        <f>ROUND(VALUE(SUBSTITUTE(実質収支比率等に係る経年分析!J$48,"▲","-")),2)</f>
        <v>9.1300000000000008</v>
      </c>
    </row>
    <row r="20" spans="1:11" x14ac:dyDescent="0.2">
      <c r="A20" s="162" t="s">
        <v>53</v>
      </c>
      <c r="B20" s="162">
        <f>ROUND(VALUE(SUBSTITUTE(実質収支比率等に係る経年分析!F$47,"▲","-")),2)</f>
        <v>35.729999999999997</v>
      </c>
      <c r="C20" s="162">
        <f>ROUND(VALUE(SUBSTITUTE(実質収支比率等に係る経年分析!G$47,"▲","-")),2)</f>
        <v>36.270000000000003</v>
      </c>
      <c r="D20" s="162">
        <f>ROUND(VALUE(SUBSTITUTE(実質収支比率等に係る経年分析!H$47,"▲","-")),2)</f>
        <v>36.61</v>
      </c>
      <c r="E20" s="162">
        <f>ROUND(VALUE(SUBSTITUTE(実質収支比率等に係る経年分析!I$47,"▲","-")),2)</f>
        <v>43</v>
      </c>
      <c r="F20" s="162">
        <f>ROUND(VALUE(SUBSTITUTE(実質収支比率等に係る経年分析!J$47,"▲","-")),2)</f>
        <v>41.19</v>
      </c>
    </row>
    <row r="21" spans="1:11" x14ac:dyDescent="0.2">
      <c r="A21" s="162" t="s">
        <v>54</v>
      </c>
      <c r="B21" s="162">
        <f>IF(ISNUMBER(VALUE(SUBSTITUTE(実質収支比率等に係る経年分析!F$49,"▲","-"))),ROUND(VALUE(SUBSTITUTE(実質収支比率等に係る経年分析!F$49,"▲","-")),2),NA())</f>
        <v>-4.04</v>
      </c>
      <c r="C21" s="162">
        <f>IF(ISNUMBER(VALUE(SUBSTITUTE(実質収支比率等に係る経年分析!G$49,"▲","-"))),ROUND(VALUE(SUBSTITUTE(実質収支比率等に係る経年分析!G$49,"▲","-")),2),NA())</f>
        <v>2.36</v>
      </c>
      <c r="D21" s="162">
        <f>IF(ISNUMBER(VALUE(SUBSTITUTE(実質収支比率等に係る経年分析!H$49,"▲","-"))),ROUND(VALUE(SUBSTITUTE(実質収支比率等に係る経年分析!H$49,"▲","-")),2),NA())</f>
        <v>-0.4</v>
      </c>
      <c r="E21" s="162">
        <f>IF(ISNUMBER(VALUE(SUBSTITUTE(実質収支比率等に係る経年分析!I$49,"▲","-"))),ROUND(VALUE(SUBSTITUTE(実質収支比率等に係る経年分析!I$49,"▲","-")),2),NA())</f>
        <v>6.96</v>
      </c>
      <c r="F21" s="162">
        <f>IF(ISNUMBER(VALUE(SUBSTITUTE(実質収支比率等に係る経年分析!J$49,"▲","-"))),ROUND(VALUE(SUBSTITUTE(実質収支比率等に係る経年分析!J$49,"▲","-")),2),NA())</f>
        <v>1</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0.85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0.87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0.89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1.49</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f>IF(ROUND(VALUE(SUBSTITUTE(連結実質赤字比率に係る赤字・黒字の構成分析!G$42,"▲", "-")), 2) &lt; 0, ABS(ROUND(VALUE(SUBSTITUTE(連結実質赤字比率に係る赤字・黒字の構成分析!G$42,"▲", "-")), 2)), NA())</f>
        <v>0.08</v>
      </c>
      <c r="E28" s="163" t="e">
        <f>IF(ROUND(VALUE(SUBSTITUTE(連結実質赤字比率に係る赤字・黒字の構成分析!G$42,"▲", "-")), 2) &gt;= 0, ABS(ROUND(VALUE(SUBSTITUTE(連結実質赤字比率に係る赤字・黒字の構成分析!G$42,"▲", "-")), 2)), NA())</f>
        <v>#N/A</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越前町温泉事業特別会計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越前町後期高齢者医療事業特別会計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2">
      <c r="A31" s="163" t="str">
        <f>IF(連結実質赤字比率に係る赤字・黒字の構成分析!C$39="",NA(),連結実質赤字比率に係る赤字・黒字の構成分析!C$39)</f>
        <v>越前町国民健康保険事業特別会計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0.87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0.45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0.89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0.65</v>
      </c>
    </row>
    <row r="32" spans="1:11" x14ac:dyDescent="0.2">
      <c r="A32" s="163" t="str">
        <f>IF(連結実質赤字比率に係る赤字・黒字の構成分析!C$38="",NA(),連結実質赤字比率に係る赤字・黒字の構成分析!C$38)</f>
        <v>越前町下水道事業会計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0.78</v>
      </c>
    </row>
    <row r="33" spans="1:16" x14ac:dyDescent="0.2">
      <c r="A33" s="163" t="str">
        <f>IF(連結実質赤字比率に係る赤字・黒字の構成分析!C$37="",NA(),連結実質赤字比率に係る赤字・黒字の構成分析!C$37)</f>
        <v>越前町介護保険事業特別会計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1.66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1.25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0.85</v>
      </c>
    </row>
    <row r="34" spans="1:16" x14ac:dyDescent="0.2">
      <c r="A34" s="163" t="str">
        <f>IF(連結実質赤字比率に係る赤字・黒字の構成分析!C$36="",NA(),連結実質赤字比率に係る赤字・黒字の構成分析!C$36)</f>
        <v>越前町水道事業会計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1.2</v>
      </c>
    </row>
    <row r="35" spans="1:16" x14ac:dyDescent="0.2">
      <c r="A35" s="163" t="str">
        <f>IF(連結実質赤字比率に係る赤字・黒字の構成分析!C$35="",NA(),連結実質赤字比率に係る赤字・黒字の構成分析!C$35)</f>
        <v>越前町国民健康保険病院事業会計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3.36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3.22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3.24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3.07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3.06</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7.94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7.57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7.69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9.1300000000000008</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1339</v>
      </c>
      <c r="E42" s="164"/>
      <c r="F42" s="164"/>
      <c r="G42" s="164">
        <f>'実質公債費比率（分子）の構造'!L$52</f>
        <v>1368</v>
      </c>
      <c r="H42" s="164"/>
      <c r="I42" s="164"/>
      <c r="J42" s="164">
        <f>'実質公債費比率（分子）の構造'!M$52</f>
        <v>1427</v>
      </c>
      <c r="K42" s="164"/>
      <c r="L42" s="164"/>
      <c r="M42" s="164">
        <f>'実質公債費比率（分子）の構造'!N$52</f>
        <v>1412</v>
      </c>
      <c r="N42" s="164"/>
      <c r="O42" s="164"/>
      <c r="P42" s="164">
        <f>'実質公債費比率（分子）の構造'!O$52</f>
        <v>1336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8</v>
      </c>
      <c r="C44" s="164"/>
      <c r="D44" s="164"/>
      <c r="E44" s="164">
        <f>'実質公債費比率（分子）の構造'!L$50</f>
        <v>6</v>
      </c>
      <c r="F44" s="164"/>
      <c r="G44" s="164"/>
      <c r="H44" s="164">
        <f>'実質公債費比率（分子）の構造'!M$50</f>
        <v>4</v>
      </c>
      <c r="I44" s="164"/>
      <c r="J44" s="164"/>
      <c r="K44" s="164">
        <f>'実質公債費比率（分子）の構造'!N$50</f>
        <v>2</v>
      </c>
      <c r="L44" s="164"/>
      <c r="M44" s="164"/>
      <c r="N44" s="164">
        <f>'実質公債費比率（分子）の構造'!O$50</f>
        <v>0</v>
      </c>
      <c r="O44" s="164"/>
      <c r="P44" s="164"/>
    </row>
    <row r="45" spans="1:16" x14ac:dyDescent="0.2">
      <c r="A45" s="164" t="s">
        <v>63</v>
      </c>
      <c r="B45" s="164">
        <f>'実質公債費比率（分子）の構造'!K$49</f>
        <v>92</v>
      </c>
      <c r="C45" s="164"/>
      <c r="D45" s="164"/>
      <c r="E45" s="164">
        <f>'実質公債費比率（分子）の構造'!L$49</f>
        <v>97</v>
      </c>
      <c r="F45" s="164"/>
      <c r="G45" s="164"/>
      <c r="H45" s="164">
        <f>'実質公債費比率（分子）の構造'!M$49</f>
        <v>117</v>
      </c>
      <c r="I45" s="164"/>
      <c r="J45" s="164"/>
      <c r="K45" s="164">
        <f>'実質公債費比率（分子）の構造'!N$49</f>
        <v>111</v>
      </c>
      <c r="L45" s="164"/>
      <c r="M45" s="164"/>
      <c r="N45" s="164">
        <f>'実質公債費比率（分子）の構造'!O$49</f>
        <v>125</v>
      </c>
      <c r="O45" s="164"/>
      <c r="P45" s="164"/>
    </row>
    <row r="46" spans="1:16" x14ac:dyDescent="0.2">
      <c r="A46" s="164" t="s">
        <v>64</v>
      </c>
      <c r="B46" s="164">
        <f>'実質公債費比率（分子）の構造'!K$48</f>
        <v>640</v>
      </c>
      <c r="C46" s="164"/>
      <c r="D46" s="164"/>
      <c r="E46" s="164">
        <f>'実質公債費比率（分子）の構造'!L$48</f>
        <v>580</v>
      </c>
      <c r="F46" s="164"/>
      <c r="G46" s="164"/>
      <c r="H46" s="164">
        <f>'実質公債費比率（分子）の構造'!M$48</f>
        <v>534</v>
      </c>
      <c r="I46" s="164"/>
      <c r="J46" s="164"/>
      <c r="K46" s="164">
        <f>'実質公債費比率（分子）の構造'!N$48</f>
        <v>588</v>
      </c>
      <c r="L46" s="164"/>
      <c r="M46" s="164"/>
      <c r="N46" s="164">
        <f>'実質公債費比率（分子）の構造'!O$48</f>
        <v>495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1145</v>
      </c>
      <c r="C49" s="164"/>
      <c r="D49" s="164"/>
      <c r="E49" s="164">
        <f>'実質公債費比率（分子）の構造'!L$45</f>
        <v>1267</v>
      </c>
      <c r="F49" s="164"/>
      <c r="G49" s="164"/>
      <c r="H49" s="164">
        <f>'実質公債費比率（分子）の構造'!M$45</f>
        <v>1412</v>
      </c>
      <c r="I49" s="164"/>
      <c r="J49" s="164"/>
      <c r="K49" s="164">
        <f>'実質公債費比率（分子）の構造'!N$45</f>
        <v>1421</v>
      </c>
      <c r="L49" s="164"/>
      <c r="M49" s="164"/>
      <c r="N49" s="164">
        <f>'実質公債費比率（分子）の構造'!O$45</f>
        <v>1382</v>
      </c>
      <c r="O49" s="164"/>
      <c r="P49" s="164"/>
    </row>
    <row r="50" spans="1:16" x14ac:dyDescent="0.2">
      <c r="A50" s="164" t="s">
        <v>67</v>
      </c>
      <c r="B50" s="164" t="e">
        <f>NA()</f>
        <v>#N/A</v>
      </c>
      <c r="C50" s="164">
        <f>IF(ISNUMBER('実質公債費比率（分子）の構造'!K$53),'実質公債費比率（分子）の構造'!K$53,NA())</f>
        <v>546</v>
      </c>
      <c r="D50" s="164" t="e">
        <f>NA()</f>
        <v>#N/A</v>
      </c>
      <c r="E50" s="164" t="e">
        <f>NA()</f>
        <v>#N/A</v>
      </c>
      <c r="F50" s="164">
        <f>IF(ISNUMBER('実質公債費比率（分子）の構造'!L$53),'実質公債費比率（分子）の構造'!L$53,NA())</f>
        <v>582</v>
      </c>
      <c r="G50" s="164" t="e">
        <f>NA()</f>
        <v>#N/A</v>
      </c>
      <c r="H50" s="164" t="e">
        <f>NA()</f>
        <v>#N/A</v>
      </c>
      <c r="I50" s="164">
        <f>IF(ISNUMBER('実質公債費比率（分子）の構造'!M$53),'実質公債費比率（分子）の構造'!M$53,NA())</f>
        <v>640</v>
      </c>
      <c r="J50" s="164" t="e">
        <f>NA()</f>
        <v>#N/A</v>
      </c>
      <c r="K50" s="164" t="e">
        <f>NA()</f>
        <v>#N/A</v>
      </c>
      <c r="L50" s="164">
        <f>IF(ISNUMBER('実質公債費比率（分子）の構造'!N$53),'実質公債費比率（分子）の構造'!N$53,NA())</f>
        <v>710</v>
      </c>
      <c r="M50" s="164" t="e">
        <f>NA()</f>
        <v>#N/A</v>
      </c>
      <c r="N50" s="164" t="e">
        <f>NA()</f>
        <v>#N/A</v>
      </c>
      <c r="O50" s="164">
        <f>IF(ISNUMBER('実質公債費比率（分子）の構造'!O$53),'実質公債費比率（分子）の構造'!O$53,NA())</f>
        <v>666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13982</v>
      </c>
      <c r="E56" s="163"/>
      <c r="F56" s="163"/>
      <c r="G56" s="163">
        <f>'将来負担比率（分子）の構造'!J$52</f>
        <v>13737</v>
      </c>
      <c r="H56" s="163"/>
      <c r="I56" s="163"/>
      <c r="J56" s="163">
        <f>'将来負担比率（分子）の構造'!K$52</f>
        <v>12743</v>
      </c>
      <c r="K56" s="163"/>
      <c r="L56" s="163"/>
      <c r="M56" s="163">
        <f>'将来負担比率（分子）の構造'!L$52</f>
        <v>11658</v>
      </c>
      <c r="N56" s="163"/>
      <c r="O56" s="163"/>
      <c r="P56" s="163">
        <f>'将来負担比率（分子）の構造'!M$52</f>
        <v>10688</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3971</v>
      </c>
      <c r="E58" s="163"/>
      <c r="F58" s="163"/>
      <c r="G58" s="163">
        <f>'将来負担比率（分子）の構造'!J$50</f>
        <v>4305</v>
      </c>
      <c r="H58" s="163"/>
      <c r="I58" s="163"/>
      <c r="J58" s="163">
        <f>'将来負担比率（分子）の構造'!K$50</f>
        <v>4659</v>
      </c>
      <c r="K58" s="163"/>
      <c r="L58" s="163"/>
      <c r="M58" s="163">
        <f>'将来負担比率（分子）の構造'!L$50</f>
        <v>4882</v>
      </c>
      <c r="N58" s="163"/>
      <c r="O58" s="163"/>
      <c r="P58" s="163">
        <f>'将来負担比率（分子）の構造'!M$50</f>
        <v>4999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1878</v>
      </c>
      <c r="C62" s="163"/>
      <c r="D62" s="163"/>
      <c r="E62" s="163">
        <f>'将来負担比率（分子）の構造'!J$45</f>
        <v>1838</v>
      </c>
      <c r="F62" s="163"/>
      <c r="G62" s="163"/>
      <c r="H62" s="163">
        <f>'将来負担比率（分子）の構造'!K$45</f>
        <v>1908</v>
      </c>
      <c r="I62" s="163"/>
      <c r="J62" s="163"/>
      <c r="K62" s="163">
        <f>'将来負担比率（分子）の構造'!L$45</f>
        <v>1954</v>
      </c>
      <c r="L62" s="163"/>
      <c r="M62" s="163"/>
      <c r="N62" s="163">
        <f>'将来負担比率（分子）の構造'!M$45</f>
        <v>1939</v>
      </c>
      <c r="O62" s="163"/>
      <c r="P62" s="163"/>
    </row>
    <row r="63" spans="1:16" x14ac:dyDescent="0.2">
      <c r="A63" s="163" t="s">
        <v>34</v>
      </c>
      <c r="B63" s="163">
        <f>'将来負担比率（分子）の構造'!I$44</f>
        <v>659</v>
      </c>
      <c r="C63" s="163"/>
      <c r="D63" s="163"/>
      <c r="E63" s="163">
        <f>'将来負担比率（分子）の構造'!J$44</f>
        <v>643</v>
      </c>
      <c r="F63" s="163"/>
      <c r="G63" s="163"/>
      <c r="H63" s="163">
        <f>'将来負担比率（分子）の構造'!K$44</f>
        <v>545</v>
      </c>
      <c r="I63" s="163"/>
      <c r="J63" s="163"/>
      <c r="K63" s="163">
        <f>'将来負担比率（分子）の構造'!L$44</f>
        <v>553</v>
      </c>
      <c r="L63" s="163"/>
      <c r="M63" s="163"/>
      <c r="N63" s="163">
        <f>'将来負担比率（分子）の構造'!M$44</f>
        <v>738</v>
      </c>
      <c r="O63" s="163"/>
      <c r="P63" s="163"/>
    </row>
    <row r="64" spans="1:16" x14ac:dyDescent="0.2">
      <c r="A64" s="163" t="s">
        <v>33</v>
      </c>
      <c r="B64" s="163">
        <f>'将来負担比率（分子）の構造'!I$43</f>
        <v>4274</v>
      </c>
      <c r="C64" s="163"/>
      <c r="D64" s="163"/>
      <c r="E64" s="163">
        <f>'将来負担比率（分子）の構造'!J$43</f>
        <v>3788</v>
      </c>
      <c r="F64" s="163"/>
      <c r="G64" s="163"/>
      <c r="H64" s="163">
        <f>'将来負担比率（分子）の構造'!K$43</f>
        <v>3271</v>
      </c>
      <c r="I64" s="163"/>
      <c r="J64" s="163"/>
      <c r="K64" s="163">
        <f>'将来負担比率（分子）の構造'!L$43</f>
        <v>2907</v>
      </c>
      <c r="L64" s="163"/>
      <c r="M64" s="163"/>
      <c r="N64" s="163">
        <f>'将来負担比率（分子）の構造'!M$43</f>
        <v>2536</v>
      </c>
      <c r="O64" s="163"/>
      <c r="P64" s="163"/>
    </row>
    <row r="65" spans="1:16" x14ac:dyDescent="0.2">
      <c r="A65" s="163" t="s">
        <v>32</v>
      </c>
      <c r="B65" s="163">
        <f>'将来負担比率（分子）の構造'!I$42</f>
        <v>50</v>
      </c>
      <c r="C65" s="163"/>
      <c r="D65" s="163"/>
      <c r="E65" s="163">
        <f>'将来負担比率（分子）の構造'!J$42</f>
        <v>37</v>
      </c>
      <c r="F65" s="163"/>
      <c r="G65" s="163"/>
      <c r="H65" s="163">
        <f>'将来負担比率（分子）の構造'!K$42</f>
        <v>38</v>
      </c>
      <c r="I65" s="163"/>
      <c r="J65" s="163"/>
      <c r="K65" s="163">
        <f>'将来負担比率（分子）の構造'!L$42</f>
        <v>20</v>
      </c>
      <c r="L65" s="163"/>
      <c r="M65" s="163"/>
      <c r="N65" s="163">
        <f>'将来負担比率（分子）の構造'!M$42</f>
        <v>9</v>
      </c>
      <c r="O65" s="163"/>
      <c r="P65" s="163"/>
    </row>
    <row r="66" spans="1:16" x14ac:dyDescent="0.2">
      <c r="A66" s="163" t="s">
        <v>31</v>
      </c>
      <c r="B66" s="163">
        <f>'将来負担比率（分子）の構造'!I$41</f>
        <v>12733</v>
      </c>
      <c r="C66" s="163"/>
      <c r="D66" s="163"/>
      <c r="E66" s="163">
        <f>'将来負担比率（分子）の構造'!J$41</f>
        <v>12771</v>
      </c>
      <c r="F66" s="163"/>
      <c r="G66" s="163"/>
      <c r="H66" s="163">
        <f>'将来負担比率（分子）の構造'!K$41</f>
        <v>11793</v>
      </c>
      <c r="I66" s="163"/>
      <c r="J66" s="163"/>
      <c r="K66" s="163">
        <f>'将来負担比率（分子）の構造'!L$41</f>
        <v>10624</v>
      </c>
      <c r="L66" s="163"/>
      <c r="M66" s="163"/>
      <c r="N66" s="163">
        <f>'将来負担比率（分子）の構造'!M$41</f>
        <v>9705</v>
      </c>
      <c r="O66" s="163"/>
      <c r="P66" s="163"/>
    </row>
    <row r="67" spans="1:16" x14ac:dyDescent="0.2">
      <c r="A67" s="163" t="s">
        <v>71</v>
      </c>
      <c r="B67" s="163" t="e">
        <f>NA()</f>
        <v>#N/A</v>
      </c>
      <c r="C67" s="163">
        <f>IF(ISNUMBER('将来負担比率（分子）の構造'!I$53), IF('将来負担比率（分子）の構造'!I$53 &lt; 0, 0, '将来負担比率（分子）の構造'!I$53), NA())</f>
        <v>1641</v>
      </c>
      <c r="D67" s="163" t="e">
        <f>NA()</f>
        <v>#N/A</v>
      </c>
      <c r="E67" s="163" t="e">
        <f>NA()</f>
        <v>#N/A</v>
      </c>
      <c r="F67" s="163">
        <f>IF(ISNUMBER('将来負担比率（分子）の構造'!J$53), IF('将来負担比率（分子）の構造'!J$53 &lt; 0, 0, '将来負担比率（分子）の構造'!J$53), NA())</f>
        <v>1034</v>
      </c>
      <c r="G67" s="163" t="e">
        <f>NA()</f>
        <v>#N/A</v>
      </c>
      <c r="H67" s="163" t="e">
        <f>NA()</f>
        <v>#N/A</v>
      </c>
      <c r="I67" s="163">
        <f>IF(ISNUMBER('将来負担比率（分子）の構造'!K$53), IF('将来負担比率（分子）の構造'!K$53 &lt; 0, 0, '将来負担比率（分子）の構造'!K$53), NA())</f>
        <v>152</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2883</v>
      </c>
      <c r="C72" s="167">
        <f>基金残高に係る経年分析!G55</f>
        <v>3411</v>
      </c>
      <c r="D72" s="167">
        <f>基金残高に係る経年分析!H55</f>
        <v>3323</v>
      </c>
    </row>
    <row r="73" spans="1:16" x14ac:dyDescent="0.2">
      <c r="A73" s="166" t="s">
        <v>74</v>
      </c>
      <c r="B73" s="167">
        <f>基金残高に係る経年分析!F56</f>
        <v>300</v>
      </c>
      <c r="C73" s="167">
        <f>基金残高に係る経年分析!G56</f>
        <v>300</v>
      </c>
      <c r="D73" s="167">
        <f>基金残高に係る経年分析!H56</f>
        <v>300</v>
      </c>
    </row>
    <row r="74" spans="1:16" x14ac:dyDescent="0.2">
      <c r="A74" s="166" t="s">
        <v>75</v>
      </c>
      <c r="B74" s="167">
        <f>基金残高に係る経年分析!F57</f>
        <v>3972</v>
      </c>
      <c r="C74" s="167">
        <f>基金残高に係る経年分析!G57</f>
        <v>3717</v>
      </c>
      <c r="D74" s="167">
        <f>基金残高に係る経年分析!H57</f>
        <v>3949</v>
      </c>
    </row>
  </sheetData>
  <sheetProtection algorithmName="SHA-512" hashValue="H2R8X8oiJDrjtHyn4GJk1pJfTD7+0vHMNhmwFScrvC3LEbwO1it6f4/+6E3eDK0wKU6BtAdWfC2TrXH6ZfSIPQ==" saltValue="utyX5cl8FYKtLIRdG+Drc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2026-09-11T00:03:10Z</cp:lastPrinted>
  <dcterms:created xsi:type="dcterms:W3CDTF">2026-02-23T06:23:52Z</dcterms:created>
  <dcterms:modified xsi:type="dcterms:W3CDTF">2026-09-28T23:53:57Z</dcterms:modified>
  <cp:category/>
</cp:coreProperties>
</file>