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https://fukuipref-my.sharepoint.com/personal/shimachi-kyodo_pref_fukui_lg_jp/Documents/財政グループ/12_財政状況資料集/R6財政状況資料集/03_2回目（地方公会計関係）/04_決裁（公表用）/"/>
    </mc:Choice>
  </mc:AlternateContent>
  <xr:revisionPtr revIDLastSave="0" documentId="13_ncr:1_{5FF1A3ED-EA3D-4445-AD19-B2D69C4DC5F4}"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7" i="10"/>
  <c r="AO36" i="10"/>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BE38" i="10"/>
  <c r="AM38" i="10"/>
  <c r="C38" i="10"/>
  <c r="BE37" i="10"/>
  <c r="C37" i="10"/>
  <c r="BE36" i="10"/>
  <c r="BE35" i="10"/>
  <c r="BW34" i="10"/>
  <c r="BW35" i="10" s="1"/>
  <c r="BW36" i="10" s="1"/>
  <c r="BW37" i="10" s="1"/>
  <c r="BW38" i="10" s="1"/>
  <c r="BW39" i="10" s="1"/>
  <c r="BW40" i="10" s="1"/>
  <c r="BW41" i="10" s="1"/>
  <c r="BW42" i="10" s="1"/>
  <c r="BW43" i="10" s="1"/>
  <c r="C34" i="10"/>
  <c r="C35" i="10" s="1"/>
  <c r="CO34" i="10" l="1"/>
  <c r="CO35" i="10" s="1"/>
  <c r="CO36" i="10" s="1"/>
  <c r="CO37" i="10" s="1"/>
  <c r="CO38" i="10" s="1"/>
  <c r="C36" i="10"/>
  <c r="BE34" i="10" s="1"/>
  <c r="U34" i="10"/>
  <c r="U35" i="10" s="1"/>
  <c r="U36" i="10" s="1"/>
  <c r="U37" i="10" s="1"/>
  <c r="U38" i="10" s="1"/>
  <c r="AM34" i="10"/>
  <c r="AM35" i="10" s="1"/>
  <c r="AM36" i="10" s="1"/>
  <c r="AM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<sst xmlns="http://schemas.openxmlformats.org/spreadsheetml/2006/main" count="1142" uniqueCount="585">
  <si>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</si>
  <si>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</si>
  <si>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</si>
  <si>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</si>
  <si>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</si>
  <si>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</si>
  <si>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</si>
  <si>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</si>
  <si>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</si>
  <si>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</si>
  <si>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</si>
  <si>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</si>
  <si>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</si>
  <si>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</si>
  <si>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</si>
  <si>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</si>
  <si>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</si>
  <si>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</si>
  <si>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</si>
  <si>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</si>
  <si>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</si>
  <si>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</si>
  <si>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</si>
  <si>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</si>
  <si>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</si>
  <si>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</si>
  <si>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</si>
  <si>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</si>
  <si>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</si>
  <si>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</si>
  <si>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</si>
  <si>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</si>
  <si>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</si>
  <si>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</si>
  <si>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</si>
  <si>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</si>
  <si>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</si>
  <si>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</si>
  <si>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</si>
  <si>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</si>
  <si>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</si>
  <si>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</si>
  <si>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</si>
  <si>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</si>
  <si>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</si>
  <si>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</si>
  <si>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</si>
  <si>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</si>
  <si>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</si>
  <si>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</si>
  <si>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</si>
  <si>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</si>
  <si>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</si>
  <si>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</si>
  <si>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</si>
  <si>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</si>
  <si>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</si>
  <si>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</si>
  <si>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</si>
  <si>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</si>
  <si>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</si>
  <si>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</si>
  <si>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</si>
  <si>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</si>
  <si>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</si>
  <si>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</si>
  <si>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</si>
  <si>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</si>
  <si>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</si>
  <si>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</si>
  <si>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</si>
  <si>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</si>
  <si>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</si>
  <si>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</si>
  <si>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</si>
  <si>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</si>
  <si>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</si>
  <si>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</si>
  <si>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</si>
  <si>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福井県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</si>
  <si>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</si>
  <si>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</si>
  <si>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</si>
  <si>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</si>
  <si>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</si>
  <si>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</si>
  <si>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</si>
  <si>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</si>
  <si>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</si>
  <si>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</si>
  <si>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</si>
  <si>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</si>
  <si>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</si>
  <si>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</si>
  <si>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若狭町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</si>
  <si>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</si>
  <si>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</si>
  <si>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</si>
  <si>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</si>
  <si>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</si>
  <si>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</si>
  <si>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</si>
  <si>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</si>
  <si>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</si>
  <si>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</si>
  <si>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</si>
  <si>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</si>
  <si>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</si>
  <si>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</si>
  <si>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</si>
  <si>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</si>
  <si>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</si>
  <si>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</si>
  <si>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</si>
  <si>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</si>
  <si>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</si>
  <si>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</si>
  <si>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</si>
  <si>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</si>
  <si>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</si>
  <si>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</si>
  <si>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</si>
  <si>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</si>
  <si>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</si>
  <si>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</si>
  <si>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</si>
  <si>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</si>
  <si>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</si>
  <si>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</si>
  <si>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</si>
  <si>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</si>
  <si>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</si>
  <si>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</si>
  <si>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</si>
  <si>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</si>
  <si>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</si>
  <si>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</si>
  <si>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</si>
  <si>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</si>
  <si>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</si>
  <si>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</si>
  <si>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</si>
  <si>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25"/>
  </si>
  <si>
    <t>うち日本人(％)</t>
    <phoneticPr fontId="5"/>
  </si>
  <si>
    <t>-2.2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</si>
  <si>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</si>
  <si>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</si>
  <si>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</si>
  <si>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</si>
  <si>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</si>
  <si>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</si>
  <si>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</si>
  <si>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</si>
  <si>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</si>
  <si>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</si>
  <si>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</si>
  <si>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</si>
  <si>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</si>
  <si>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</si>
  <si>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</si>
  <si>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</si>
  <si>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</si>
  <si>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</si>
  <si>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</si>
  <si>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</si>
  <si>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</si>
  <si>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</si>
  <si>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</si>
  <si>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</si>
  <si>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</si>
  <si>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</si>
  <si>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</si>
  <si>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</si>
  <si>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</si>
  <si>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</si>
  <si>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</si>
  <si>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</si>
  <si>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</si>
  <si>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</si>
  <si>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</si>
  <si>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</si>
  <si>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</si>
  <si>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</si>
  <si>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</si>
  <si>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</si>
  <si>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</si>
  <si>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</si>
  <si>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</si>
  <si>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</si>
  <si>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</si>
  <si>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</si>
  <si>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</si>
  <si>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</si>
  <si>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</si>
  <si>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</si>
  <si>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</si>
  <si>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</si>
  <si>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</si>
  <si>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</si>
  <si>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</si>
  <si>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</si>
  <si>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</si>
  <si>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</si>
  <si>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福井県若狭町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</si>
  <si>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</si>
  <si>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</si>
  <si>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</si>
  <si>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</si>
  <si>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</si>
  <si>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</si>
  <si>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</si>
  <si>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</si>
  <si>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</si>
  <si>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</si>
  <si>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</si>
  <si>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</si>
  <si>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</si>
  <si>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</si>
  <si>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</si>
  <si>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</si>
  <si>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</si>
  <si>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</si>
  <si>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</si>
  <si>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</si>
  <si>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</si>
  <si>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</si>
  <si>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</si>
  <si>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</si>
  <si>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</si>
  <si>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</si>
  <si>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</si>
  <si>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</si>
  <si>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</si>
  <si>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</si>
  <si>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</si>
  <si>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</si>
  <si>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</si>
  <si>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</si>
  <si>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</si>
  <si>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</si>
  <si>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</si>
  <si>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</si>
  <si>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</si>
  <si>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</si>
  <si>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</si>
  <si>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</si>
  <si>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</si>
  <si>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</si>
  <si>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</si>
  <si>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</si>
  <si>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</si>
  <si>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</si>
  <si>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</si>
  <si>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</si>
  <si>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</si>
  <si>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</si>
  <si>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</si>
  <si>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</si>
  <si>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</si>
  <si>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</si>
  <si>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</si>
  <si>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</si>
  <si>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</si>
  <si>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</si>
  <si>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</si>
  <si>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</si>
  <si>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</si>
  <si>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</si>
  <si>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</si>
  <si>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</si>
  <si>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</si>
  <si>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</si>
  <si>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</si>
  <si>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</si>
  <si>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</si>
  <si>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</si>
  <si>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</si>
  <si>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</si>
  <si>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</si>
  <si>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</si>
  <si>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</si>
  <si>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</si>
  <si>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</si>
  <si>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</si>
  <si>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</si>
  <si>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</si>
  <si>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</si>
  <si>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</si>
  <si>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</si>
  <si>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</si>
  <si>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</si>
  <si>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</si>
  <si>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</si>
  <si>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</si>
  <si>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</si>
  <si>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</si>
  <si>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</si>
  <si>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</si>
  <si>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</si>
  <si>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</si>
  <si>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</si>
  <si>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</si>
  <si>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</si>
  <si>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</si>
  <si>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</si>
  <si>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</si>
  <si>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</si>
  <si>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</si>
  <si>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</si>
  <si>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</si>
  <si>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</si>
  <si>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</si>
  <si>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</si>
  <si>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</si>
  <si>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</si>
  <si>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</si>
  <si>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</si>
  <si>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</si>
  <si>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</si>
  <si>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</si>
  <si>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</si>
  <si>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</si>
  <si>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</si>
  <si>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</si>
  <si>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</si>
  <si>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</si>
  <si>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</si>
  <si>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その他</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</si>
  <si>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</si>
  <si>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</si>
  <si>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</si>
  <si>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</si>
  <si>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</si>
  <si>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</si>
  <si>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</si>
  <si>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</si>
  <si>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</si>
  <si>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</si>
  <si>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</si>
  <si>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</si>
  <si>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</si>
  <si>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</si>
  <si>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</si>
  <si>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</si>
  <si>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</si>
  <si>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</si>
  <si>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</si>
  <si>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</si>
  <si>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</si>
  <si>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</si>
  <si>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</si>
  <si>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</si>
  <si>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</si>
  <si>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福井県若狭町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</si>
  <si>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</si>
  <si>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</si>
  <si>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</si>
  <si>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</si>
  <si>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</si>
  <si>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</si>
  <si>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</si>
  <si>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</si>
  <si>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</si>
  <si>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</si>
  <si>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</si>
  <si>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</si>
  <si>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</si>
  <si>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</si>
  <si>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</si>
  <si>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</si>
  <si>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</si>
  <si>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</si>
  <si>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</si>
  <si>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</si>
  <si>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農業者労働災害共済事業特別会計</t>
    <phoneticPr fontId="5"/>
  </si>
  <si>
    <t>町営住宅等特別会計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</si>
  <si>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</si>
  <si>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</si>
  <si>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</si>
  <si>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</si>
  <si>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</si>
  <si>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</si>
  <si>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</si>
  <si>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</si>
  <si>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</si>
  <si>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</si>
  <si>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</si>
  <si>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</si>
  <si>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</si>
  <si>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</si>
  <si>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直営診療所特別会計</t>
    <phoneticPr fontId="5"/>
  </si>
  <si>
    <t>介護保険特別会計（事業勘定）</t>
    <phoneticPr fontId="5"/>
  </si>
  <si>
    <t>介護保険特別会計（サービス勘定）</t>
    <phoneticPr fontId="5"/>
  </si>
  <si>
    <t>後期高齢者医療特別会計</t>
    <phoneticPr fontId="5"/>
  </si>
  <si>
    <t>水道事業会計</t>
    <phoneticPr fontId="5"/>
  </si>
  <si>
    <t>法適用企業</t>
    <phoneticPr fontId="5"/>
  </si>
  <si>
    <t>工業用水道事業会計</t>
    <phoneticPr fontId="5"/>
  </si>
  <si>
    <t>下水道事業会計</t>
    <phoneticPr fontId="5"/>
  </si>
  <si>
    <t>国民健康保険上中診療所事業会計</t>
    <phoneticPr fontId="5"/>
  </si>
  <si>
    <t>土地開発事業特別会計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</si>
  <si>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</si>
  <si>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</si>
  <si>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</si>
  <si>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</si>
  <si>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</si>
  <si>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</si>
  <si>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</si>
  <si>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</si>
  <si>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</si>
  <si>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</si>
  <si>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</si>
  <si>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</si>
  <si>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</si>
  <si>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</si>
  <si>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</si>
  <si>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</si>
  <si>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</si>
  <si>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</si>
  <si>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</si>
  <si>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</si>
  <si>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</si>
  <si>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</si>
  <si>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</si>
  <si>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</si>
  <si>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</si>
  <si>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</si>
  <si>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</si>
  <si>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</si>
  <si>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</si>
  <si>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</si>
  <si>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</si>
  <si>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</si>
  <si>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</si>
  <si>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</si>
  <si>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</si>
  <si>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</si>
  <si>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</si>
  <si>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</si>
  <si>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</si>
  <si>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</si>
  <si>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</si>
  <si>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</si>
  <si>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</si>
  <si>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</si>
  <si>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</si>
  <si>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</si>
  <si>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</si>
  <si>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</si>
  <si>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</si>
  <si>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</si>
  <si>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</si>
  <si>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</si>
  <si>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</si>
  <si>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</si>
  <si>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</si>
  <si>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</si>
  <si>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</si>
  <si>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</si>
  <si>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</si>
  <si>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</si>
  <si>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</si>
  <si>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</si>
  <si>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</si>
  <si>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</si>
  <si>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</si>
  <si>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</si>
  <si>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</si>
  <si>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</si>
  <si>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</si>
  <si>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</si>
  <si>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</si>
  <si>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</si>
  <si>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</si>
  <si>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</si>
  <si>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</si>
  <si>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</si>
  <si>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</si>
  <si>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</si>
  <si>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</si>
  <si>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</si>
  <si>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</si>
  <si>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</si>
  <si>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</si>
  <si>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</si>
  <si>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</si>
  <si>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</si>
  <si>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</si>
  <si>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</si>
  <si>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</si>
  <si>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</si>
  <si>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</si>
  <si>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</si>
  <si>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</si>
  <si>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</si>
  <si>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</si>
  <si>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</si>
  <si>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</si>
  <si>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</si>
  <si>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</si>
  <si>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</si>
  <si>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</si>
  <si>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</si>
  <si>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</si>
  <si>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</si>
  <si>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</si>
  <si>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</si>
  <si>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</si>
  <si>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</si>
  <si>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</si>
  <si>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</si>
  <si>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</si>
  <si>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</si>
  <si>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</si>
  <si>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</si>
  <si>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</si>
  <si>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</si>
  <si>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</si>
  <si>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</si>
  <si>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</si>
  <si>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</si>
  <si>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</si>
  <si>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</si>
  <si>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</si>
  <si>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</si>
  <si>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</si>
  <si>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</si>
  <si>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</si>
  <si>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</si>
  <si>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</si>
  <si>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</si>
  <si>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</si>
  <si>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</si>
  <si>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</si>
  <si>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</si>
  <si>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</si>
  <si>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</si>
  <si>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水道事業会計</t>
  </si>
  <si>
    <t>一般会計</t>
  </si>
  <si>
    <t>下水道事業会計</t>
  </si>
  <si>
    <t>工業用水道事業会計</t>
  </si>
  <si>
    <t>介護保険特別会計（事業勘定）</t>
  </si>
  <si>
    <t>国民健康保険上中診療所事業会計</t>
  </si>
  <si>
    <t>直営診療所特別会計</t>
  </si>
  <si>
    <t>国民健康保険特別会計</t>
  </si>
  <si>
    <t>その他会計（赤字）</t>
  </si>
  <si>
    <t>その他会計（黒字）</t>
  </si>
  <si>
    <t>R02</t>
    <phoneticPr fontId="5"/>
  </si>
  <si>
    <t>R03</t>
    <phoneticPr fontId="5"/>
  </si>
  <si>
    <t>R04</t>
    <phoneticPr fontId="5"/>
  </si>
  <si>
    <t>R05</t>
    <phoneticPr fontId="5"/>
  </si>
  <si>
    <t>R06</t>
    <phoneticPr fontId="5"/>
  </si>
  <si>
    <t>-</t>
    <phoneticPr fontId="38"/>
  </si>
  <si>
    <t>〇</t>
    <phoneticPr fontId="2"/>
  </si>
  <si>
    <t>株式会社　レインボーライン</t>
    <rPh sb="0" eb="4">
      <t>カブシキガイシャ</t>
    </rPh>
    <phoneticPr fontId="2"/>
  </si>
  <si>
    <t>有限会社　かみなか農学舎</t>
    <rPh sb="0" eb="4">
      <t>ユウゲンガイシャ</t>
    </rPh>
    <rPh sb="9" eb="11">
      <t>ノウガク</t>
    </rPh>
    <rPh sb="11" eb="12">
      <t>シャ</t>
    </rPh>
    <phoneticPr fontId="2"/>
  </si>
  <si>
    <t>株式会社　若狭瓜割</t>
    <rPh sb="0" eb="4">
      <t>カブシキガイシャ</t>
    </rPh>
    <rPh sb="5" eb="7">
      <t>ワカサ</t>
    </rPh>
    <rPh sb="7" eb="8">
      <t>ウリ</t>
    </rPh>
    <rPh sb="8" eb="9">
      <t>ワリ</t>
    </rPh>
    <phoneticPr fontId="2"/>
  </si>
  <si>
    <t>株式会社クマツグ</t>
    <rPh sb="0" eb="4">
      <t>カブシキガイシャ</t>
    </rPh>
    <phoneticPr fontId="2"/>
  </si>
  <si>
    <t>-</t>
    <phoneticPr fontId="2"/>
  </si>
  <si>
    <t>公立小浜病院組合</t>
    <rPh sb="0" eb="2">
      <t>コウリツ</t>
    </rPh>
    <rPh sb="2" eb="4">
      <t>オバマ</t>
    </rPh>
    <rPh sb="4" eb="6">
      <t>ビョウイン</t>
    </rPh>
    <rPh sb="6" eb="8">
      <t>クミアイ</t>
    </rPh>
    <phoneticPr fontId="2"/>
  </si>
  <si>
    <t>若狭消防組合</t>
    <rPh sb="0" eb="2">
      <t>ワカサ</t>
    </rPh>
    <rPh sb="2" eb="4">
      <t>ショウボウ</t>
    </rPh>
    <rPh sb="4" eb="6">
      <t>クミアイ</t>
    </rPh>
    <phoneticPr fontId="2"/>
  </si>
  <si>
    <t>敦賀美方消防組合</t>
    <rPh sb="0" eb="6">
      <t>ツルガミカタショウボウ</t>
    </rPh>
    <rPh sb="6" eb="8">
      <t>クミアイ</t>
    </rPh>
    <phoneticPr fontId="2"/>
  </si>
  <si>
    <t>美浜・三方環境衛生組合</t>
    <rPh sb="0" eb="2">
      <t>ミハマ</t>
    </rPh>
    <rPh sb="3" eb="5">
      <t>ミカタ</t>
    </rPh>
    <rPh sb="5" eb="7">
      <t>カンキョウ</t>
    </rPh>
    <rPh sb="7" eb="9">
      <t>エイセイ</t>
    </rPh>
    <rPh sb="9" eb="11">
      <t>クミアイ</t>
    </rPh>
    <phoneticPr fontId="2"/>
  </si>
  <si>
    <t>福井県後期高齢者医療広域連合</t>
    <rPh sb="0" eb="3">
      <t>フクイケン</t>
    </rPh>
    <rPh sb="3" eb="5">
      <t>コウキ</t>
    </rPh>
    <rPh sb="5" eb="8">
      <t>コウレイシャ</t>
    </rPh>
    <rPh sb="8" eb="10">
      <t>イリョウ</t>
    </rPh>
    <rPh sb="10" eb="12">
      <t>コウイキ</t>
    </rPh>
    <rPh sb="12" eb="14">
      <t>レンゴウ</t>
    </rPh>
    <phoneticPr fontId="2"/>
  </si>
  <si>
    <t>福井県後期高齢者医療広域連合（事業会計）</t>
    <rPh sb="0" eb="3">
      <t>フクイケン</t>
    </rPh>
    <rPh sb="3" eb="5">
      <t>コウキ</t>
    </rPh>
    <rPh sb="5" eb="8">
      <t>コウレイシャ</t>
    </rPh>
    <rPh sb="8" eb="10">
      <t>イリョウ</t>
    </rPh>
    <rPh sb="10" eb="12">
      <t>コウイキ</t>
    </rPh>
    <rPh sb="12" eb="14">
      <t>レンゴウ</t>
    </rPh>
    <rPh sb="15" eb="17">
      <t>ジギョウ</t>
    </rPh>
    <rPh sb="17" eb="19">
      <t>カイケイ</t>
    </rPh>
    <phoneticPr fontId="2"/>
  </si>
  <si>
    <t>福井県市町総合事務組合（事業会計）</t>
    <rPh sb="0" eb="3">
      <t>フクイケン</t>
    </rPh>
    <rPh sb="3" eb="4">
      <t>シ</t>
    </rPh>
    <rPh sb="4" eb="5">
      <t>マチ</t>
    </rPh>
    <rPh sb="5" eb="7">
      <t>ソウゴウ</t>
    </rPh>
    <rPh sb="7" eb="9">
      <t>ジム</t>
    </rPh>
    <rPh sb="9" eb="11">
      <t>クミアイ</t>
    </rPh>
    <rPh sb="12" eb="14">
      <t>ジギョウ</t>
    </rPh>
    <rPh sb="14" eb="16">
      <t>カイケイ</t>
    </rPh>
    <phoneticPr fontId="2"/>
  </si>
  <si>
    <t>福井県市町総合事務組合（普通会計）</t>
    <rPh sb="0" eb="3">
      <t>フクイケン</t>
    </rPh>
    <rPh sb="3" eb="4">
      <t>シ</t>
    </rPh>
    <rPh sb="4" eb="5">
      <t>マチ</t>
    </rPh>
    <rPh sb="5" eb="7">
      <t>ソウゴウ</t>
    </rPh>
    <rPh sb="7" eb="9">
      <t>ジム</t>
    </rPh>
    <rPh sb="9" eb="11">
      <t>クミアイ</t>
    </rPh>
    <rPh sb="12" eb="14">
      <t>フツウ</t>
    </rPh>
    <rPh sb="14" eb="16">
      <t>カイケイ</t>
    </rPh>
    <phoneticPr fontId="2"/>
  </si>
  <si>
    <t>福井県自治会館組合</t>
    <rPh sb="0" eb="3">
      <t>フクイケン</t>
    </rPh>
    <rPh sb="3" eb="5">
      <t>ジチ</t>
    </rPh>
    <rPh sb="5" eb="7">
      <t>カイカン</t>
    </rPh>
    <rPh sb="7" eb="9">
      <t>クミアイ</t>
    </rPh>
    <phoneticPr fontId="2"/>
  </si>
  <si>
    <t>嶺南広域行政組合</t>
    <rPh sb="0" eb="2">
      <t>レイナン</t>
    </rPh>
    <rPh sb="2" eb="4">
      <t>コウイキ</t>
    </rPh>
    <rPh sb="4" eb="6">
      <t>ギョウセイ</t>
    </rPh>
    <rPh sb="6" eb="8">
      <t>クミアイ</t>
    </rPh>
    <phoneticPr fontId="2"/>
  </si>
  <si>
    <t>若狭広域行政事務組合</t>
    <rPh sb="0" eb="2">
      <t>ワカサ</t>
    </rPh>
    <rPh sb="2" eb="4">
      <t>コウイキ</t>
    </rPh>
    <rPh sb="4" eb="6">
      <t>ギョウセイ</t>
    </rPh>
    <rPh sb="6" eb="8">
      <t>ジム</t>
    </rPh>
    <rPh sb="8" eb="10">
      <t>クミアイ</t>
    </rPh>
    <phoneticPr fontId="2"/>
  </si>
  <si>
    <t>ふるさと応援基金</t>
    <rPh sb="4" eb="6">
      <t>オウエン</t>
    </rPh>
    <rPh sb="6" eb="8">
      <t>キキン</t>
    </rPh>
    <phoneticPr fontId="2"/>
  </si>
  <si>
    <t>公共交通活性化基金</t>
    <phoneticPr fontId="5"/>
  </si>
  <si>
    <t>社会福祉施設維持管理基金</t>
    <rPh sb="0" eb="2">
      <t>シャカイ</t>
    </rPh>
    <rPh sb="2" eb="4">
      <t>フクシ</t>
    </rPh>
    <rPh sb="4" eb="6">
      <t>シセツ</t>
    </rPh>
    <rPh sb="6" eb="8">
      <t>イジ</t>
    </rPh>
    <rPh sb="8" eb="10">
      <t>カンリ</t>
    </rPh>
    <rPh sb="10" eb="12">
      <t>キキン</t>
    </rPh>
    <phoneticPr fontId="2"/>
  </si>
  <si>
    <t>電源地域活性化基金</t>
    <phoneticPr fontId="38"/>
  </si>
  <si>
    <t>町営住宅等修繕基金</t>
    <rPh sb="0" eb="5">
      <t>チョウエイジュウタクトウ</t>
    </rPh>
    <rPh sb="5" eb="9">
      <t>シュウゼンキキン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</si>
  <si>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</si>
  <si>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</si>
  <si>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地方債の新規発行を抑制してきた結果、将来負担比率が低下しているが依然として将来負担比率が類似団体と比べて高い水準にある。一方、有形固定資産減価償却率は類似団体内平均値と同程度であるが伸び率は大きく、老朽化が進んでいる。公共施設等総合管理計画、個別施設計画に基づき、公共施設等の適切な維持管理及び積極的な複合化・統廃合を進め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</si>
  <si>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</si>
  <si>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</si>
  <si>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</si>
  <si>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</si>
  <si>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</si>
  <si>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</si>
  <si>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将来負担比率ともに類似団体を大きく上回っているものの、地方債の計画的な発行や財政調整基金の積立等財政健全化に取り組んできた結果、近年では将来負担比率が大幅に改善している。実質公債費比率については、横ばい傾向であるが、資金調達おいて借り入れ期間の見直し等を行っていることから、しばらくは同水準で推移をしていく見込みである。</t>
    <rPh sb="106" eb="107">
      <t>ヨコ</t>
    </rPh>
    <rPh sb="109" eb="111">
      <t>ケイコウ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</si>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</sst>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150D119-A820-4445-8519-15C85236B58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117234</c:v>
                </c:pt>
                <c:pt idx="1">
                  <c:v>97758</c:v>
                </c:pt>
                <c:pt idx="2">
                  <c:v>91338</c:v>
                </c:pt>
                <c:pt idx="3">
                  <c:v>103975</c:v>
                </c:pt>
                <c:pt idx="4">
                  <c:v>112678</c:v>
                </c:pt>
              </c:numCache>
            </c:numRef>
          </c:val>
          <c:smooth val="0"/>
          <c:extLst>
            <c:ext xmlns:c16="http://schemas.microsoft.com/office/drawing/2014/chart" uri="{C3380CC4-5D6E-409C-BE32-E72D297353CC}">
              <c16:uniqueId val="{00000000-164C-4E06-88FF-EF0C5A10FB5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101109</c:v>
                </c:pt>
                <c:pt idx="1">
                  <c:v>128910</c:v>
                </c:pt>
                <c:pt idx="2">
                  <c:v>92444</c:v>
                </c:pt>
                <c:pt idx="3">
                  <c:v>153892</c:v>
                </c:pt>
                <c:pt idx="4">
                  <c:v>115354</c:v>
                </c:pt>
              </c:numCache>
            </c:numRef>
          </c:val>
          <c:smooth val="0"/>
          <c:extLst>
            <c:ext xmlns:c16="http://schemas.microsoft.com/office/drawing/2014/chart" uri="{C3380CC4-5D6E-409C-BE32-E72D297353CC}">
              <c16:uniqueId val="{00000001-164C-4E06-88FF-EF0C5A10FB5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8.8000000000000007</c:v>
                </c:pt>
                <c:pt idx="1">
                  <c:v>14.28</c:v>
                </c:pt>
                <c:pt idx="2">
                  <c:v>15.17</c:v>
                </c:pt>
                <c:pt idx="3">
                  <c:v>13.32</c:v>
                </c:pt>
                <c:pt idx="4">
                  <c:v>13.69</c:v>
                </c:pt>
              </c:numCache>
            </c:numRef>
          </c:val>
          <c:extLst>
            <c:ext xmlns:c16="http://schemas.microsoft.com/office/drawing/2014/chart" uri="{C3380CC4-5D6E-409C-BE32-E72D297353CC}">
              <c16:uniqueId val="{00000000-5EA4-488F-88E3-535B118CBD1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17.059999999999999</c:v>
                </c:pt>
                <c:pt idx="1">
                  <c:v>20.54</c:v>
                </c:pt>
                <c:pt idx="2">
                  <c:v>28.36</c:v>
                </c:pt>
                <c:pt idx="3">
                  <c:v>31.24</c:v>
                </c:pt>
                <c:pt idx="4">
                  <c:v>31.26</c:v>
                </c:pt>
              </c:numCache>
            </c:numRef>
          </c:val>
          <c:extLst>
            <c:ext xmlns:c16="http://schemas.microsoft.com/office/drawing/2014/chart" uri="{C3380CC4-5D6E-409C-BE32-E72D297353CC}">
              <c16:uniqueId val="{00000001-5EA4-488F-88E3-535B118CBD1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2.7</c:v>
                </c:pt>
                <c:pt idx="1">
                  <c:v>10.039999999999999</c:v>
                </c:pt>
                <c:pt idx="2">
                  <c:v>7.83</c:v>
                </c:pt>
                <c:pt idx="3">
                  <c:v>0.71</c:v>
                </c:pt>
                <c:pt idx="4">
                  <c:v>0.85</c:v>
                </c:pt>
              </c:numCache>
            </c:numRef>
          </c:val>
          <c:smooth val="0"/>
          <c:extLst>
            <c:ext xmlns:c16="http://schemas.microsoft.com/office/drawing/2014/chart" uri="{C3380CC4-5D6E-409C-BE32-E72D297353CC}">
              <c16:uniqueId val="{00000002-5EA4-488F-88E3-535B118CBD1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1.58</c:v>
                </c:pt>
                <c:pt idx="2">
                  <c:v>#N/A</c:v>
                </c:pt>
                <c:pt idx="3">
                  <c:v>5.2</c:v>
                </c:pt>
                <c:pt idx="4">
                  <c:v>#N/A</c:v>
                </c:pt>
                <c:pt idx="5">
                  <c:v>3.18</c:v>
                </c:pt>
                <c:pt idx="6">
                  <c:v>#N/A</c:v>
                </c:pt>
                <c:pt idx="7">
                  <c:v>0.11</c:v>
                </c:pt>
                <c:pt idx="8">
                  <c:v>#N/A</c:v>
                </c:pt>
                <c:pt idx="9">
                  <c:v>0.04</c:v>
                </c:pt>
              </c:numCache>
            </c:numRef>
          </c:val>
          <c:extLst>
            <c:ext xmlns:c16="http://schemas.microsoft.com/office/drawing/2014/chart" uri="{C3380CC4-5D6E-409C-BE32-E72D297353CC}">
              <c16:uniqueId val="{00000000-35D2-4E02-8FAB-F1520A43AA3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5D2-4E02-8FAB-F1520A43AA35}"/>
            </c:ext>
          </c:extLst>
        </c:ser>
        <c:ser>
          <c:idx val="2"/>
          <c:order val="2"/>
          <c:tx>
            <c:strRef>
              <c:f>データシート!$A$29</c:f>
              <c:strCache>
                <c:ptCount val="1"/>
                <c:pt idx="0">
                  <c:v>国民健康保険特別会計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0.28999999999999998</c:v>
                </c:pt>
                <c:pt idx="2">
                  <c:v>#N/A</c:v>
                </c:pt>
                <c:pt idx="3">
                  <c:v>0.21</c:v>
                </c:pt>
                <c:pt idx="4">
                  <c:v>#N/A</c:v>
                </c:pt>
                <c:pt idx="5">
                  <c:v>0.04</c:v>
                </c:pt>
                <c:pt idx="6">
                  <c:v>#N/A</c:v>
                </c:pt>
                <c:pt idx="7">
                  <c:v>0.04</c:v>
                </c:pt>
                <c:pt idx="8">
                  <c:v>#N/A</c:v>
                </c:pt>
                <c:pt idx="9">
                  <c:v>0.05</c:v>
                </c:pt>
              </c:numCache>
            </c:numRef>
          </c:val>
          <c:extLst>
            <c:ext xmlns:c16="http://schemas.microsoft.com/office/drawing/2014/chart" uri="{C3380CC4-5D6E-409C-BE32-E72D297353CC}">
              <c16:uniqueId val="{00000002-35D2-4E02-8FAB-F1520A43AA35}"/>
            </c:ext>
          </c:extLst>
        </c:ser>
        <c:ser>
          <c:idx val="3"/>
          <c:order val="3"/>
          <c:tx>
            <c:strRef>
              <c:f>データシート!$A$30</c:f>
              <c:strCache>
                <c:ptCount val="1"/>
                <c:pt idx="0">
                  <c:v>直営診療所特別会計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0.08</c:v>
                </c:pt>
                <c:pt idx="2">
                  <c:v>#N/A</c:v>
                </c:pt>
                <c:pt idx="3">
                  <c:v>0.08</c:v>
                </c:pt>
                <c:pt idx="4">
                  <c:v>#N/A</c:v>
                </c:pt>
                <c:pt idx="5">
                  <c:v>0.32</c:v>
                </c:pt>
                <c:pt idx="6">
                  <c:v>#N/A</c:v>
                </c:pt>
                <c:pt idx="7">
                  <c:v>0.45</c:v>
                </c:pt>
                <c:pt idx="8">
                  <c:v>#N/A</c:v>
                </c:pt>
                <c:pt idx="9">
                  <c:v>0.23</c:v>
                </c:pt>
              </c:numCache>
            </c:numRef>
          </c:val>
          <c:extLst>
            <c:ext xmlns:c16="http://schemas.microsoft.com/office/drawing/2014/chart" uri="{C3380CC4-5D6E-409C-BE32-E72D297353CC}">
              <c16:uniqueId val="{00000003-35D2-4E02-8FAB-F1520A43AA35}"/>
            </c:ext>
          </c:extLst>
        </c:ser>
        <c:ser>
          <c:idx val="4"/>
          <c:order val="4"/>
          <c:tx>
            <c:strRef>
              <c:f>データシート!$A$31</c:f>
              <c:strCache>
                <c:ptCount val="1"/>
                <c:pt idx="0">
                  <c:v>国民健康保険上中診療所事業会計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0.31</c:v>
                </c:pt>
                <c:pt idx="2">
                  <c:v>#N/A</c:v>
                </c:pt>
                <c:pt idx="3">
                  <c:v>0.49</c:v>
                </c:pt>
                <c:pt idx="4">
                  <c:v>#N/A</c:v>
                </c:pt>
                <c:pt idx="5">
                  <c:v>0.65</c:v>
                </c:pt>
                <c:pt idx="6">
                  <c:v>#N/A</c:v>
                </c:pt>
                <c:pt idx="7">
                  <c:v>0.51</c:v>
                </c:pt>
                <c:pt idx="8">
                  <c:v>#N/A</c:v>
                </c:pt>
                <c:pt idx="9">
                  <c:v>0.43</c:v>
                </c:pt>
              </c:numCache>
            </c:numRef>
          </c:val>
          <c:extLst>
            <c:ext xmlns:c16="http://schemas.microsoft.com/office/drawing/2014/chart" uri="{C3380CC4-5D6E-409C-BE32-E72D297353CC}">
              <c16:uniqueId val="{00000004-35D2-4E02-8FAB-F1520A43AA35}"/>
            </c:ext>
          </c:extLst>
        </c:ser>
        <c:ser>
          <c:idx val="5"/>
          <c:order val="5"/>
          <c:tx>
            <c:strRef>
              <c:f>データシート!$A$32</c:f>
              <c:strCache>
                <c:ptCount val="1"/>
                <c:pt idx="0">
                  <c:v>介護保険特別会計（事業勘定）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0.73</c:v>
                </c:pt>
                <c:pt idx="2">
                  <c:v>#N/A</c:v>
                </c:pt>
                <c:pt idx="3">
                  <c:v>1.18</c:v>
                </c:pt>
                <c:pt idx="4">
                  <c:v>#N/A</c:v>
                </c:pt>
                <c:pt idx="5">
                  <c:v>2.0099999999999998</c:v>
                </c:pt>
                <c:pt idx="6">
                  <c:v>#N/A</c:v>
                </c:pt>
                <c:pt idx="7">
                  <c:v>1.64</c:v>
                </c:pt>
                <c:pt idx="8">
                  <c:v>#N/A</c:v>
                </c:pt>
                <c:pt idx="9">
                  <c:v>1.1299999999999999</c:v>
                </c:pt>
              </c:numCache>
            </c:numRef>
          </c:val>
          <c:extLst>
            <c:ext xmlns:c16="http://schemas.microsoft.com/office/drawing/2014/chart" uri="{C3380CC4-5D6E-409C-BE32-E72D297353CC}">
              <c16:uniqueId val="{00000005-35D2-4E02-8FAB-F1520A43AA35}"/>
            </c:ext>
          </c:extLst>
        </c:ser>
        <c:ser>
          <c:idx val="6"/>
          <c:order val="6"/>
          <c:tx>
            <c:strRef>
              <c:f>データシート!$A$33</c:f>
              <c:strCache>
                <c:ptCount val="1"/>
                <c:pt idx="0">
                  <c:v>工業用水道事業会計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3.87</c:v>
                </c:pt>
                <c:pt idx="2">
                  <c:v>#N/A</c:v>
                </c:pt>
                <c:pt idx="3">
                  <c:v>3.76</c:v>
                </c:pt>
                <c:pt idx="4">
                  <c:v>#N/A</c:v>
                </c:pt>
                <c:pt idx="5">
                  <c:v>3.88</c:v>
                </c:pt>
                <c:pt idx="6">
                  <c:v>#N/A</c:v>
                </c:pt>
                <c:pt idx="7">
                  <c:v>3.74</c:v>
                </c:pt>
                <c:pt idx="8">
                  <c:v>#N/A</c:v>
                </c:pt>
                <c:pt idx="9">
                  <c:v>3.69</c:v>
                </c:pt>
              </c:numCache>
            </c:numRef>
          </c:val>
          <c:extLst>
            <c:ext xmlns:c16="http://schemas.microsoft.com/office/drawing/2014/chart" uri="{C3380CC4-5D6E-409C-BE32-E72D297353CC}">
              <c16:uniqueId val="{00000006-35D2-4E02-8FAB-F1520A43AA35}"/>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#N/A</c:v>
                </c:pt>
                <c:pt idx="7">
                  <c:v>4.87</c:v>
                </c:pt>
                <c:pt idx="8">
                  <c:v>#N/A</c:v>
                </c:pt>
                <c:pt idx="9">
                  <c:v>6.02</c:v>
                </c:pt>
              </c:numCache>
            </c:numRef>
          </c:val>
          <c:extLst>
            <c:ext xmlns:c16="http://schemas.microsoft.com/office/drawing/2014/chart" uri="{C3380CC4-5D6E-409C-BE32-E72D297353CC}">
              <c16:uniqueId val="{00000007-35D2-4E02-8FAB-F1520A43AA35}"/>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8.0500000000000007</c:v>
                </c:pt>
                <c:pt idx="2">
                  <c:v>#N/A</c:v>
                </c:pt>
                <c:pt idx="3">
                  <c:v>14.21</c:v>
                </c:pt>
                <c:pt idx="4">
                  <c:v>#N/A</c:v>
                </c:pt>
                <c:pt idx="5">
                  <c:v>14.96</c:v>
                </c:pt>
                <c:pt idx="6">
                  <c:v>#N/A</c:v>
                </c:pt>
                <c:pt idx="7">
                  <c:v>13.22</c:v>
                </c:pt>
                <c:pt idx="8">
                  <c:v>#N/A</c:v>
                </c:pt>
                <c:pt idx="9">
                  <c:v>13.64</c:v>
                </c:pt>
              </c:numCache>
            </c:numRef>
          </c:val>
          <c:extLst>
            <c:ext xmlns:c16="http://schemas.microsoft.com/office/drawing/2014/chart" uri="{C3380CC4-5D6E-409C-BE32-E72D297353CC}">
              <c16:uniqueId val="{00000008-35D2-4E02-8FAB-F1520A43AA35}"/>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12.06</c:v>
                </c:pt>
                <c:pt idx="2">
                  <c:v>#N/A</c:v>
                </c:pt>
                <c:pt idx="3">
                  <c:v>11.93</c:v>
                </c:pt>
                <c:pt idx="4">
                  <c:v>#N/A</c:v>
                </c:pt>
                <c:pt idx="5">
                  <c:v>17.04</c:v>
                </c:pt>
                <c:pt idx="6">
                  <c:v>#N/A</c:v>
                </c:pt>
                <c:pt idx="7">
                  <c:v>18.190000000000001</c:v>
                </c:pt>
                <c:pt idx="8">
                  <c:v>#N/A</c:v>
                </c:pt>
                <c:pt idx="9">
                  <c:v>19.43</c:v>
                </c:pt>
              </c:numCache>
            </c:numRef>
          </c:val>
          <c:extLst>
            <c:ext xmlns:c16="http://schemas.microsoft.com/office/drawing/2014/chart" uri="{C3380CC4-5D6E-409C-BE32-E72D297353CC}">
              <c16:uniqueId val="{00000009-35D2-4E02-8FAB-F1520A43AA3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1207</c:v>
                </c:pt>
                <c:pt idx="5">
                  <c:v>1268</c:v>
                </c:pt>
                <c:pt idx="8">
                  <c:v>1198</c:v>
                </c:pt>
                <c:pt idx="11">
                  <c:v>1161</c:v>
                </c:pt>
                <c:pt idx="14">
                  <c:v>1107</c:v>
                </c:pt>
              </c:numCache>
            </c:numRef>
          </c:val>
          <c:extLst>
            <c:ext xmlns:c16="http://schemas.microsoft.com/office/drawing/2014/chart" uri="{C3380CC4-5D6E-409C-BE32-E72D297353CC}">
              <c16:uniqueId val="{00000000-73F0-48EF-8FB6-04D03D29760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3F0-48EF-8FB6-04D03D29760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73F0-48EF-8FB6-04D03D29760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207</c:v>
                </c:pt>
                <c:pt idx="3">
                  <c:v>210</c:v>
                </c:pt>
                <c:pt idx="6">
                  <c:v>216</c:v>
                </c:pt>
                <c:pt idx="9">
                  <c:v>225</c:v>
                </c:pt>
                <c:pt idx="12">
                  <c:v>255</c:v>
                </c:pt>
              </c:numCache>
            </c:numRef>
          </c:val>
          <c:extLst>
            <c:ext xmlns:c16="http://schemas.microsoft.com/office/drawing/2014/chart" uri="{C3380CC4-5D6E-409C-BE32-E72D297353CC}">
              <c16:uniqueId val="{00000003-73F0-48EF-8FB6-04D03D29760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475</c:v>
                </c:pt>
                <c:pt idx="3">
                  <c:v>499</c:v>
                </c:pt>
                <c:pt idx="6">
                  <c:v>439</c:v>
                </c:pt>
                <c:pt idx="9">
                  <c:v>539</c:v>
                </c:pt>
                <c:pt idx="12">
                  <c:v>445</c:v>
                </c:pt>
              </c:numCache>
            </c:numRef>
          </c:val>
          <c:extLst>
            <c:ext xmlns:c16="http://schemas.microsoft.com/office/drawing/2014/chart" uri="{C3380CC4-5D6E-409C-BE32-E72D297353CC}">
              <c16:uniqueId val="{00000004-73F0-48EF-8FB6-04D03D29760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3F0-48EF-8FB6-04D03D29760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3F0-48EF-8FB6-04D03D29760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1283</c:v>
                </c:pt>
                <c:pt idx="3">
                  <c:v>1305</c:v>
                </c:pt>
                <c:pt idx="6">
                  <c:v>1274</c:v>
                </c:pt>
                <c:pt idx="9">
                  <c:v>1269</c:v>
                </c:pt>
                <c:pt idx="12">
                  <c:v>1220</c:v>
                </c:pt>
              </c:numCache>
            </c:numRef>
          </c:val>
          <c:extLst>
            <c:ext xmlns:c16="http://schemas.microsoft.com/office/drawing/2014/chart" uri="{C3380CC4-5D6E-409C-BE32-E72D297353CC}">
              <c16:uniqueId val="{00000007-73F0-48EF-8FB6-04D03D29760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758</c:v>
                </c:pt>
                <c:pt idx="2">
                  <c:v>#N/A</c:v>
                </c:pt>
                <c:pt idx="3">
                  <c:v>#N/A</c:v>
                </c:pt>
                <c:pt idx="4">
                  <c:v>746</c:v>
                </c:pt>
                <c:pt idx="5">
                  <c:v>#N/A</c:v>
                </c:pt>
                <c:pt idx="6">
                  <c:v>#N/A</c:v>
                </c:pt>
                <c:pt idx="7">
                  <c:v>731</c:v>
                </c:pt>
                <c:pt idx="8">
                  <c:v>#N/A</c:v>
                </c:pt>
                <c:pt idx="9">
                  <c:v>#N/A</c:v>
                </c:pt>
                <c:pt idx="10">
                  <c:v>872</c:v>
                </c:pt>
                <c:pt idx="11">
                  <c:v>#N/A</c:v>
                </c:pt>
                <c:pt idx="12">
                  <c:v>#N/A</c:v>
                </c:pt>
                <c:pt idx="13">
                  <c:v>813</c:v>
                </c:pt>
                <c:pt idx="14">
                  <c:v>#N/A</c:v>
                </c:pt>
              </c:numCache>
            </c:numRef>
          </c:val>
          <c:smooth val="0"/>
          <c:extLst>
            <c:ext xmlns:c16="http://schemas.microsoft.com/office/drawing/2014/chart" uri="{C3380CC4-5D6E-409C-BE32-E72D297353CC}">
              <c16:uniqueId val="{00000008-73F0-48EF-8FB6-04D03D29760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10139</c:v>
                </c:pt>
                <c:pt idx="5">
                  <c:v>9396</c:v>
                </c:pt>
                <c:pt idx="8">
                  <c:v>9039</c:v>
                </c:pt>
                <c:pt idx="11">
                  <c:v>9185</c:v>
                </c:pt>
                <c:pt idx="14">
                  <c:v>9043</c:v>
                </c:pt>
              </c:numCache>
            </c:numRef>
          </c:val>
          <c:extLst>
            <c:ext xmlns:c16="http://schemas.microsoft.com/office/drawing/2014/chart" uri="{C3380CC4-5D6E-409C-BE32-E72D297353CC}">
              <c16:uniqueId val="{00000000-07C3-4DE0-BA1C-A7A06E81E17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244</c:v>
                </c:pt>
                <c:pt idx="5">
                  <c:v>224</c:v>
                </c:pt>
                <c:pt idx="8">
                  <c:v>114</c:v>
                </c:pt>
                <c:pt idx="11">
                  <c:v>76</c:v>
                </c:pt>
                <c:pt idx="14">
                  <c:v>39</c:v>
                </c:pt>
              </c:numCache>
            </c:numRef>
          </c:val>
          <c:extLst>
            <c:ext xmlns:c16="http://schemas.microsoft.com/office/drawing/2014/chart" uri="{C3380CC4-5D6E-409C-BE32-E72D297353CC}">
              <c16:uniqueId val="{00000001-07C3-4DE0-BA1C-A7A06E81E17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2115</c:v>
                </c:pt>
                <c:pt idx="5">
                  <c:v>2493</c:v>
                </c:pt>
                <c:pt idx="8">
                  <c:v>3634</c:v>
                </c:pt>
                <c:pt idx="11">
                  <c:v>3878</c:v>
                </c:pt>
                <c:pt idx="14">
                  <c:v>4189</c:v>
                </c:pt>
              </c:numCache>
            </c:numRef>
          </c:val>
          <c:extLst>
            <c:ext xmlns:c16="http://schemas.microsoft.com/office/drawing/2014/chart" uri="{C3380CC4-5D6E-409C-BE32-E72D297353CC}">
              <c16:uniqueId val="{00000002-07C3-4DE0-BA1C-A7A06E81E17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7C3-4DE0-BA1C-A7A06E81E17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7C3-4DE0-BA1C-A7A06E81E17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4</c:v>
                </c:pt>
                <c:pt idx="3">
                  <c:v>4</c:v>
                </c:pt>
                <c:pt idx="6">
                  <c:v>3</c:v>
                </c:pt>
                <c:pt idx="9">
                  <c:v>2</c:v>
                </c:pt>
                <c:pt idx="12">
                  <c:v>1</c:v>
                </c:pt>
              </c:numCache>
            </c:numRef>
          </c:val>
          <c:extLst>
            <c:ext xmlns:c16="http://schemas.microsoft.com/office/drawing/2014/chart" uri="{C3380CC4-5D6E-409C-BE32-E72D297353CC}">
              <c16:uniqueId val="{00000005-07C3-4DE0-BA1C-A7A06E81E17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1923</c:v>
                </c:pt>
                <c:pt idx="3">
                  <c:v>1926</c:v>
                </c:pt>
                <c:pt idx="6">
                  <c:v>1883</c:v>
                </c:pt>
                <c:pt idx="9">
                  <c:v>1825</c:v>
                </c:pt>
                <c:pt idx="12">
                  <c:v>1836</c:v>
                </c:pt>
              </c:numCache>
            </c:numRef>
          </c:val>
          <c:extLst>
            <c:ext xmlns:c16="http://schemas.microsoft.com/office/drawing/2014/chart" uri="{C3380CC4-5D6E-409C-BE32-E72D297353CC}">
              <c16:uniqueId val="{00000006-07C3-4DE0-BA1C-A7A06E81E17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1457</c:v>
                </c:pt>
                <c:pt idx="3">
                  <c:v>1626</c:v>
                </c:pt>
                <c:pt idx="6">
                  <c:v>2332</c:v>
                </c:pt>
                <c:pt idx="9">
                  <c:v>2275</c:v>
                </c:pt>
                <c:pt idx="12">
                  <c:v>2132</c:v>
                </c:pt>
              </c:numCache>
            </c:numRef>
          </c:val>
          <c:extLst>
            <c:ext xmlns:c16="http://schemas.microsoft.com/office/drawing/2014/chart" uri="{C3380CC4-5D6E-409C-BE32-E72D297353CC}">
              <c16:uniqueId val="{00000007-07C3-4DE0-BA1C-A7A06E81E17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2959</c:v>
                </c:pt>
                <c:pt idx="3">
                  <c:v>2615</c:v>
                </c:pt>
                <c:pt idx="6">
                  <c:v>2247</c:v>
                </c:pt>
                <c:pt idx="9">
                  <c:v>2647</c:v>
                </c:pt>
                <c:pt idx="12">
                  <c:v>2369</c:v>
                </c:pt>
              </c:numCache>
            </c:numRef>
          </c:val>
          <c:extLst>
            <c:ext xmlns:c16="http://schemas.microsoft.com/office/drawing/2014/chart" uri="{C3380CC4-5D6E-409C-BE32-E72D297353CC}">
              <c16:uniqueId val="{00000008-07C3-4DE0-BA1C-A7A06E81E17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07C3-4DE0-BA1C-A7A06E81E17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10354</c:v>
                </c:pt>
                <c:pt idx="3">
                  <c:v>10067</c:v>
                </c:pt>
                <c:pt idx="6">
                  <c:v>9531</c:v>
                </c:pt>
                <c:pt idx="9">
                  <c:v>9413</c:v>
                </c:pt>
                <c:pt idx="12">
                  <c:v>9141</c:v>
                </c:pt>
              </c:numCache>
            </c:numRef>
          </c:val>
          <c:extLst>
            <c:ext xmlns:c16="http://schemas.microsoft.com/office/drawing/2014/chart" uri="{C3380CC4-5D6E-409C-BE32-E72D297353CC}">
              <c16:uniqueId val="{0000000A-07C3-4DE0-BA1C-A7A06E81E17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4200</c:v>
                </c:pt>
                <c:pt idx="2">
                  <c:v>#N/A</c:v>
                </c:pt>
                <c:pt idx="3">
                  <c:v>#N/A</c:v>
                </c:pt>
                <c:pt idx="4">
                  <c:v>4126</c:v>
                </c:pt>
                <c:pt idx="5">
                  <c:v>#N/A</c:v>
                </c:pt>
                <c:pt idx="6">
                  <c:v>#N/A</c:v>
                </c:pt>
                <c:pt idx="7">
                  <c:v>3208</c:v>
                </c:pt>
                <c:pt idx="8">
                  <c:v>#N/A</c:v>
                </c:pt>
                <c:pt idx="9">
                  <c:v>#N/A</c:v>
                </c:pt>
                <c:pt idx="10">
                  <c:v>3022</c:v>
                </c:pt>
                <c:pt idx="11">
                  <c:v>#N/A</c:v>
                </c:pt>
                <c:pt idx="12">
                  <c:v>#N/A</c:v>
                </c:pt>
                <c:pt idx="13">
                  <c:v>2208</c:v>
                </c:pt>
                <c:pt idx="14">
                  <c:v>#N/A</c:v>
                </c:pt>
              </c:numCache>
            </c:numRef>
          </c:val>
          <c:smooth val="0"/>
          <c:extLst>
            <c:ext xmlns:c16="http://schemas.microsoft.com/office/drawing/2014/chart" uri="{C3380CC4-5D6E-409C-BE32-E72D297353CC}">
              <c16:uniqueId val="{0000000B-07C3-4DE0-BA1C-A7A06E81E17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1817</c:v>
                </c:pt>
                <c:pt idx="1">
                  <c:v>1987</c:v>
                </c:pt>
                <c:pt idx="2">
                  <c:v>2009</c:v>
                </c:pt>
              </c:numCache>
            </c:numRef>
          </c:val>
          <c:extLst>
            <c:ext xmlns:c16="http://schemas.microsoft.com/office/drawing/2014/chart" uri="{C3380CC4-5D6E-409C-BE32-E72D297353CC}">
              <c16:uniqueId val="{00000000-2341-4308-9405-AA27F1572C0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52</c:v>
                </c:pt>
                <c:pt idx="1">
                  <c:v>78</c:v>
                </c:pt>
                <c:pt idx="2">
                  <c:v>86</c:v>
                </c:pt>
              </c:numCache>
            </c:numRef>
          </c:val>
          <c:extLst>
            <c:ext xmlns:c16="http://schemas.microsoft.com/office/drawing/2014/chart" uri="{C3380CC4-5D6E-409C-BE32-E72D297353CC}">
              <c16:uniqueId val="{00000001-2341-4308-9405-AA27F1572C0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1417</c:v>
                </c:pt>
                <c:pt idx="1">
                  <c:v>1411</c:v>
                </c:pt>
                <c:pt idx="2">
                  <c:v>1634</c:v>
                </c:pt>
              </c:numCache>
            </c:numRef>
          </c:val>
          <c:extLst>
            <c:ext xmlns:c16="http://schemas.microsoft.com/office/drawing/2014/chart" uri="{C3380CC4-5D6E-409C-BE32-E72D297353CC}">
              <c16:uniqueId val="{00000002-2341-4308-9405-AA27F1572C0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{7B976A5A-368C-4BCA-A17B-56D5DE2F49C0}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C8E-444E-83AB-49C999545CC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{AF53585B-86BE-4CD9-89B4-1D939C8E326F}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C8E-444E-83AB-49C999545CC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{F105E8C7-7A18-44E4-A627-732AAE58BA86}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C8E-444E-83AB-49C999545CC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{59BF9262-B597-48C1-8069-4034FADEE212}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C8E-444E-83AB-49C999545CC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{479D8B6F-E973-4361-8FE7-EF4B3C79E10C}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C8E-444E-83AB-49C999545CC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{9637D828-6CBC-4E11-8C5D-F7B977C459CE}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C8E-444E-83AB-49C999545CC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{9E38507F-ABC1-4CFA-8BC4-05FCE4C79B0D}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C8E-444E-83AB-49C999545CC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{35285F7F-D772-4F9F-91D4-C6D3EFA5A5E1}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C8E-444E-83AB-49C999545CC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{58EA0BAA-2F97-41D8-9F8C-B86C99BB4158}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C8E-444E-83AB-49C999545CC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c:v>
                </c:pt>
                <c:pt idx="8">
                  <c:v>62.2</c:v>
                </c:pt>
                <c:pt idx="16">
                  <c:v>63.1</c:v>
                </c:pt>
                <c:pt idx="24">
                  <c:v>64.8</c:v>
                </c:pt>
                <c:pt idx="32">
                  <c:v>65.7</c:v>
                </c:pt>
              </c:numCache>
            </c:numRef>
          </c:xVal>
          <c:yVal>
            <c:numRef>
              <c:f>公会計指標分析・財政指標組合せ分析表!$BP$51:$DC$51</c:f>
              <c:numCache>
                <c:formatCode>#,##0.0;"▲ "#,##0.0</c:formatCode>
                <c:ptCount val="40"/>
                <c:pt idx="0">
                  <c:v>81.900000000000006</c:v>
                </c:pt>
                <c:pt idx="8">
                  <c:v>77.2</c:v>
                </c:pt>
                <c:pt idx="16">
                  <c:v>61.1</c:v>
                </c:pt>
                <c:pt idx="24">
                  <c:v>57.7</c:v>
                </c:pt>
                <c:pt idx="32">
                  <c:v>41.2</c:v>
                </c:pt>
              </c:numCache>
            </c:numRef>
          </c:yVal>
          <c:smooth val="0"/>
          <c:extLst>
            <c:ext xmlns:c16="http://schemas.microsoft.com/office/drawing/2014/chart" uri="{C3380CC4-5D6E-409C-BE32-E72D297353CC}">
              <c16:uniqueId val="{00000009-2C8E-444E-83AB-49C999545CC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{7B90C03F-B180-4CF6-9CA0-C4D609DFB57F}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C8E-444E-83AB-49C999545CC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{1D0FFD41-4DF7-49B5-B0AF-B2666FB0511E}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C8E-444E-83AB-49C999545CC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{A00C459B-104B-48F7-BF9D-E083F373F630}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C8E-444E-83AB-49C999545CC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{245BDA34-FDAA-498A-9EA5-CD4443CAB8B6}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C8E-444E-83AB-49C999545CC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{F911D8F3-1363-4519-AA13-9DF151DBBDFB}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C8E-444E-83AB-49C999545CC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{0B938CA0-BA32-4E0D-ABCC-D89911F3DEAD}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C8E-444E-83AB-49C999545CC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{4FAD10DA-0DDE-47A3-96B8-D0FA3F10CE6F}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C8E-444E-83AB-49C999545CC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{9F762FFE-F1FC-46A5-A1D8-397197632E66}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C8E-444E-83AB-49C999545CC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{F7302AD4-ACEE-4B16-B995-6A7B50560487}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C8E-444E-83AB-49C999545CC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2C8E-444E-83AB-49C999545CC3}"/>
            </c:ext>
          </c:extLst>
        </c:ser>
        <c:dLbls>
          <c:showLegendKey val="0"/>
          <c:showVal val="1"/>
          <c:showCatName val="0"/>
          <c:showSerName val="0"/>
          <c:showPercent val="0"/>
          <c:showBubbleSize val="0"/>
        </c:dLbls>
        <c:axId val="46179840"/>
        <c:axId val="46181760"/>
      </c:scatterChart>
      <c:valAx>
        <c:axId val="46179840"/>
        <c:scaling>
          <c:orientation val="maxMin"/>
          <c:max val="66"/>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{40CA04E7-4A33-4A68-824C-88D419E20599}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A71-46A5-B461-BB50027AE97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{FDC97E9A-8313-41B7-9891-B58867161E55}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A71-46A5-B461-BB50027AE97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{643C6C27-09C1-45BA-8CD6-67D6F12053D0}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A71-46A5-B461-BB50027AE97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{39CBA59B-6AFF-4F08-81D6-659D52AB4107}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A71-46A5-B461-BB50027AE97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{7ADE5D94-238E-486D-B64B-A432E97E2701}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A71-46A5-B461-BB50027AE97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{4FA51E61-8834-4581-A38B-B1C3979402DB}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A71-46A5-B461-BB50027AE97C}"/>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{3DBCC896-B481-4CA5-A6E9-CB2345956D30}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A71-46A5-B461-BB50027AE97C}"/>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{38A6E5D2-9371-4F35-9722-6D22420294AC}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A71-46A5-B461-BB50027AE97C}"/>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{85F759E3-809B-4E62-B99E-AFB3C8569261}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A71-46A5-B461-BB50027AE97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15.3</c:v>
                </c:pt>
                <c:pt idx="8">
                  <c:v>14.8</c:v>
                </c:pt>
                <c:pt idx="16">
                  <c:v>14.2</c:v>
                </c:pt>
                <c:pt idx="24">
                  <c:v>14.8</c:v>
                </c:pt>
                <c:pt idx="32">
                  <c:v>15.2</c:v>
                </c:pt>
              </c:numCache>
            </c:numRef>
          </c:xVal>
          <c:yVal>
            <c:numRef>
              <c:f>公会計指標分析・財政指標組合せ分析表!$BP$73:$DC$73</c:f>
              <c:numCache>
                <c:formatCode>#,##0.0;"▲ "#,##0.0</c:formatCode>
                <c:ptCount val="40"/>
                <c:pt idx="0">
                  <c:v>81.900000000000006</c:v>
                </c:pt>
                <c:pt idx="8">
                  <c:v>77.2</c:v>
                </c:pt>
                <c:pt idx="16">
                  <c:v>61.1</c:v>
                </c:pt>
                <c:pt idx="24">
                  <c:v>57.7</c:v>
                </c:pt>
                <c:pt idx="32">
                  <c:v>41.2</c:v>
                </c:pt>
              </c:numCache>
            </c:numRef>
          </c:yVal>
          <c:smooth val="0"/>
          <c:extLst>
            <c:ext xmlns:c16="http://schemas.microsoft.com/office/drawing/2014/chart" uri="{C3380CC4-5D6E-409C-BE32-E72D297353CC}">
              <c16:uniqueId val="{00000009-DA71-46A5-B461-BB50027AE97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{67B75407-E4BA-466D-83C3-2A8A1C3C739D}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A71-46A5-B461-BB50027AE97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{779C0AD0-4CDE-4D1E-ACA6-6B8EEE39F098}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A71-46A5-B461-BB50027AE97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{5A37C016-5790-4F7E-92A5-AD22F64FFFA9}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A71-46A5-B461-BB50027AE97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{2B380696-146C-4A92-B456-85B49A2593CE}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A71-46A5-B461-BB50027AE97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{810E8C96-52AE-4AF7-9A5B-B66FFB3247B5}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A71-46A5-B461-BB50027AE97C}"/>
                </c:ext>
              </c:extLst>
            </c:dLbl>
            <c:dLbl>
              <c:idx val="8"/>
              <c:layout>
                <c:manualLayout>
                  <c:x val="0"/>
                  <c:y val="1.671904443228233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{AF2FA72B-4628-45DE-A2BC-F5C275B635B7}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A71-46A5-B461-BB50027AE97C}"/>
                </c:ext>
              </c:extLst>
            </c:dLbl>
            <c:dLbl>
              <c:idx val="16"/>
              <c:layout>
                <c:manualLayout>
                  <c:x val="0"/>
                  <c:y val="-4.234036825633413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{CEC72DDD-FCA5-4570-848F-47C925319A13}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A71-46A5-B461-BB50027AE97C}"/>
                </c:ext>
              </c:extLst>
            </c:dLbl>
            <c:dLbl>
              <c:idx val="24"/>
              <c:layout>
                <c:manualLayout>
                  <c:x val="0"/>
                  <c:y val="3.1731644549961059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{1DD3436E-BA5F-46A2-B52B-25DDC463BBAB}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A71-46A5-B461-BB50027AE97C}"/>
                </c:ext>
              </c:extLst>
            </c:dLbl>
            <c:dLbl>
              <c:idx val="32"/>
              <c:layout>
                <c:manualLayout>
                  <c:x val="0"/>
                  <c:y val="-6.1098069945551524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{5331D3EB-0467-4B8E-9B17-C19EC0FE0044}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A71-46A5-B461-BB50027AE97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8</c:v>
                </c:pt>
                <c:pt idx="16">
                  <c:v>8</c:v>
                </c:pt>
                <c:pt idx="24">
                  <c:v>8.1</c:v>
                </c:pt>
                <c:pt idx="32">
                  <c:v>8.1</c:v>
                </c:pt>
              </c:numCache>
            </c:numRef>
          </c:xVal>
          <c:yVal>
            <c:numRef>
              <c:f>公会計指標分析・財政指標組合せ分析表!$BP$77:$DC$77</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DA71-46A5-B461-BB50027AE97C}"/>
            </c:ext>
          </c:extLst>
        </c:ser>
        <c:dLbls>
          <c:showLegendKey val="0"/>
          <c:showVal val="1"/>
          <c:showCatName val="0"/>
          <c:showSerName val="0"/>
          <c:showPercent val="0"/>
          <c:showBubbleSize val="0"/>
        </c:dLbls>
        <c:axId val="84219776"/>
        <c:axId val="84234240"/>
      </c:scatterChart>
      <c:valAx>
        <c:axId val="84219776"/>
        <c:scaling>
          <c:orientation val="maxMin"/>
          <c:max val="16"/>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福井県若狭町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13,354
13,220
178.49
13,456,431
12,544,806
879,582
6,425,018
9,140,971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15.2
41.2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人口減少や少子高齢化、町内に中心となる産業がないことなどの要因から、自主財源に乏しい状況が続き、類似団体平均、全国平均、福井県平均を下回っている状況は変わっていない。</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これまで推進してきた若狭町行財政改革プランに基づき、「歳入に見合った歳出」を念頭に歳出削減に努めていく。</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限られた財源のなかで、「定住促進」と「住民自治」を推進するために、施策の重点と行政運営の効率化を更に進め、財政の健全化を図る。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58738</xdr:rowOff>
    </xdr:from>
    <xdr:to>
      <xdr:col>23</xdr:col>
      <xdr:colOff>133350</xdr:colOff>
      <xdr:row>44</xdr:row>
      <xdr:rowOff>144992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0938"/>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117069</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144992</xdr:rowOff>
    </xdr:from>
    <xdr:to>
      <xdr:col>24</xdr:col>
      <xdr:colOff>12700</xdr:colOff>
      <xdr:row>44</xdr:row>
      <xdr:rowOff>144992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145115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58738</xdr:rowOff>
    </xdr:from>
    <xdr:to>
      <xdr:col>24</xdr:col>
      <xdr:colOff>12700</xdr:colOff>
      <xdr:row>36</xdr:row>
      <xdr:rowOff>58738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14288</xdr:rowOff>
    </xdr:from>
    <xdr:to>
      <xdr:col>23</xdr:col>
      <xdr:colOff>133350</xdr:colOff>
      <xdr:row>44</xdr:row>
      <xdr:rowOff>14288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55808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40869</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41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14288</xdr:rowOff>
    </xdr:from>
    <xdr:to>
      <xdr:col>19</xdr:col>
      <xdr:colOff>133350</xdr:colOff>
      <xdr:row>44</xdr:row>
      <xdr:rowOff>14288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5580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34396</xdr:rowOff>
    </xdr:from>
    <xdr:to>
      <xdr:col>19</xdr:col>
      <xdr:colOff>184150</xdr:colOff>
      <xdr:row>43</xdr:row>
      <xdr:rowOff>135996</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146173</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175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14288</xdr:rowOff>
    </xdr:from>
    <xdr:to>
      <xdr:col>15</xdr:col>
      <xdr:colOff>82550</xdr:colOff>
      <xdr:row>44</xdr:row>
      <xdr:rowOff>14288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5580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34396</xdr:rowOff>
    </xdr:from>
    <xdr:to>
      <xdr:col>15</xdr:col>
      <xdr:colOff>133350</xdr:colOff>
      <xdr:row>43</xdr:row>
      <xdr:rowOff>135996</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146173</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175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14288</xdr:rowOff>
    </xdr:from>
    <xdr:to>
      <xdr:col>11</xdr:col>
      <xdr:colOff>31750</xdr:colOff>
      <xdr:row>44</xdr:row>
      <xdr:rowOff>14288</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5580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24342</xdr:rowOff>
    </xdr:from>
    <xdr:to>
      <xdr:col>11</xdr:col>
      <xdr:colOff>82550</xdr:colOff>
      <xdr:row>43</xdr:row>
      <xdr:rowOff>125942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136119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16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134938</xdr:rowOff>
    </xdr:from>
    <xdr:to>
      <xdr:col>23</xdr:col>
      <xdr:colOff>184150</xdr:colOff>
      <xdr:row>44</xdr:row>
      <xdr:rowOff>65088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50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107015</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479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134938</xdr:rowOff>
    </xdr:from>
    <xdr:to>
      <xdr:col>19</xdr:col>
      <xdr:colOff>184150</xdr:colOff>
      <xdr:row>44</xdr:row>
      <xdr:rowOff>65088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50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49865</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593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134938</xdr:rowOff>
    </xdr:from>
    <xdr:to>
      <xdr:col>15</xdr:col>
      <xdr:colOff>133350</xdr:colOff>
      <xdr:row>44</xdr:row>
      <xdr:rowOff>65088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50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49865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59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134938</xdr:rowOff>
    </xdr:from>
    <xdr:to>
      <xdr:col>11</xdr:col>
      <xdr:colOff>82550</xdr:colOff>
      <xdr:row>44</xdr:row>
      <xdr:rowOff>65088</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50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49865</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59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134938</xdr:rowOff>
    </xdr:from>
    <xdr:to>
      <xdr:col>7</xdr:col>
      <xdr:colOff>31750</xdr:colOff>
      <xdr:row>44</xdr:row>
      <xdr:rowOff>65088</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50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49865</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59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経常支出の増加伸率が</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ポイント上昇したことに対し、経常収入等の伸率が</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３</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１</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ポイントに</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したことで、経常収支比率が前年度比</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３</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２</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ポイント上昇した。臨時財政対策債の減少及び人件費、</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補助費等、その他</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の増加が主な要因と考えられる。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町を取り巻く経済状況は依然として厳しく、安易な収入増加は見込みにくいことから、経常的経費の削減に向けて、事務事業等の精査による物件費や補助費</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等</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の削減に努めていく。</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108162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796"/>
          <a:ext cx="0" cy="15805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80239</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108162</xdr:rowOff>
    </xdr:from>
    <xdr:to>
      <xdr:col>24</xdr:col>
      <xdr:colOff>12700</xdr:colOff>
      <xdr:row>67</xdr:row>
      <xdr:rowOff>108162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4656</xdr:rowOff>
    </xdr:from>
    <xdr:to>
      <xdr:col>23</xdr:col>
      <xdr:colOff>133350</xdr:colOff>
      <xdr:row>65</xdr:row>
      <xdr:rowOff>133350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1148906"/>
          <a:ext cx="838200" cy="128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157921</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59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141394</xdr:rowOff>
    </xdr:from>
    <xdr:to>
      <xdr:col>23</xdr:col>
      <xdr:colOff>184150</xdr:colOff>
      <xdr:row>65</xdr:row>
      <xdr:rowOff>71544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131869</xdr:rowOff>
    </xdr:from>
    <xdr:to>
      <xdr:col>19</xdr:col>
      <xdr:colOff>133350</xdr:colOff>
      <xdr:row>65</xdr:row>
      <xdr:rowOff>4656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1104669"/>
          <a:ext cx="889000" cy="44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141394</xdr:rowOff>
    </xdr:from>
    <xdr:to>
      <xdr:col>19</xdr:col>
      <xdr:colOff>184150</xdr:colOff>
      <xdr:row>65</xdr:row>
      <xdr:rowOff>71544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56321</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1200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134408</xdr:rowOff>
    </xdr:from>
    <xdr:to>
      <xdr:col>15</xdr:col>
      <xdr:colOff>82550</xdr:colOff>
      <xdr:row>64</xdr:row>
      <xdr:rowOff>131869</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935758"/>
          <a:ext cx="889000" cy="168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13352</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81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134408</xdr:rowOff>
    </xdr:from>
    <xdr:to>
      <xdr:col>11</xdr:col>
      <xdr:colOff>31750</xdr:colOff>
      <xdr:row>64</xdr:row>
      <xdr:rowOff>127846</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935758"/>
          <a:ext cx="889000" cy="164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72407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121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82550</xdr:rowOff>
    </xdr:from>
    <xdr:to>
      <xdr:col>23</xdr:col>
      <xdr:colOff>184150</xdr:colOff>
      <xdr:row>66</xdr:row>
      <xdr:rowOff>12700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22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54627</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19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125306</xdr:rowOff>
    </xdr:from>
    <xdr:to>
      <xdr:col>19</xdr:col>
      <xdr:colOff>184150</xdr:colOff>
      <xdr:row>65</xdr:row>
      <xdr:rowOff>55456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09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65633</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0866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81069</xdr:rowOff>
    </xdr:from>
    <xdr:to>
      <xdr:col>15</xdr:col>
      <xdr:colOff>133350</xdr:colOff>
      <xdr:row>65</xdr:row>
      <xdr:rowOff>11219</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053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167446</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1140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83608</xdr:rowOff>
    </xdr:from>
    <xdr:to>
      <xdr:col>11</xdr:col>
      <xdr:colOff>82550</xdr:colOff>
      <xdr:row>64</xdr:row>
      <xdr:rowOff>13758</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88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23935</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0653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77046</xdr:rowOff>
    </xdr:from>
    <xdr:to>
      <xdr:col>7</xdr:col>
      <xdr:colOff>31750</xdr:colOff>
      <xdr:row>65</xdr:row>
      <xdr:rowOff>7196</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04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17373</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0818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[287,675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人口に対する職員数の割合が類似団体と比較して高いことや、分庁方式による庁舎運営、出先機関に係る物件費は高い水準で推移している。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職員数、総人件費については、計画的な定員管理を着実に実行していくことにより抑制していく。</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今後は、庁舎をはじめとした施設の統廃合・民営化を検討し、効率的かつ効果的な行政運営に努める。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163201</xdr:rowOff>
    </xdr:from>
    <xdr:to>
      <xdr:col>23</xdr:col>
      <xdr:colOff>133350</xdr:colOff>
      <xdr:row>88</xdr:row>
      <xdr:rowOff>29666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51"/>
          <a:ext cx="0" cy="10666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1743</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29666</xdr:rowOff>
    </xdr:from>
    <xdr:to>
      <xdr:col>24</xdr:col>
      <xdr:colOff>12700</xdr:colOff>
      <xdr:row>88</xdr:row>
      <xdr:rowOff>29666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78128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163201</xdr:rowOff>
    </xdr:from>
    <xdr:to>
      <xdr:col>24</xdr:col>
      <xdr:colOff>12700</xdr:colOff>
      <xdr:row>81</xdr:row>
      <xdr:rowOff>163201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92734</xdr:rowOff>
    </xdr:from>
    <xdr:to>
      <xdr:col>23</xdr:col>
      <xdr:colOff>133350</xdr:colOff>
      <xdr:row>83</xdr:row>
      <xdr:rowOff>148783</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323084"/>
          <a:ext cx="838200" cy="56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9489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068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164412</xdr:rowOff>
    </xdr:from>
    <xdr:to>
      <xdr:col>23</xdr:col>
      <xdr:colOff>184150</xdr:colOff>
      <xdr:row>83</xdr:row>
      <xdr:rowOff>94562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67258</xdr:rowOff>
    </xdr:from>
    <xdr:to>
      <xdr:col>19</xdr:col>
      <xdr:colOff>133350</xdr:colOff>
      <xdr:row>83</xdr:row>
      <xdr:rowOff>92734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297608"/>
          <a:ext cx="889000" cy="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127774</xdr:rowOff>
    </xdr:from>
    <xdr:to>
      <xdr:col>19</xdr:col>
      <xdr:colOff>184150</xdr:colOff>
      <xdr:row>83</xdr:row>
      <xdr:rowOff>57924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68101</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3955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47864</xdr:rowOff>
    </xdr:from>
    <xdr:to>
      <xdr:col>15</xdr:col>
      <xdr:colOff>82550</xdr:colOff>
      <xdr:row>83</xdr:row>
      <xdr:rowOff>67258</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278214"/>
          <a:ext cx="889000" cy="19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123233</xdr:rowOff>
    </xdr:from>
    <xdr:to>
      <xdr:col>15</xdr:col>
      <xdr:colOff>133350</xdr:colOff>
      <xdr:row>83</xdr:row>
      <xdr:rowOff>53383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63560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395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46727</xdr:rowOff>
    </xdr:from>
    <xdr:to>
      <xdr:col>11</xdr:col>
      <xdr:colOff>31750</xdr:colOff>
      <xdr:row>83</xdr:row>
      <xdr:rowOff>47864</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277077"/>
          <a:ext cx="889000" cy="1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101577</xdr:rowOff>
    </xdr:from>
    <xdr:to>
      <xdr:col>11</xdr:col>
      <xdr:colOff>82550</xdr:colOff>
      <xdr:row>83</xdr:row>
      <xdr:rowOff>31727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41904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3929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95193</xdr:rowOff>
    </xdr:from>
    <xdr:to>
      <xdr:col>7</xdr:col>
      <xdr:colOff>31750</xdr:colOff>
      <xdr:row>83</xdr:row>
      <xdr:rowOff>25343</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5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35520</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22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97983</xdr:rowOff>
    </xdr:from>
    <xdr:to>
      <xdr:col>23</xdr:col>
      <xdr:colOff>184150</xdr:colOff>
      <xdr:row>84</xdr:row>
      <xdr:rowOff>28133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328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70060</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300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41934</xdr:rowOff>
    </xdr:from>
    <xdr:to>
      <xdr:col>19</xdr:col>
      <xdr:colOff>184150</xdr:colOff>
      <xdr:row>83</xdr:row>
      <xdr:rowOff>143534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272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128311</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358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16458</xdr:rowOff>
    </xdr:from>
    <xdr:to>
      <xdr:col>15</xdr:col>
      <xdr:colOff>133350</xdr:colOff>
      <xdr:row>83</xdr:row>
      <xdr:rowOff>118058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24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102835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33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168514</xdr:rowOff>
    </xdr:from>
    <xdr:to>
      <xdr:col>11</xdr:col>
      <xdr:colOff>82550</xdr:colOff>
      <xdr:row>83</xdr:row>
      <xdr:rowOff>98664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22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83441</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313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167377</xdr:rowOff>
    </xdr:from>
    <xdr:to>
      <xdr:col>7</xdr:col>
      <xdr:colOff>31750</xdr:colOff>
      <xdr:row>83</xdr:row>
      <xdr:rowOff>97527</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226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82304</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312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類似団体平均を</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大幅に</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下回る状態が続いている。類似団体の中ではほぼ最低水準である。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56445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100895</xdr:rowOff>
    </xdr:from>
    <xdr:to>
      <xdr:col>81</xdr:col>
      <xdr:colOff>44450</xdr:colOff>
      <xdr:row>82</xdr:row>
      <xdr:rowOff>50095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3988345"/>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20055</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93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100895</xdr:rowOff>
    </xdr:from>
    <xdr:to>
      <xdr:col>77</xdr:col>
      <xdr:colOff>44450</xdr:colOff>
      <xdr:row>81</xdr:row>
      <xdr:rowOff>127705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3988345"/>
          <a:ext cx="8890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87489</xdr:rowOff>
    </xdr:from>
    <xdr:to>
      <xdr:col>72</xdr:col>
      <xdr:colOff>203200</xdr:colOff>
      <xdr:row>81</xdr:row>
      <xdr:rowOff>127705</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397493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87489</xdr:rowOff>
    </xdr:from>
    <xdr:to>
      <xdr:col>68</xdr:col>
      <xdr:colOff>152400</xdr:colOff>
      <xdr:row>81</xdr:row>
      <xdr:rowOff>114300</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3974939"/>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170745</xdr:rowOff>
    </xdr:from>
    <xdr:to>
      <xdr:col>81</xdr:col>
      <xdr:colOff>95250</xdr:colOff>
      <xdr:row>82</xdr:row>
      <xdr:rowOff>100895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05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15822</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3903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50095</xdr:rowOff>
    </xdr:from>
    <xdr:to>
      <xdr:col>77</xdr:col>
      <xdr:colOff>95250</xdr:colOff>
      <xdr:row>81</xdr:row>
      <xdr:rowOff>151695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393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161872</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3706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76905</xdr:rowOff>
    </xdr:from>
    <xdr:to>
      <xdr:col>73</xdr:col>
      <xdr:colOff>44450</xdr:colOff>
      <xdr:row>82</xdr:row>
      <xdr:rowOff>7055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396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17232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3733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36689</xdr:rowOff>
    </xdr:from>
    <xdr:to>
      <xdr:col>68</xdr:col>
      <xdr:colOff>203200</xdr:colOff>
      <xdr:row>81</xdr:row>
      <xdr:rowOff>138289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3924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148466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3693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63500</xdr:rowOff>
    </xdr:from>
    <xdr:to>
      <xdr:col>64</xdr:col>
      <xdr:colOff>152400</xdr:colOff>
      <xdr:row>81</xdr:row>
      <xdr:rowOff>165100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3827</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371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行財政改革の集中改革プランに基づき、事業の民営化などを含め、退職者の補充を抑制するなどしながら、職員数の削減を図ってきたが、合併の影響や既存の出先機関の存続等により類似団体を</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大幅に</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上回っている。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今後も、更に公共施設の民間委託の拡大、庁舎・保育所・学校等の統廃合を検討しながら、計画的な職員採用により職員数の削減に努める。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86208</xdr:rowOff>
    </xdr:from>
    <xdr:to>
      <xdr:col>81</xdr:col>
      <xdr:colOff>44450</xdr:colOff>
      <xdr:row>67</xdr:row>
      <xdr:rowOff>98349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373208"/>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70426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5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98349</xdr:rowOff>
    </xdr:from>
    <xdr:to>
      <xdr:col>81</xdr:col>
      <xdr:colOff>133350</xdr:colOff>
      <xdr:row>67</xdr:row>
      <xdr:rowOff>98349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8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1135</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101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86208</xdr:rowOff>
    </xdr:from>
    <xdr:to>
      <xdr:col>81</xdr:col>
      <xdr:colOff>133350</xdr:colOff>
      <xdr:row>60</xdr:row>
      <xdr:rowOff>86208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37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103327</xdr:rowOff>
    </xdr:from>
    <xdr:to>
      <xdr:col>81</xdr:col>
      <xdr:colOff>44450</xdr:colOff>
      <xdr:row>62</xdr:row>
      <xdr:rowOff>142418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733227"/>
          <a:ext cx="838200" cy="39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114063</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1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97536</xdr:rowOff>
    </xdr:from>
    <xdr:to>
      <xdr:col>81</xdr:col>
      <xdr:colOff>95250</xdr:colOff>
      <xdr:row>62</xdr:row>
      <xdr:rowOff>27686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91745</xdr:rowOff>
    </xdr:from>
    <xdr:to>
      <xdr:col>77</xdr:col>
      <xdr:colOff>44450</xdr:colOff>
      <xdr:row>62</xdr:row>
      <xdr:rowOff>103327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721645"/>
          <a:ext cx="889000" cy="11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85471</xdr:rowOff>
    </xdr:from>
    <xdr:to>
      <xdr:col>77</xdr:col>
      <xdr:colOff>95250</xdr:colOff>
      <xdr:row>62</xdr:row>
      <xdr:rowOff>15621</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25798</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312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76302</xdr:rowOff>
    </xdr:from>
    <xdr:to>
      <xdr:col>72</xdr:col>
      <xdr:colOff>203200</xdr:colOff>
      <xdr:row>62</xdr:row>
      <xdr:rowOff>91745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706202"/>
          <a:ext cx="889000" cy="1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82093</xdr:rowOff>
    </xdr:from>
    <xdr:to>
      <xdr:col>73</xdr:col>
      <xdr:colOff>44450</xdr:colOff>
      <xdr:row>62</xdr:row>
      <xdr:rowOff>12243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22420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30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63271</xdr:rowOff>
    </xdr:from>
    <xdr:to>
      <xdr:col>68</xdr:col>
      <xdr:colOff>152400</xdr:colOff>
      <xdr:row>62</xdr:row>
      <xdr:rowOff>76302</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693171"/>
          <a:ext cx="889000" cy="13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76302</xdr:rowOff>
    </xdr:from>
    <xdr:to>
      <xdr:col>68</xdr:col>
      <xdr:colOff>203200</xdr:colOff>
      <xdr:row>62</xdr:row>
      <xdr:rowOff>6452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16629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303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75819</xdr:rowOff>
    </xdr:from>
    <xdr:to>
      <xdr:col>64</xdr:col>
      <xdr:colOff>152400</xdr:colOff>
      <xdr:row>62</xdr:row>
      <xdr:rowOff>5969</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534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16146</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303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91618</xdr:rowOff>
    </xdr:from>
    <xdr:to>
      <xdr:col>81</xdr:col>
      <xdr:colOff>95250</xdr:colOff>
      <xdr:row>63</xdr:row>
      <xdr:rowOff>21768</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721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63695</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693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52527</xdr:rowOff>
    </xdr:from>
    <xdr:to>
      <xdr:col>77</xdr:col>
      <xdr:colOff>95250</xdr:colOff>
      <xdr:row>62</xdr:row>
      <xdr:rowOff>154127</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682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138904</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7688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40945</xdr:rowOff>
    </xdr:from>
    <xdr:to>
      <xdr:col>73</xdr:col>
      <xdr:colOff>44450</xdr:colOff>
      <xdr:row>62</xdr:row>
      <xdr:rowOff>142545</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67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127322</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757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25502</xdr:rowOff>
    </xdr:from>
    <xdr:to>
      <xdr:col>68</xdr:col>
      <xdr:colOff>203200</xdr:colOff>
      <xdr:row>62</xdr:row>
      <xdr:rowOff>127102</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655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111879</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741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12471</xdr:rowOff>
    </xdr:from>
    <xdr:to>
      <xdr:col>64</xdr:col>
      <xdr:colOff>152400</xdr:colOff>
      <xdr:row>62</xdr:row>
      <xdr:rowOff>114071</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642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98848</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728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合併関係事業を含む町単独事業の普通建設事業に係る地方債の償還や一部事務組合等への繰出が多いことから類似団体を大きく上回っている。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近年では、地方債発行額の抑制を実施しているものの、償還期間を縮減した借入を実行しているため、実質公債費比率は高い水準での推移が予想される。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今後も地方債の年間発行額の制限や建設事業の見直し、平準化、債務負担行為の抑制を徹底し、住民ニーズを的確に把握した事業の選択に努めるとともに、より有利な財源の確保等、地方債を財源として頼ることのないよう財政運営に努め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12954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61100"/>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44</xdr:row>
      <xdr:rowOff>145796</xdr:rowOff>
    </xdr:from>
    <xdr:to>
      <xdr:col>81</xdr:col>
      <xdr:colOff>44450</xdr:colOff>
      <xdr:row>45</xdr:row>
      <xdr:rowOff>12954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179800" y="7689596"/>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150639</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837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44</xdr:row>
      <xdr:rowOff>87884</xdr:rowOff>
    </xdr:from>
    <xdr:to>
      <xdr:col>77</xdr:col>
      <xdr:colOff>44450</xdr:colOff>
      <xdr:row>44</xdr:row>
      <xdr:rowOff>145796</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90800" y="7631684"/>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74439</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6760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44</xdr:row>
      <xdr:rowOff>87884</xdr:rowOff>
    </xdr:from>
    <xdr:to>
      <xdr:col>72</xdr:col>
      <xdr:colOff>203200</xdr:colOff>
      <xdr:row>44</xdr:row>
      <xdr:rowOff>145796</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4401800" y="7631684"/>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64787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145796</xdr:rowOff>
    </xdr:from>
    <xdr:to>
      <xdr:col>68</xdr:col>
      <xdr:colOff>152400</xdr:colOff>
      <xdr:row>45</xdr:row>
      <xdr:rowOff>22606</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3512800" y="7689596"/>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64787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55135</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44</xdr:row>
      <xdr:rowOff>133604</xdr:rowOff>
    </xdr:from>
    <xdr:to>
      <xdr:col>81</xdr:col>
      <xdr:colOff>95250</xdr:colOff>
      <xdr:row>45</xdr:row>
      <xdr:rowOff>63754</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7677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44</xdr:row>
      <xdr:rowOff>29481</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7573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44</xdr:row>
      <xdr:rowOff>94996</xdr:rowOff>
    </xdr:from>
    <xdr:to>
      <xdr:col>77</xdr:col>
      <xdr:colOff>95250</xdr:colOff>
      <xdr:row>45</xdr:row>
      <xdr:rowOff>25146</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763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45</xdr:row>
      <xdr:rowOff>9923</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77251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44</xdr:row>
      <xdr:rowOff>37084</xdr:rowOff>
    </xdr:from>
    <xdr:to>
      <xdr:col>73</xdr:col>
      <xdr:colOff>44450</xdr:colOff>
      <xdr:row>44</xdr:row>
      <xdr:rowOff>138684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758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123461</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7667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44</xdr:row>
      <xdr:rowOff>94996</xdr:rowOff>
    </xdr:from>
    <xdr:to>
      <xdr:col>68</xdr:col>
      <xdr:colOff>203200</xdr:colOff>
      <xdr:row>45</xdr:row>
      <xdr:rowOff>25146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763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45</xdr:row>
      <xdr:rowOff>9923</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7725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143256</xdr:rowOff>
    </xdr:from>
    <xdr:to>
      <xdr:col>64</xdr:col>
      <xdr:colOff>152400</xdr:colOff>
      <xdr:row>45</xdr:row>
      <xdr:rowOff>73406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768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45</xdr:row>
      <xdr:rowOff>58183</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7773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 </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将来負担比率については、普通会計の地方債残高の減少、公営企業の地方債残高の減少により抑制されてきているが、依然として類似団体内平均地を大きく上回っている。当町は一部事務組合の加入数も多く、負担等見込額も同様に大きいことや基金の減少、施設更新時期の到来など不安要因は多い。</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今後とも後世への負担を少しでも軽減できるよう、地方債を財源としている事業については、事業の実施について再検討し、計画的な実施・地方債発行を徹底することで財政の健全化を図る。</a:t>
          </a:r>
          <a:endParaRPr kumimoji="1" lang="ja-JP" altLang="en-US" sz="1200">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66548</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451100"/>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38625</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8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66548</xdr:rowOff>
    </xdr:from>
    <xdr:to>
      <xdr:col>81</xdr:col>
      <xdr:colOff>133350</xdr:colOff>
      <xdr:row>23</xdr:row>
      <xdr:rowOff>66548</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0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105562</xdr:rowOff>
    </xdr:from>
    <xdr:to>
      <xdr:col>81</xdr:col>
      <xdr:colOff>44450</xdr:colOff>
      <xdr:row>17</xdr:row>
      <xdr:rowOff>93370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6179800" y="2848762"/>
          <a:ext cx="838200" cy="15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29227</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5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93370</xdr:rowOff>
    </xdr:from>
    <xdr:to>
      <xdr:col>77</xdr:col>
      <xdr:colOff>44450</xdr:colOff>
      <xdr:row>17</xdr:row>
      <xdr:rowOff>126187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5290800" y="3008020"/>
          <a:ext cx="889000" cy="32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0</xdr:rowOff>
    </xdr:from>
    <xdr:to>
      <xdr:col>77</xdr:col>
      <xdr:colOff>95250</xdr:colOff>
      <xdr:row>14</xdr:row>
      <xdr:rowOff>101600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126187</xdr:rowOff>
    </xdr:from>
    <xdr:to>
      <xdr:col>72</xdr:col>
      <xdr:colOff>203200</xdr:colOff>
      <xdr:row>18</xdr:row>
      <xdr:rowOff>110134</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401800" y="3040837"/>
          <a:ext cx="889000" cy="155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0</xdr:rowOff>
    </xdr:from>
    <xdr:to>
      <xdr:col>73</xdr:col>
      <xdr:colOff>44450</xdr:colOff>
      <xdr:row>14</xdr:row>
      <xdr:rowOff>101600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110134</xdr:rowOff>
    </xdr:from>
    <xdr:to>
      <xdr:col>68</xdr:col>
      <xdr:colOff>152400</xdr:colOff>
      <xdr:row>18</xdr:row>
      <xdr:rowOff>155499</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3196234"/>
          <a:ext cx="889000" cy="45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66599</xdr:rowOff>
    </xdr:from>
    <xdr:to>
      <xdr:col>68</xdr:col>
      <xdr:colOff>203200</xdr:colOff>
      <xdr:row>14</xdr:row>
      <xdr:rowOff>168199</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46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6926</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23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132232</xdr:rowOff>
    </xdr:from>
    <xdr:to>
      <xdr:col>64</xdr:col>
      <xdr:colOff>152400</xdr:colOff>
      <xdr:row>15</xdr:row>
      <xdr:rowOff>62382</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532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72559</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30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54762</xdr:rowOff>
    </xdr:from>
    <xdr:to>
      <xdr:col>81</xdr:col>
      <xdr:colOff>95250</xdr:colOff>
      <xdr:row>16</xdr:row>
      <xdr:rowOff>156362</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967200" y="2797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26839</xdr:rowOff>
    </xdr:from>
    <xdr:ext cx="762000" cy="259045"/>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2770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42570</xdr:rowOff>
    </xdr:from>
    <xdr:to>
      <xdr:col>77</xdr:col>
      <xdr:colOff>95250</xdr:colOff>
      <xdr:row>17</xdr:row>
      <xdr:rowOff>144170</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129000" y="295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128947</xdr:rowOff>
    </xdr:from>
    <xdr:ext cx="7366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798800" y="3043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75387</xdr:rowOff>
    </xdr:from>
    <xdr:to>
      <xdr:col>73</xdr:col>
      <xdr:colOff>44450</xdr:colOff>
      <xdr:row>18</xdr:row>
      <xdr:rowOff>5537</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2990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161764</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3076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59334</xdr:rowOff>
    </xdr:from>
    <xdr:to>
      <xdr:col>68</xdr:col>
      <xdr:colOff>203200</xdr:colOff>
      <xdr:row>18</xdr:row>
      <xdr:rowOff>160934</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3145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145711</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3231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104699</xdr:rowOff>
    </xdr:from>
    <xdr:to>
      <xdr:col>64</xdr:col>
      <xdr:colOff>152400</xdr:colOff>
      <xdr:row>19</xdr:row>
      <xdr:rowOff>34849</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3190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19626</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3277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福井県若狭町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13,354
13,220
178.49
13,456,431
12,544,806
879,582
6,425,018
9,140,971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15.2
41.2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類似団体と比較して低い水準にある。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財政状況が年々厳しくなるなか、引き続き計画的な職員採用による職員数の削減を含め、定員管理を徹底していく。</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134620</xdr:rowOff>
    </xdr:from>
    <xdr:to>
      <xdr:col>24</xdr:col>
      <xdr:colOff>25400</xdr:colOff>
      <xdr:row>36</xdr:row>
      <xdr:rowOff>35560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35370"/>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158767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59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69850</xdr:rowOff>
    </xdr:from>
    <xdr:to>
      <xdr:col>19</xdr:col>
      <xdr:colOff>187325</xdr:colOff>
      <xdr:row>35</xdr:row>
      <xdr:rowOff>134620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07060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74947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47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58420</xdr:rowOff>
    </xdr:from>
    <xdr:to>
      <xdr:col>15</xdr:col>
      <xdr:colOff>98425</xdr:colOff>
      <xdr:row>35</xdr:row>
      <xdr:rowOff>69850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0591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59707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3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58420</xdr:rowOff>
    </xdr:from>
    <xdr:to>
      <xdr:col>11</xdr:col>
      <xdr:colOff>9525</xdr:colOff>
      <xdr:row>35</xdr:row>
      <xdr:rowOff>96520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591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44467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120667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9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156210</xdr:rowOff>
    </xdr:from>
    <xdr:to>
      <xdr:col>24</xdr:col>
      <xdr:colOff>76200</xdr:colOff>
      <xdr:row>36</xdr:row>
      <xdr:rowOff>86360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83820</xdr:rowOff>
    </xdr:from>
    <xdr:to>
      <xdr:col>20</xdr:col>
      <xdr:colOff>38100</xdr:colOff>
      <xdr:row>36</xdr:row>
      <xdr:rowOff>13970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8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24147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53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19050</xdr:rowOff>
    </xdr:from>
    <xdr:to>
      <xdr:col>15</xdr:col>
      <xdr:colOff>149225</xdr:colOff>
      <xdr:row>35</xdr:row>
      <xdr:rowOff>120650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130827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7620</xdr:rowOff>
    </xdr:from>
    <xdr:to>
      <xdr:col>11</xdr:col>
      <xdr:colOff>60325</xdr:colOff>
      <xdr:row>35</xdr:row>
      <xdr:rowOff>109220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0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119397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77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45720</xdr:rowOff>
    </xdr:from>
    <xdr:to>
      <xdr:col>6</xdr:col>
      <xdr:colOff>171450</xdr:colOff>
      <xdr:row>35</xdr:row>
      <xdr:rowOff>147320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4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157497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1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物件費に係る経常収支比率は、合併後の住民サービス低下を招かないよう庁舎の分庁方式の採用や出先機関の維持等があるものの、事務事業の見直し等により、類似団体と比較して下回っている。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今後とも、経常的な経費の削減に努め、抑制を図っていく。</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30822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70502</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7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98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165752</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5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308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79375</xdr:rowOff>
    </xdr:from>
    <xdr:to>
      <xdr:col>82</xdr:col>
      <xdr:colOff>107950</xdr:colOff>
      <xdr:row>16</xdr:row>
      <xdr:rowOff>88900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5671800" y="282257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134002</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877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22225</xdr:rowOff>
    </xdr:from>
    <xdr:to>
      <xdr:col>78</xdr:col>
      <xdr:colOff>69850</xdr:colOff>
      <xdr:row>16</xdr:row>
      <xdr:rowOff>79375</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276542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48277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962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60325</xdr:rowOff>
    </xdr:from>
    <xdr:to>
      <xdr:col>73</xdr:col>
      <xdr:colOff>180975</xdr:colOff>
      <xdr:row>16</xdr:row>
      <xdr:rowOff>22225</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632075"/>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38752</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95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12700</xdr:rowOff>
    </xdr:from>
    <xdr:to>
      <xdr:col>69</xdr:col>
      <xdr:colOff>92075</xdr:colOff>
      <xdr:row>15</xdr:row>
      <xdr:rowOff>60325</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a:off x="13004800" y="258445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76852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820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28575</xdr:rowOff>
    </xdr:from>
    <xdr:to>
      <xdr:col>65</xdr:col>
      <xdr:colOff>53975</xdr:colOff>
      <xdr:row>16</xdr:row>
      <xdr:rowOff>130175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7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114952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85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38100</xdr:rowOff>
    </xdr:from>
    <xdr:to>
      <xdr:col>82</xdr:col>
      <xdr:colOff>158750</xdr:colOff>
      <xdr:row>16</xdr:row>
      <xdr:rowOff>139700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54627</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28575</xdr:rowOff>
    </xdr:from>
    <xdr:to>
      <xdr:col>78</xdr:col>
      <xdr:colOff>120650</xdr:colOff>
      <xdr:row>16</xdr:row>
      <xdr:rowOff>130175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771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140352</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5406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142875</xdr:rowOff>
    </xdr:from>
    <xdr:to>
      <xdr:col>74</xdr:col>
      <xdr:colOff>31750</xdr:colOff>
      <xdr:row>16</xdr:row>
      <xdr:rowOff>73025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714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83202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48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9525</xdr:rowOff>
    </xdr:from>
    <xdr:to>
      <xdr:col>69</xdr:col>
      <xdr:colOff>142875</xdr:colOff>
      <xdr:row>15</xdr:row>
      <xdr:rowOff>111125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58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121302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35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133350</xdr:rowOff>
    </xdr:from>
    <xdr:to>
      <xdr:col>65</xdr:col>
      <xdr:colOff>53975</xdr:colOff>
      <xdr:row>15</xdr:row>
      <xdr:rowOff>63500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53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73677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3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扶助費に係る経常収支比率は、類似団体と比較すると低くなっているが、子ども関連経費などの費用は増加している。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児童手当の支給対象者や単独事業の減少等による抑制要因も考えられるが、今後も、少子高齢化の影響により上昇していくことが予想されることから、社会保障制度の変更に対応しながら、効果的で財政負担の少ない施策の実施に努め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a:extLst>
            <a:ext uri="{FF2B5EF4-FFF2-40B4-BE49-F238E27FC236}">
              <a16:creationId xmlns:a16="http://schemas.microsoft.com/office/drawing/2014/main" id="{00000000-0008-0000-0400-0000BB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61</xdr:row>
      <xdr:rowOff>113393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4826000" y="9222015"/>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9" name="扶助費最小値テキスト">
          <a:extLst>
            <a:ext uri="{FF2B5EF4-FFF2-40B4-BE49-F238E27FC236}">
              <a16:creationId xmlns:a16="http://schemas.microsoft.com/office/drawing/2014/main" id="{00000000-0008-0000-0400-0000BD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1" name="扶助費最大値テキスト">
          <a:extLst>
            <a:ext uri="{FF2B5EF4-FFF2-40B4-BE49-F238E27FC236}">
              <a16:creationId xmlns:a16="http://schemas.microsoft.com/office/drawing/2014/main" id="{00000000-0008-0000-0400-0000BF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127000</xdr:rowOff>
    </xdr:from>
    <xdr:to>
      <xdr:col>24</xdr:col>
      <xdr:colOff>25400</xdr:colOff>
      <xdr:row>54</xdr:row>
      <xdr:rowOff>137885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987800" y="9385300"/>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53720</xdr:rowOff>
    </xdr:from>
    <xdr:ext cx="762000" cy="259045"/>
    <xdr:sp macro="" textlink="">
      <xdr:nvSpPr>
        <xdr:cNvPr id="194" name="扶助費平均値テキスト">
          <a:extLst>
            <a:ext uri="{FF2B5EF4-FFF2-40B4-BE49-F238E27FC236}">
              <a16:creationId xmlns:a16="http://schemas.microsoft.com/office/drawing/2014/main" id="{00000000-0008-0000-0400-0000C2000000}"/>
            </a:ext>
          </a:extLst>
        </xdr:cNvPr>
        <xdr:cNvSpPr txBox="1"/>
      </xdr:nvSpPr>
      <xdr:spPr>
        <a:xfrm>
          <a:off x="4914900" y="9654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137885</xdr:rowOff>
    </xdr:from>
    <xdr:to>
      <xdr:col>19</xdr:col>
      <xdr:colOff>187325</xdr:colOff>
      <xdr:row>54</xdr:row>
      <xdr:rowOff>148772</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3098800" y="93961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146249</xdr:rowOff>
    </xdr:from>
    <xdr:ext cx="7366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606800" y="974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148772</xdr:rowOff>
    </xdr:from>
    <xdr:to>
      <xdr:col>15</xdr:col>
      <xdr:colOff>98425</xdr:colOff>
      <xdr:row>54</xdr:row>
      <xdr:rowOff>148772</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2209800" y="9407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16328</xdr:rowOff>
    </xdr:from>
    <xdr:to>
      <xdr:col>15</xdr:col>
      <xdr:colOff>149225</xdr:colOff>
      <xdr:row>56</xdr:row>
      <xdr:rowOff>117928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048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102705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717800" y="9703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148772</xdr:rowOff>
    </xdr:from>
    <xdr:to>
      <xdr:col>11</xdr:col>
      <xdr:colOff>9525</xdr:colOff>
      <xdr:row>54</xdr:row>
      <xdr:rowOff>159657</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flipV="1">
          <a:off x="1320800" y="94070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5443</xdr:rowOff>
    </xdr:from>
    <xdr:to>
      <xdr:col>11</xdr:col>
      <xdr:colOff>60325</xdr:colOff>
      <xdr:row>56</xdr:row>
      <xdr:rowOff>107043</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2159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91820</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828800" y="969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5" name="フローチャート: 判断 204">
          <a:extLst>
            <a:ext uri="{FF2B5EF4-FFF2-40B4-BE49-F238E27FC236}">
              <a16:creationId xmlns:a16="http://schemas.microsoft.com/office/drawing/2014/main" id="{00000000-0008-0000-0400-0000CD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124477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939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76200</xdr:rowOff>
    </xdr:from>
    <xdr:to>
      <xdr:col>24</xdr:col>
      <xdr:colOff>76200</xdr:colOff>
      <xdr:row>55</xdr:row>
      <xdr:rowOff>6350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47752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92727</xdr:rowOff>
    </xdr:from>
    <xdr:ext cx="762000" cy="259045"/>
    <xdr:sp macro="" textlink="">
      <xdr:nvSpPr>
        <xdr:cNvPr id="213" name="扶助費該当値テキスト">
          <a:extLst>
            <a:ext uri="{FF2B5EF4-FFF2-40B4-BE49-F238E27FC236}">
              <a16:creationId xmlns:a16="http://schemas.microsoft.com/office/drawing/2014/main" id="{00000000-0008-0000-0400-0000D5000000}"/>
            </a:ext>
          </a:extLst>
        </xdr:cNvPr>
        <xdr:cNvSpPr txBox="1"/>
      </xdr:nvSpPr>
      <xdr:spPr>
        <a:xfrm>
          <a:off x="49149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87085</xdr:rowOff>
    </xdr:from>
    <xdr:to>
      <xdr:col>20</xdr:col>
      <xdr:colOff>38100</xdr:colOff>
      <xdr:row>55</xdr:row>
      <xdr:rowOff>17235</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3937000" y="934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27412</xdr:rowOff>
    </xdr:from>
    <xdr:ext cx="7366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3606800" y="9114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97972</xdr:rowOff>
    </xdr:from>
    <xdr:to>
      <xdr:col>15</xdr:col>
      <xdr:colOff>149225</xdr:colOff>
      <xdr:row>55</xdr:row>
      <xdr:rowOff>28122</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3048000" y="935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38299</xdr:rowOff>
    </xdr:from>
    <xdr:ext cx="762000" cy="259045"/>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2717800" y="912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97972</xdr:rowOff>
    </xdr:from>
    <xdr:to>
      <xdr:col>11</xdr:col>
      <xdr:colOff>60325</xdr:colOff>
      <xdr:row>55</xdr:row>
      <xdr:rowOff>28122</xdr:rowOff>
    </xdr:to>
    <xdr:sp macro="" textlink="">
      <xdr:nvSpPr>
        <xdr:cNvPr id="218" name="楕円 217">
          <a:extLst>
            <a:ext uri="{FF2B5EF4-FFF2-40B4-BE49-F238E27FC236}">
              <a16:creationId xmlns:a16="http://schemas.microsoft.com/office/drawing/2014/main" id="{00000000-0008-0000-0400-0000DA000000}"/>
            </a:ext>
          </a:extLst>
        </xdr:cNvPr>
        <xdr:cNvSpPr/>
      </xdr:nvSpPr>
      <xdr:spPr>
        <a:xfrm>
          <a:off x="2159000" y="935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38299</xdr:rowOff>
    </xdr:from>
    <xdr:ext cx="762000" cy="259045"/>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828800" y="912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20" name="楕円 219">
          <a:extLst>
            <a:ext uri="{FF2B5EF4-FFF2-40B4-BE49-F238E27FC236}">
              <a16:creationId xmlns:a16="http://schemas.microsoft.com/office/drawing/2014/main" id="{00000000-0008-0000-0400-0000DC000000}"/>
            </a:ext>
          </a:extLst>
        </xdr:cNvPr>
        <xdr:cNvSpPr/>
      </xdr:nvSpPr>
      <xdr:spPr>
        <a:xfrm>
          <a:off x="1270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49184</xdr:rowOff>
    </xdr:from>
    <xdr:ext cx="762000" cy="259045"/>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939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国民健康保険や後期高齢者医療、介護保険等の各特別会計への繰出金が主なものである。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独立採算制の原則に沿って各会計の運営を行うことにより、繰出金の抑制を図っていく。</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0" name="その他グラフ枠">
          <a:extLst>
            <a:ext uri="{FF2B5EF4-FFF2-40B4-BE49-F238E27FC236}">
              <a16:creationId xmlns:a16="http://schemas.microsoft.com/office/drawing/2014/main" id="{00000000-0008-0000-0400-0000FA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67128</xdr:rowOff>
    </xdr:from>
    <xdr:to>
      <xdr:col>82</xdr:col>
      <xdr:colOff>107950</xdr:colOff>
      <xdr:row>61</xdr:row>
      <xdr:rowOff>113393</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6510000" y="8982528"/>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85470</xdr:rowOff>
    </xdr:from>
    <xdr:ext cx="762000" cy="259045"/>
    <xdr:sp macro="" textlink="">
      <xdr:nvSpPr>
        <xdr:cNvPr id="252" name="その他最小値テキスト">
          <a:extLst>
            <a:ext uri="{FF2B5EF4-FFF2-40B4-BE49-F238E27FC236}">
              <a16:creationId xmlns:a16="http://schemas.microsoft.com/office/drawing/2014/main" id="{00000000-0008-0000-0400-0000FC000000}"/>
            </a:ext>
          </a:extLst>
        </xdr:cNvPr>
        <xdr:cNvSpPr txBox="1"/>
      </xdr:nvSpPr>
      <xdr:spPr>
        <a:xfrm>
          <a:off x="16598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113393</xdr:rowOff>
    </xdr:from>
    <xdr:to>
      <xdr:col>82</xdr:col>
      <xdr:colOff>196850</xdr:colOff>
      <xdr:row>61</xdr:row>
      <xdr:rowOff>113393</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153505</xdr:rowOff>
    </xdr:from>
    <xdr:ext cx="762000" cy="259045"/>
    <xdr:sp macro="" textlink="">
      <xdr:nvSpPr>
        <xdr:cNvPr id="254" name="その他最大値テキスト">
          <a:extLst>
            <a:ext uri="{FF2B5EF4-FFF2-40B4-BE49-F238E27FC236}">
              <a16:creationId xmlns:a16="http://schemas.microsoft.com/office/drawing/2014/main" id="{00000000-0008-0000-0400-0000FE000000}"/>
            </a:ext>
          </a:extLst>
        </xdr:cNvPr>
        <xdr:cNvSpPr txBox="1"/>
      </xdr:nvSpPr>
      <xdr:spPr>
        <a:xfrm>
          <a:off x="16598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67128</xdr:rowOff>
    </xdr:from>
    <xdr:to>
      <xdr:col>82</xdr:col>
      <xdr:colOff>196850</xdr:colOff>
      <xdr:row>52</xdr:row>
      <xdr:rowOff>67128</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6421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121557</xdr:rowOff>
    </xdr:from>
    <xdr:to>
      <xdr:col>82</xdr:col>
      <xdr:colOff>107950</xdr:colOff>
      <xdr:row>57</xdr:row>
      <xdr:rowOff>135165</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5671800" y="9722757"/>
          <a:ext cx="838200" cy="185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90005</xdr:rowOff>
    </xdr:from>
    <xdr:ext cx="762000" cy="259045"/>
    <xdr:sp macro="" textlink="">
      <xdr:nvSpPr>
        <xdr:cNvPr id="257" name="その他平均値テキスト">
          <a:extLst>
            <a:ext uri="{FF2B5EF4-FFF2-40B4-BE49-F238E27FC236}">
              <a16:creationId xmlns:a16="http://schemas.microsoft.com/office/drawing/2014/main" id="{00000000-0008-0000-0400-000001010000}"/>
            </a:ext>
          </a:extLst>
        </xdr:cNvPr>
        <xdr:cNvSpPr txBox="1"/>
      </xdr:nvSpPr>
      <xdr:spPr>
        <a:xfrm>
          <a:off x="16598900" y="9691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73478</xdr:rowOff>
    </xdr:from>
    <xdr:to>
      <xdr:col>82</xdr:col>
      <xdr:colOff>158750</xdr:colOff>
      <xdr:row>58</xdr:row>
      <xdr:rowOff>3628</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64592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121557</xdr:rowOff>
    </xdr:from>
    <xdr:to>
      <xdr:col>78</xdr:col>
      <xdr:colOff>69850</xdr:colOff>
      <xdr:row>57</xdr:row>
      <xdr:rowOff>26307</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flipV="1">
          <a:off x="14782800" y="9722757"/>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54428</xdr:rowOff>
    </xdr:from>
    <xdr:to>
      <xdr:col>78</xdr:col>
      <xdr:colOff>120650</xdr:colOff>
      <xdr:row>58</xdr:row>
      <xdr:rowOff>156028</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5621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140805</xdr:rowOff>
    </xdr:from>
    <xdr:ext cx="7366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290800" y="10084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165100</xdr:rowOff>
    </xdr:from>
    <xdr:to>
      <xdr:col>73</xdr:col>
      <xdr:colOff>180975</xdr:colOff>
      <xdr:row>57</xdr:row>
      <xdr:rowOff>26307</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893800" y="97663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54428</xdr:rowOff>
    </xdr:from>
    <xdr:to>
      <xdr:col>74</xdr:col>
      <xdr:colOff>31750</xdr:colOff>
      <xdr:row>58</xdr:row>
      <xdr:rowOff>156028</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4732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140805</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401800" y="1008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165100</xdr:rowOff>
    </xdr:from>
    <xdr:to>
      <xdr:col>69</xdr:col>
      <xdr:colOff>92075</xdr:colOff>
      <xdr:row>57</xdr:row>
      <xdr:rowOff>69850</xdr:rowOff>
    </xdr:to>
    <xdr:cxnSp macro="">
      <xdr:nvCxnSpPr>
        <xdr:cNvPr id="265" name="直線コネクタ 264">
          <a:extLst>
            <a:ext uri="{FF2B5EF4-FFF2-40B4-BE49-F238E27FC236}">
              <a16:creationId xmlns:a16="http://schemas.microsoft.com/office/drawing/2014/main" id="{00000000-0008-0000-0400-000009010000}"/>
            </a:ext>
          </a:extLst>
        </xdr:cNvPr>
        <xdr:cNvCxnSpPr/>
      </xdr:nvCxnSpPr>
      <xdr:spPr>
        <a:xfrm flipV="1">
          <a:off x="13004800" y="9766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65315</xdr:rowOff>
    </xdr:from>
    <xdr:to>
      <xdr:col>69</xdr:col>
      <xdr:colOff>142875</xdr:colOff>
      <xdr:row>58</xdr:row>
      <xdr:rowOff>166915</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3843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151692</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163285</xdr:rowOff>
    </xdr:from>
    <xdr:to>
      <xdr:col>65</xdr:col>
      <xdr:colOff>53975</xdr:colOff>
      <xdr:row>59</xdr:row>
      <xdr:rowOff>93435</xdr:rowOff>
    </xdr:to>
    <xdr:sp macro="" textlink="">
      <xdr:nvSpPr>
        <xdr:cNvPr id="268" name="フローチャート: 判断 267">
          <a:extLst>
            <a:ext uri="{FF2B5EF4-FFF2-40B4-BE49-F238E27FC236}">
              <a16:creationId xmlns:a16="http://schemas.microsoft.com/office/drawing/2014/main" id="{00000000-0008-0000-0400-00000C010000}"/>
            </a:ext>
          </a:extLst>
        </xdr:cNvPr>
        <xdr:cNvSpPr/>
      </xdr:nvSpPr>
      <xdr:spPr>
        <a:xfrm>
          <a:off x="12954000" y="1010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78212</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19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84365</xdr:rowOff>
    </xdr:from>
    <xdr:to>
      <xdr:col>82</xdr:col>
      <xdr:colOff>158750</xdr:colOff>
      <xdr:row>58</xdr:row>
      <xdr:rowOff>14515</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64592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56442</xdr:rowOff>
    </xdr:from>
    <xdr:ext cx="762000" cy="259045"/>
    <xdr:sp macro="" textlink="">
      <xdr:nvSpPr>
        <xdr:cNvPr id="276" name="その他該当値テキスト">
          <a:extLst>
            <a:ext uri="{FF2B5EF4-FFF2-40B4-BE49-F238E27FC236}">
              <a16:creationId xmlns:a16="http://schemas.microsoft.com/office/drawing/2014/main" id="{00000000-0008-0000-0400-000014010000}"/>
            </a:ext>
          </a:extLst>
        </xdr:cNvPr>
        <xdr:cNvSpPr txBox="1"/>
      </xdr:nvSpPr>
      <xdr:spPr>
        <a:xfrm>
          <a:off x="16598900" y="982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70757</xdr:rowOff>
    </xdr:from>
    <xdr:to>
      <xdr:col>78</xdr:col>
      <xdr:colOff>120650</xdr:colOff>
      <xdr:row>57</xdr:row>
      <xdr:rowOff>907</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5621000" y="96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11084</xdr:rowOff>
    </xdr:from>
    <xdr:ext cx="7366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5290800" y="9440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146957</xdr:rowOff>
    </xdr:from>
    <xdr:to>
      <xdr:col>74</xdr:col>
      <xdr:colOff>31750</xdr:colOff>
      <xdr:row>57</xdr:row>
      <xdr:rowOff>77107</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4732000" y="974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87284</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4401800" y="951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114300</xdr:rowOff>
    </xdr:from>
    <xdr:to>
      <xdr:col>69</xdr:col>
      <xdr:colOff>142875</xdr:colOff>
      <xdr:row>57</xdr:row>
      <xdr:rowOff>44450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3843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54627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3512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83" name="楕円 282">
          <a:extLst>
            <a:ext uri="{FF2B5EF4-FFF2-40B4-BE49-F238E27FC236}">
              <a16:creationId xmlns:a16="http://schemas.microsoft.com/office/drawing/2014/main" id="{00000000-0008-0000-0400-00001B010000}"/>
            </a:ext>
          </a:extLst>
        </xdr:cNvPr>
        <xdr:cNvSpPr/>
      </xdr:nvSpPr>
      <xdr:spPr>
        <a:xfrm>
          <a:off x="12954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依然として補助費等は、類似団体や全国平均と比較して高い水準にあり、主な要因である一部事務組合等への負担金は年々上昇傾向であるため、類似団体と比較しても大きく上回っている。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また、各種補助金については、若狭町行財政改革プランに基づき、一律の削減を実施し経費削減に努めたが、今後も目的や効果を確認しながら、更なる削減に努める。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29</xdr:row>
      <xdr:rowOff>107950</xdr:rowOff>
    </xdr:from>
    <xdr:ext cx="298543" cy="225703"/>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168148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956300"/>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163576</xdr:rowOff>
    </xdr:from>
    <xdr:to>
      <xdr:col>82</xdr:col>
      <xdr:colOff>107950</xdr:colOff>
      <xdr:row>39</xdr:row>
      <xdr:rowOff>33274</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5671800" y="6678676"/>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122445</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294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44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163576</xdr:rowOff>
    </xdr:from>
    <xdr:to>
      <xdr:col>78</xdr:col>
      <xdr:colOff>69850</xdr:colOff>
      <xdr:row>39</xdr:row>
      <xdr:rowOff>14986</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4782800" y="667867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525</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17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99568</xdr:rowOff>
    </xdr:from>
    <xdr:to>
      <xdr:col>73</xdr:col>
      <xdr:colOff>180975</xdr:colOff>
      <xdr:row>39</xdr:row>
      <xdr:rowOff>14986</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6614668"/>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130827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99568</xdr:rowOff>
    </xdr:from>
    <xdr:to>
      <xdr:col>69</xdr:col>
      <xdr:colOff>92075</xdr:colOff>
      <xdr:row>39</xdr:row>
      <xdr:rowOff>28702</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6614668"/>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103395</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158259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15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153924</xdr:rowOff>
    </xdr:from>
    <xdr:to>
      <xdr:col>82</xdr:col>
      <xdr:colOff>158750</xdr:colOff>
      <xdr:row>39</xdr:row>
      <xdr:rowOff>84074</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669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126001</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6641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112776</xdr:rowOff>
    </xdr:from>
    <xdr:to>
      <xdr:col>78</xdr:col>
      <xdr:colOff>120650</xdr:colOff>
      <xdr:row>39</xdr:row>
      <xdr:rowOff>42926</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627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27703</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6714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135636</xdr:rowOff>
    </xdr:from>
    <xdr:to>
      <xdr:col>74</xdr:col>
      <xdr:colOff>31750</xdr:colOff>
      <xdr:row>39</xdr:row>
      <xdr:rowOff>65786</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65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50563</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6737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48768</xdr:rowOff>
    </xdr:from>
    <xdr:to>
      <xdr:col>69</xdr:col>
      <xdr:colOff>142875</xdr:colOff>
      <xdr:row>38</xdr:row>
      <xdr:rowOff>150368</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56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135145</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6650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149352</xdr:rowOff>
    </xdr:from>
    <xdr:to>
      <xdr:col>65</xdr:col>
      <xdr:colOff>53975</xdr:colOff>
      <xdr:row>39</xdr:row>
      <xdr:rowOff>79502</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66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64279</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6750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公債費に係る経常収支比率は、平成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以降類似団体内平均値を上回っている。合併以降の大規模事業の推進による地方債償還が本格的に始まってきたことが要因と考えている。依然として高い水準にあるものの、償還ピークを終了したことから、徐々に類似団体内平均値に近づいてきてい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今後も計画的な建設事業の実施と地方債の発行により、公債費の抑制に努める。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140715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750292"/>
          <a:ext cx="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30987</xdr:rowOff>
    </xdr:from>
    <xdr:to>
      <xdr:col>24</xdr:col>
      <xdr:colOff>25400</xdr:colOff>
      <xdr:row>78</xdr:row>
      <xdr:rowOff>90424</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404087"/>
          <a:ext cx="8382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21862</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85852</xdr:rowOff>
    </xdr:from>
    <xdr:to>
      <xdr:col>19</xdr:col>
      <xdr:colOff>187325</xdr:colOff>
      <xdr:row>78</xdr:row>
      <xdr:rowOff>90424</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34589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153688</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012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72137</xdr:rowOff>
    </xdr:from>
    <xdr:to>
      <xdr:col>15</xdr:col>
      <xdr:colOff>98425</xdr:colOff>
      <xdr:row>78</xdr:row>
      <xdr:rowOff>85852</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445237"/>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72137</xdr:rowOff>
    </xdr:from>
    <xdr:to>
      <xdr:col>11</xdr:col>
      <xdr:colOff>9525</xdr:colOff>
      <xdr:row>78</xdr:row>
      <xdr:rowOff>99568</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445237"/>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121683</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151637</xdr:rowOff>
    </xdr:from>
    <xdr:to>
      <xdr:col>24</xdr:col>
      <xdr:colOff>76200</xdr:colOff>
      <xdr:row>78</xdr:row>
      <xdr:rowOff>81787</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353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123714</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39624</xdr:rowOff>
    </xdr:from>
    <xdr:to>
      <xdr:col>20</xdr:col>
      <xdr:colOff>38100</xdr:colOff>
      <xdr:row>78</xdr:row>
      <xdr:rowOff>141224</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41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126001</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499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35052</xdr:rowOff>
    </xdr:from>
    <xdr:to>
      <xdr:col>15</xdr:col>
      <xdr:colOff>149225</xdr:colOff>
      <xdr:row>78</xdr:row>
      <xdr:rowOff>136652</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40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121429</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49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21337</xdr:rowOff>
    </xdr:from>
    <xdr:to>
      <xdr:col>11</xdr:col>
      <xdr:colOff>60325</xdr:colOff>
      <xdr:row>78</xdr:row>
      <xdr:rowOff>122937</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107714</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480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48768</xdr:rowOff>
    </xdr:from>
    <xdr:to>
      <xdr:col>6</xdr:col>
      <xdr:colOff>171450</xdr:colOff>
      <xdr:row>78</xdr:row>
      <xdr:rowOff>150368</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421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135145</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508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公債費以外の経費で、経常収支比率全体に占める割合は、</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近年上昇傾向で</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推移してきている。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今後は、若狭町行財政改革プランに基づき、「歳入に見合った歳出」を念頭に効率的かつ安定した財政運営に努めていく。</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また、今後予想される社会保障関係経費の自然増も視野に入れながら、住民サービスの低下を招かないように経費の削減に努める。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37846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448540"/>
          <a:ext cx="0" cy="147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9923</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37846</xdr:rowOff>
    </xdr:from>
    <xdr:to>
      <xdr:col>82</xdr:col>
      <xdr:colOff>196850</xdr:colOff>
      <xdr:row>81</xdr:row>
      <xdr:rowOff>37846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165863</xdr:rowOff>
    </xdr:from>
    <xdr:to>
      <xdr:col>82</xdr:col>
      <xdr:colOff>107950</xdr:colOff>
      <xdr:row>77</xdr:row>
      <xdr:rowOff>28702</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024613"/>
          <a:ext cx="838200" cy="205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139716</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169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120142</xdr:rowOff>
    </xdr:from>
    <xdr:to>
      <xdr:col>78</xdr:col>
      <xdr:colOff>69850</xdr:colOff>
      <xdr:row>75</xdr:row>
      <xdr:rowOff>165863</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978892"/>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113284</xdr:rowOff>
    </xdr:from>
    <xdr:to>
      <xdr:col>73</xdr:col>
      <xdr:colOff>180975</xdr:colOff>
      <xdr:row>75</xdr:row>
      <xdr:rowOff>120142</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800584"/>
          <a:ext cx="889000" cy="17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135145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16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113284</xdr:rowOff>
    </xdr:from>
    <xdr:to>
      <xdr:col>69</xdr:col>
      <xdr:colOff>92075</xdr:colOff>
      <xdr:row>75</xdr:row>
      <xdr:rowOff>101854</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800584"/>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40639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25416</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305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158496</xdr:rowOff>
    </xdr:from>
    <xdr:to>
      <xdr:col>65</xdr:col>
      <xdr:colOff>53975</xdr:colOff>
      <xdr:row>77</xdr:row>
      <xdr:rowOff>88646</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73423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149352</xdr:rowOff>
    </xdr:from>
    <xdr:to>
      <xdr:col>82</xdr:col>
      <xdr:colOff>158750</xdr:colOff>
      <xdr:row>77</xdr:row>
      <xdr:rowOff>79502</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179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165879</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024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115062</xdr:rowOff>
    </xdr:from>
    <xdr:to>
      <xdr:col>78</xdr:col>
      <xdr:colOff>120650</xdr:colOff>
      <xdr:row>76</xdr:row>
      <xdr:rowOff>45213</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9738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69342</xdr:rowOff>
    </xdr:from>
    <xdr:to>
      <xdr:col>74</xdr:col>
      <xdr:colOff>31750</xdr:colOff>
      <xdr:row>75</xdr:row>
      <xdr:rowOff>170942</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92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9669</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696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62484</xdr:rowOff>
    </xdr:from>
    <xdr:to>
      <xdr:col>69</xdr:col>
      <xdr:colOff>142875</xdr:colOff>
      <xdr:row>74</xdr:row>
      <xdr:rowOff>164084</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749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2811</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518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51054</xdr:rowOff>
    </xdr:from>
    <xdr:to>
      <xdr:col>65</xdr:col>
      <xdr:colOff>53975</xdr:colOff>
      <xdr:row>75</xdr:row>
      <xdr:rowOff>152654</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9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162831</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6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福井県若狭町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167611</xdr:rowOff>
    </xdr:from>
    <xdr:to>
      <xdr:col>29</xdr:col>
      <xdr:colOff>127000</xdr:colOff>
      <xdr:row>18</xdr:row>
      <xdr:rowOff>10234</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2101186"/>
          <a:ext cx="0" cy="1042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153761</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10234</xdr:rowOff>
    </xdr:from>
    <xdr:to>
      <xdr:col>30</xdr:col>
      <xdr:colOff>25400</xdr:colOff>
      <xdr:row>18</xdr:row>
      <xdr:rowOff>10234</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43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82538</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167611</xdr:rowOff>
    </xdr:from>
    <xdr:to>
      <xdr:col>30</xdr:col>
      <xdr:colOff>25400</xdr:colOff>
      <xdr:row>11</xdr:row>
      <xdr:rowOff>167611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2101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57184</xdr:rowOff>
    </xdr:from>
    <xdr:to>
      <xdr:col>29</xdr:col>
      <xdr:colOff>127000</xdr:colOff>
      <xdr:row>15</xdr:row>
      <xdr:rowOff>130917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2676559"/>
          <a:ext cx="647700" cy="737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146116</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765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2589</xdr:rowOff>
    </xdr:from>
    <xdr:to>
      <xdr:col>29</xdr:col>
      <xdr:colOff>177800</xdr:colOff>
      <xdr:row>16</xdr:row>
      <xdr:rowOff>104189</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793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130917</xdr:rowOff>
    </xdr:from>
    <xdr:to>
      <xdr:col>26</xdr:col>
      <xdr:colOff>50800</xdr:colOff>
      <xdr:row>15</xdr:row>
      <xdr:rowOff>169335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4305300" y="2750292"/>
          <a:ext cx="698500" cy="384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52049</xdr:rowOff>
    </xdr:from>
    <xdr:to>
      <xdr:col>26</xdr:col>
      <xdr:colOff>101600</xdr:colOff>
      <xdr:row>16</xdr:row>
      <xdr:rowOff>153649</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138426</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9292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169335</xdr:rowOff>
    </xdr:from>
    <xdr:to>
      <xdr:col>22</xdr:col>
      <xdr:colOff>114300</xdr:colOff>
      <xdr:row>16</xdr:row>
      <xdr:rowOff>13220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3606800" y="2788710"/>
          <a:ext cx="698500" cy="153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68632</xdr:rowOff>
    </xdr:from>
    <xdr:to>
      <xdr:col>22</xdr:col>
      <xdr:colOff>165100</xdr:colOff>
      <xdr:row>16</xdr:row>
      <xdr:rowOff>170232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155009</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94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13220</xdr:rowOff>
    </xdr:from>
    <xdr:to>
      <xdr:col>18</xdr:col>
      <xdr:colOff>177800</xdr:colOff>
      <xdr:row>16</xdr:row>
      <xdr:rowOff>31965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2908300" y="2804045"/>
          <a:ext cx="698500" cy="187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77744</xdr:rowOff>
    </xdr:from>
    <xdr:to>
      <xdr:col>19</xdr:col>
      <xdr:colOff>38100</xdr:colOff>
      <xdr:row>17</xdr:row>
      <xdr:rowOff>7894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164121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954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84936</xdr:rowOff>
    </xdr:from>
    <xdr:to>
      <xdr:col>15</xdr:col>
      <xdr:colOff>101600</xdr:colOff>
      <xdr:row>17</xdr:row>
      <xdr:rowOff>15086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875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171313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962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6384</xdr:rowOff>
    </xdr:from>
    <xdr:to>
      <xdr:col>29</xdr:col>
      <xdr:colOff>177800</xdr:colOff>
      <xdr:row>15</xdr:row>
      <xdr:rowOff>107984</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26257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22911</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470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80117</xdr:rowOff>
    </xdr:from>
    <xdr:to>
      <xdr:col>26</xdr:col>
      <xdr:colOff>101600</xdr:colOff>
      <xdr:row>16</xdr:row>
      <xdr:rowOff>10267</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26994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20444</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2468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118535</xdr:rowOff>
    </xdr:from>
    <xdr:to>
      <xdr:col>22</xdr:col>
      <xdr:colOff>165100</xdr:colOff>
      <xdr:row>16</xdr:row>
      <xdr:rowOff>48685</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27379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58862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2506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133870</xdr:rowOff>
    </xdr:from>
    <xdr:to>
      <xdr:col>19</xdr:col>
      <xdr:colOff>38100</xdr:colOff>
      <xdr:row>16</xdr:row>
      <xdr:rowOff>64020</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27532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74197</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2522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152615</xdr:rowOff>
    </xdr:from>
    <xdr:to>
      <xdr:col>15</xdr:col>
      <xdr:colOff>101600</xdr:colOff>
      <xdr:row>16</xdr:row>
      <xdr:rowOff>82765</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27719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92942</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2540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249987</xdr:rowOff>
    </xdr:from>
    <xdr:to>
      <xdr:col>29</xdr:col>
      <xdr:colOff>127000</xdr:colOff>
      <xdr:row>38</xdr:row>
      <xdr:rowOff>36626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74537"/>
          <a:ext cx="0" cy="1329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8703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7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36626</xdr:rowOff>
    </xdr:from>
    <xdr:to>
      <xdr:col>30</xdr:col>
      <xdr:colOff>25400</xdr:colOff>
      <xdr:row>38</xdr:row>
      <xdr:rowOff>36626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042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164914</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1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249987</xdr:rowOff>
    </xdr:from>
    <xdr:to>
      <xdr:col>30</xdr:col>
      <xdr:colOff>25400</xdr:colOff>
      <xdr:row>33</xdr:row>
      <xdr:rowOff>249987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745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70574</xdr:rowOff>
    </xdr:from>
    <xdr:to>
      <xdr:col>29</xdr:col>
      <xdr:colOff>127000</xdr:colOff>
      <xdr:row>34</xdr:row>
      <xdr:rowOff>127800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338024"/>
          <a:ext cx="647700" cy="572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27036</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9802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54959</xdr:rowOff>
    </xdr:from>
    <xdr:to>
      <xdr:col>29</xdr:col>
      <xdr:colOff>177800</xdr:colOff>
      <xdr:row>36</xdr:row>
      <xdr:rowOff>156559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08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70574</xdr:rowOff>
    </xdr:from>
    <xdr:to>
      <xdr:col>26</xdr:col>
      <xdr:colOff>50800</xdr:colOff>
      <xdr:row>34</xdr:row>
      <xdr:rowOff>285115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338024"/>
          <a:ext cx="698500" cy="2145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33280</xdr:rowOff>
    </xdr:from>
    <xdr:to>
      <xdr:col>26</xdr:col>
      <xdr:colOff>101600</xdr:colOff>
      <xdr:row>36</xdr:row>
      <xdr:rowOff>134880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986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119657</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7072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282257</xdr:rowOff>
    </xdr:from>
    <xdr:to>
      <xdr:col>22</xdr:col>
      <xdr:colOff>114300</xdr:colOff>
      <xdr:row>34</xdr:row>
      <xdr:rowOff>285115</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549707"/>
          <a:ext cx="698500" cy="28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45377</xdr:rowOff>
    </xdr:from>
    <xdr:to>
      <xdr:col>22</xdr:col>
      <xdr:colOff>165100</xdr:colOff>
      <xdr:row>36</xdr:row>
      <xdr:rowOff>146977</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998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131754</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7085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282257</xdr:rowOff>
    </xdr:from>
    <xdr:to>
      <xdr:col>18</xdr:col>
      <xdr:colOff>177800</xdr:colOff>
      <xdr:row>34</xdr:row>
      <xdr:rowOff>288182</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549707"/>
          <a:ext cx="698500" cy="59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71799</xdr:rowOff>
    </xdr:from>
    <xdr:to>
      <xdr:col>19</xdr:col>
      <xdr:colOff>38100</xdr:colOff>
      <xdr:row>37</xdr:row>
      <xdr:rowOff>1949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25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158176</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7111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117539</xdr:rowOff>
    </xdr:from>
    <xdr:to>
      <xdr:col>15</xdr:col>
      <xdr:colOff>101600</xdr:colOff>
      <xdr:row>37</xdr:row>
      <xdr:rowOff>47689</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070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32466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7157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77000</xdr:rowOff>
    </xdr:from>
    <xdr:to>
      <xdr:col>29</xdr:col>
      <xdr:colOff>177800</xdr:colOff>
      <xdr:row>34</xdr:row>
      <xdr:rowOff>178600</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3444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264977</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18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19774</xdr:rowOff>
    </xdr:from>
    <xdr:to>
      <xdr:col>26</xdr:col>
      <xdr:colOff>101600</xdr:colOff>
      <xdr:row>34</xdr:row>
      <xdr:rowOff>121374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2872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131551</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056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234315</xdr:rowOff>
    </xdr:from>
    <xdr:to>
      <xdr:col>22</xdr:col>
      <xdr:colOff>165100</xdr:colOff>
      <xdr:row>34</xdr:row>
      <xdr:rowOff>335915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5017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3192</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270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231458</xdr:rowOff>
    </xdr:from>
    <xdr:to>
      <xdr:col>19</xdr:col>
      <xdr:colOff>38100</xdr:colOff>
      <xdr:row>34</xdr:row>
      <xdr:rowOff>333057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498908"/>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335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267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237382</xdr:rowOff>
    </xdr:from>
    <xdr:to>
      <xdr:col>15</xdr:col>
      <xdr:colOff>101600</xdr:colOff>
      <xdr:row>34</xdr:row>
      <xdr:rowOff>338982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5048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6259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273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福井県若狭町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13,354
13,220
178.49
13,456,431
12,544,806
879,582
6,425,018
9,140,971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15.2
41.2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97025</xdr:rowOff>
    </xdr:from>
    <xdr:to>
      <xdr:col>24</xdr:col>
      <xdr:colOff>62865</xdr:colOff>
      <xdr:row>37</xdr:row>
      <xdr:rowOff>1548</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0525"/>
          <a:ext cx="1270" cy="110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5375</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1548</xdr:rowOff>
    </xdr:from>
    <xdr:to>
      <xdr:col>24</xdr:col>
      <xdr:colOff>152400</xdr:colOff>
      <xdr:row>37</xdr:row>
      <xdr:rowOff>1548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43702</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97025</xdr:rowOff>
    </xdr:from>
    <xdr:to>
      <xdr:col>24</xdr:col>
      <xdr:colOff>152400</xdr:colOff>
      <xdr:row>30</xdr:row>
      <xdr:rowOff>97025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169039</xdr:rowOff>
    </xdr:from>
    <xdr:to>
      <xdr:col>24</xdr:col>
      <xdr:colOff>63500</xdr:colOff>
      <xdr:row>35</xdr:row>
      <xdr:rowOff>74462</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5998339"/>
          <a:ext cx="838200" cy="76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29407</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60301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50980</xdr:rowOff>
    </xdr:from>
    <xdr:to>
      <xdr:col>24</xdr:col>
      <xdr:colOff>114300</xdr:colOff>
      <xdr:row>35</xdr:row>
      <xdr:rowOff>152580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74462</xdr:rowOff>
    </xdr:from>
    <xdr:to>
      <xdr:col>19</xdr:col>
      <xdr:colOff>177800</xdr:colOff>
      <xdr:row>35</xdr:row>
      <xdr:rowOff>85782</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6075212"/>
          <a:ext cx="889000" cy="11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95603</xdr:rowOff>
    </xdr:from>
    <xdr:to>
      <xdr:col>20</xdr:col>
      <xdr:colOff>38100</xdr:colOff>
      <xdr:row>36</xdr:row>
      <xdr:rowOff>25753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16880</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6189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85782</xdr:rowOff>
    </xdr:from>
    <xdr:to>
      <xdr:col>15</xdr:col>
      <xdr:colOff>50800</xdr:colOff>
      <xdr:row>35</xdr:row>
      <xdr:rowOff>91420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019300" y="6086532"/>
          <a:ext cx="889000" cy="5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106013</xdr:rowOff>
    </xdr:from>
    <xdr:to>
      <xdr:col>15</xdr:col>
      <xdr:colOff>101600</xdr:colOff>
      <xdr:row>36</xdr:row>
      <xdr:rowOff>36163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27290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795" y="6199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91420</xdr:rowOff>
    </xdr:from>
    <xdr:to>
      <xdr:col>10</xdr:col>
      <xdr:colOff>114300</xdr:colOff>
      <xdr:row>35</xdr:row>
      <xdr:rowOff>120626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130300" y="6092170"/>
          <a:ext cx="889000" cy="29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114380</xdr:rowOff>
    </xdr:from>
    <xdr:to>
      <xdr:col>10</xdr:col>
      <xdr:colOff>165100</xdr:colOff>
      <xdr:row>36</xdr:row>
      <xdr:rowOff>44530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35657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795" y="6207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120945</xdr:rowOff>
    </xdr:from>
    <xdr:to>
      <xdr:col>6</xdr:col>
      <xdr:colOff>38100</xdr:colOff>
      <xdr:row>36</xdr:row>
      <xdr:rowOff>51095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42222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30795" y="6214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118239</xdr:rowOff>
    </xdr:from>
    <xdr:to>
      <xdr:col>24</xdr:col>
      <xdr:colOff>114300</xdr:colOff>
      <xdr:row>35</xdr:row>
      <xdr:rowOff>48389</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594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141116</xdr:rowOff>
    </xdr:from>
    <xdr:ext cx="599010"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5798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23662</xdr:rowOff>
    </xdr:from>
    <xdr:to>
      <xdr:col>20</xdr:col>
      <xdr:colOff>38100</xdr:colOff>
      <xdr:row>35</xdr:row>
      <xdr:rowOff>125262</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602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141789</xdr:rowOff>
    </xdr:from>
    <xdr:ext cx="59901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497795" y="5799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34982</xdr:rowOff>
    </xdr:from>
    <xdr:to>
      <xdr:col>15</xdr:col>
      <xdr:colOff>101600</xdr:colOff>
      <xdr:row>35</xdr:row>
      <xdr:rowOff>136582</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6035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153109</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08795" y="5810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40620</xdr:rowOff>
    </xdr:from>
    <xdr:to>
      <xdr:col>10</xdr:col>
      <xdr:colOff>165100</xdr:colOff>
      <xdr:row>35</xdr:row>
      <xdr:rowOff>142220</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04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158747</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19795" y="5816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69826</xdr:rowOff>
    </xdr:from>
    <xdr:to>
      <xdr:col>6</xdr:col>
      <xdr:colOff>38100</xdr:colOff>
      <xdr:row>35</xdr:row>
      <xdr:rowOff>171426</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070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16503</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30795" y="5845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11093</xdr:rowOff>
    </xdr:from>
    <xdr:to>
      <xdr:col>24</xdr:col>
      <xdr:colOff>62865</xdr:colOff>
      <xdr:row>58</xdr:row>
      <xdr:rowOff>91191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5043"/>
          <a:ext cx="1270" cy="128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95018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91191</xdr:rowOff>
    </xdr:from>
    <xdr:to>
      <xdr:col>24</xdr:col>
      <xdr:colOff>152400</xdr:colOff>
      <xdr:row>58</xdr:row>
      <xdr:rowOff>91191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129220</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11093</xdr:rowOff>
    </xdr:from>
    <xdr:to>
      <xdr:col>24</xdr:col>
      <xdr:colOff>152400</xdr:colOff>
      <xdr:row>51</xdr:row>
      <xdr:rowOff>11093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18166</xdr:rowOff>
    </xdr:from>
    <xdr:to>
      <xdr:col>24</xdr:col>
      <xdr:colOff>63500</xdr:colOff>
      <xdr:row>57</xdr:row>
      <xdr:rowOff>33509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790816"/>
          <a:ext cx="838200" cy="15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4005</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776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25578</xdr:rowOff>
    </xdr:from>
    <xdr:to>
      <xdr:col>24</xdr:col>
      <xdr:colOff>114300</xdr:colOff>
      <xdr:row>57</xdr:row>
      <xdr:rowOff>127178</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33509</xdr:rowOff>
    </xdr:from>
    <xdr:to>
      <xdr:col>19</xdr:col>
      <xdr:colOff>177800</xdr:colOff>
      <xdr:row>57</xdr:row>
      <xdr:rowOff>61744</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806159"/>
          <a:ext cx="889000" cy="28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52863</xdr:rowOff>
    </xdr:from>
    <xdr:to>
      <xdr:col>20</xdr:col>
      <xdr:colOff>38100</xdr:colOff>
      <xdr:row>57</xdr:row>
      <xdr:rowOff>154463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145590</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918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61744</xdr:rowOff>
    </xdr:from>
    <xdr:to>
      <xdr:col>15</xdr:col>
      <xdr:colOff>50800</xdr:colOff>
      <xdr:row>57</xdr:row>
      <xdr:rowOff>84663</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834394"/>
          <a:ext cx="889000" cy="22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49542</xdr:rowOff>
    </xdr:from>
    <xdr:to>
      <xdr:col>15</xdr:col>
      <xdr:colOff>101600</xdr:colOff>
      <xdr:row>57</xdr:row>
      <xdr:rowOff>151142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142269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914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65333</xdr:rowOff>
    </xdr:from>
    <xdr:to>
      <xdr:col>10</xdr:col>
      <xdr:colOff>114300</xdr:colOff>
      <xdr:row>57</xdr:row>
      <xdr:rowOff>84663</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1130300" y="9837983"/>
          <a:ext cx="889000" cy="19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77536</xdr:rowOff>
    </xdr:from>
    <xdr:to>
      <xdr:col>10</xdr:col>
      <xdr:colOff>165100</xdr:colOff>
      <xdr:row>58</xdr:row>
      <xdr:rowOff>7686</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170263</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94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80138</xdr:rowOff>
    </xdr:from>
    <xdr:to>
      <xdr:col>6</xdr:col>
      <xdr:colOff>38100</xdr:colOff>
      <xdr:row>58</xdr:row>
      <xdr:rowOff>10288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1415</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945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138816</xdr:rowOff>
    </xdr:from>
    <xdr:to>
      <xdr:col>24</xdr:col>
      <xdr:colOff>114300</xdr:colOff>
      <xdr:row>57</xdr:row>
      <xdr:rowOff>68966</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740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161693</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591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154159</xdr:rowOff>
    </xdr:from>
    <xdr:to>
      <xdr:col>20</xdr:col>
      <xdr:colOff>38100</xdr:colOff>
      <xdr:row>57</xdr:row>
      <xdr:rowOff>84309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755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100836</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530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10944</xdr:rowOff>
    </xdr:from>
    <xdr:to>
      <xdr:col>15</xdr:col>
      <xdr:colOff>101600</xdr:colOff>
      <xdr:row>57</xdr:row>
      <xdr:rowOff>112544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783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129071</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558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33863</xdr:rowOff>
    </xdr:from>
    <xdr:to>
      <xdr:col>10</xdr:col>
      <xdr:colOff>165100</xdr:colOff>
      <xdr:row>57</xdr:row>
      <xdr:rowOff>135463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80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151990</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9581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14533</xdr:rowOff>
    </xdr:from>
    <xdr:to>
      <xdr:col>6</xdr:col>
      <xdr:colOff>38100</xdr:colOff>
      <xdr:row>57</xdr:row>
      <xdr:rowOff>116133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787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132660</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9562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144775</xdr:rowOff>
    </xdr:from>
    <xdr:to>
      <xdr:col>24</xdr:col>
      <xdr:colOff>62865</xdr:colOff>
      <xdr:row>78</xdr:row>
      <xdr:rowOff>120681</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25"/>
          <a:ext cx="1270" cy="117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124508</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120681</xdr:rowOff>
    </xdr:from>
    <xdr:to>
      <xdr:col>24</xdr:col>
      <xdr:colOff>152400</xdr:colOff>
      <xdr:row>78</xdr:row>
      <xdr:rowOff>120681</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91452</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144775</xdr:rowOff>
    </xdr:from>
    <xdr:to>
      <xdr:col>24</xdr:col>
      <xdr:colOff>152400</xdr:colOff>
      <xdr:row>71</xdr:row>
      <xdr:rowOff>144775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96541</xdr:rowOff>
    </xdr:from>
    <xdr:to>
      <xdr:col>24</xdr:col>
      <xdr:colOff>63500</xdr:colOff>
      <xdr:row>76</xdr:row>
      <xdr:rowOff>120590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2955291"/>
          <a:ext cx="838200" cy="195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69361</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71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90934</xdr:rowOff>
    </xdr:from>
    <xdr:to>
      <xdr:col>24</xdr:col>
      <xdr:colOff>114300</xdr:colOff>
      <xdr:row>78</xdr:row>
      <xdr:rowOff>21084</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120590</xdr:rowOff>
    </xdr:from>
    <xdr:to>
      <xdr:col>19</xdr:col>
      <xdr:colOff>177800</xdr:colOff>
      <xdr:row>76</xdr:row>
      <xdr:rowOff>162103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150790"/>
          <a:ext cx="889000" cy="41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99758</xdr:rowOff>
    </xdr:from>
    <xdr:to>
      <xdr:col>20</xdr:col>
      <xdr:colOff>38100</xdr:colOff>
      <xdr:row>78</xdr:row>
      <xdr:rowOff>29908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21035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394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162103</xdr:rowOff>
    </xdr:from>
    <xdr:to>
      <xdr:col>15</xdr:col>
      <xdr:colOff>50800</xdr:colOff>
      <xdr:row>77</xdr:row>
      <xdr:rowOff>10015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192303"/>
          <a:ext cx="889000" cy="19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99918</xdr:rowOff>
    </xdr:from>
    <xdr:to>
      <xdr:col>15</xdr:col>
      <xdr:colOff>101600</xdr:colOff>
      <xdr:row>78</xdr:row>
      <xdr:rowOff>30068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21195</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394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10015</xdr:rowOff>
    </xdr:from>
    <xdr:to>
      <xdr:col>10</xdr:col>
      <xdr:colOff>114300</xdr:colOff>
      <xdr:row>77</xdr:row>
      <xdr:rowOff>27206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211665"/>
          <a:ext cx="889000" cy="17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103805</xdr:rowOff>
    </xdr:from>
    <xdr:to>
      <xdr:col>10</xdr:col>
      <xdr:colOff>165100</xdr:colOff>
      <xdr:row>78</xdr:row>
      <xdr:rowOff>33955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25082</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398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122870</xdr:rowOff>
    </xdr:from>
    <xdr:to>
      <xdr:col>6</xdr:col>
      <xdr:colOff>38100</xdr:colOff>
      <xdr:row>78</xdr:row>
      <xdr:rowOff>53020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2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44147</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417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45741</xdr:rowOff>
    </xdr:from>
    <xdr:to>
      <xdr:col>24</xdr:col>
      <xdr:colOff>114300</xdr:colOff>
      <xdr:row>75</xdr:row>
      <xdr:rowOff>147340</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290449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68618</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755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69790</xdr:rowOff>
    </xdr:from>
    <xdr:to>
      <xdr:col>20</xdr:col>
      <xdr:colOff>38100</xdr:colOff>
      <xdr:row>76</xdr:row>
      <xdr:rowOff>171390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09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16466</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2875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111303</xdr:rowOff>
    </xdr:from>
    <xdr:to>
      <xdr:col>15</xdr:col>
      <xdr:colOff>101600</xdr:colOff>
      <xdr:row>77</xdr:row>
      <xdr:rowOff>41453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141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57980</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2916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130665</xdr:rowOff>
    </xdr:from>
    <xdr:to>
      <xdr:col>10</xdr:col>
      <xdr:colOff>165100</xdr:colOff>
      <xdr:row>77</xdr:row>
      <xdr:rowOff>60815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16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77342</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2936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147856</xdr:rowOff>
    </xdr:from>
    <xdr:to>
      <xdr:col>6</xdr:col>
      <xdr:colOff>38100</xdr:colOff>
      <xdr:row>77</xdr:row>
      <xdr:rowOff>78006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17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94533</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2953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89190</xdr:rowOff>
    </xdr:from>
    <xdr:to>
      <xdr:col>24</xdr:col>
      <xdr:colOff>62865</xdr:colOff>
      <xdr:row>99</xdr:row>
      <xdr:rowOff>115762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690"/>
          <a:ext cx="1270" cy="1569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119589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115762</xdr:rowOff>
    </xdr:from>
    <xdr:to>
      <xdr:col>24</xdr:col>
      <xdr:colOff>152400</xdr:colOff>
      <xdr:row>99</xdr:row>
      <xdr:rowOff>115762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35867</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89190</xdr:rowOff>
    </xdr:from>
    <xdr:to>
      <xdr:col>24</xdr:col>
      <xdr:colOff>152400</xdr:colOff>
      <xdr:row>90</xdr:row>
      <xdr:rowOff>89190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139711</xdr:rowOff>
    </xdr:from>
    <xdr:to>
      <xdr:col>24</xdr:col>
      <xdr:colOff>63500</xdr:colOff>
      <xdr:row>96</xdr:row>
      <xdr:rowOff>61922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427461"/>
          <a:ext cx="838200" cy="93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140591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085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117714</xdr:rowOff>
    </xdr:from>
    <xdr:to>
      <xdr:col>24</xdr:col>
      <xdr:colOff>114300</xdr:colOff>
      <xdr:row>95</xdr:row>
      <xdr:rowOff>47864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61922</xdr:rowOff>
    </xdr:from>
    <xdr:to>
      <xdr:col>19</xdr:col>
      <xdr:colOff>177800</xdr:colOff>
      <xdr:row>96</xdr:row>
      <xdr:rowOff>157749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521122"/>
          <a:ext cx="889000" cy="95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16411</xdr:rowOff>
    </xdr:from>
    <xdr:to>
      <xdr:col>20</xdr:col>
      <xdr:colOff>38100</xdr:colOff>
      <xdr:row>95</xdr:row>
      <xdr:rowOff>118011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134538</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07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165444</xdr:rowOff>
    </xdr:from>
    <xdr:to>
      <xdr:col>15</xdr:col>
      <xdr:colOff>50800</xdr:colOff>
      <xdr:row>96</xdr:row>
      <xdr:rowOff>157749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453194"/>
          <a:ext cx="889000" cy="163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108234</xdr:rowOff>
    </xdr:from>
    <xdr:to>
      <xdr:col>15</xdr:col>
      <xdr:colOff>101600</xdr:colOff>
      <xdr:row>96</xdr:row>
      <xdr:rowOff>38384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54911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17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165444</xdr:rowOff>
    </xdr:from>
    <xdr:to>
      <xdr:col>10</xdr:col>
      <xdr:colOff>114300</xdr:colOff>
      <xdr:row>97</xdr:row>
      <xdr:rowOff>92249</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453194"/>
          <a:ext cx="889000" cy="269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166864</xdr:rowOff>
    </xdr:from>
    <xdr:to>
      <xdr:col>10</xdr:col>
      <xdr:colOff>165100</xdr:colOff>
      <xdr:row>95</xdr:row>
      <xdr:rowOff>97014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113541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05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60913</xdr:rowOff>
    </xdr:from>
    <xdr:to>
      <xdr:col>6</xdr:col>
      <xdr:colOff>38100</xdr:colOff>
      <xdr:row>96</xdr:row>
      <xdr:rowOff>162513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2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7590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29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88911</xdr:rowOff>
    </xdr:from>
    <xdr:to>
      <xdr:col>24</xdr:col>
      <xdr:colOff>114300</xdr:colOff>
      <xdr:row>96</xdr:row>
      <xdr:rowOff>19061</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37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67338</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355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11122</xdr:rowOff>
    </xdr:from>
    <xdr:to>
      <xdr:col>20</xdr:col>
      <xdr:colOff>38100</xdr:colOff>
      <xdr:row>96</xdr:row>
      <xdr:rowOff>112722</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470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103849</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563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106949</xdr:rowOff>
    </xdr:from>
    <xdr:to>
      <xdr:col>15</xdr:col>
      <xdr:colOff>101600</xdr:colOff>
      <xdr:row>97</xdr:row>
      <xdr:rowOff>37099</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566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28226</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658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114644</xdr:rowOff>
    </xdr:from>
    <xdr:to>
      <xdr:col>10</xdr:col>
      <xdr:colOff>165100</xdr:colOff>
      <xdr:row>96</xdr:row>
      <xdr:rowOff>44794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402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35921</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495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41449</xdr:rowOff>
    </xdr:from>
    <xdr:to>
      <xdr:col>6</xdr:col>
      <xdr:colOff>38100</xdr:colOff>
      <xdr:row>97</xdr:row>
      <xdr:rowOff>143049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672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134176</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76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121196</xdr:rowOff>
    </xdr:from>
    <xdr:to>
      <xdr:col>54</xdr:col>
      <xdr:colOff>189865</xdr:colOff>
      <xdr:row>38</xdr:row>
      <xdr:rowOff>92592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696"/>
          <a:ext cx="1270" cy="134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96419</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92592</xdr:rowOff>
    </xdr:from>
    <xdr:to>
      <xdr:col>55</xdr:col>
      <xdr:colOff>88900</xdr:colOff>
      <xdr:row>38</xdr:row>
      <xdr:rowOff>92592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67873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121196</xdr:rowOff>
    </xdr:from>
    <xdr:to>
      <xdr:col>55</xdr:col>
      <xdr:colOff>88900</xdr:colOff>
      <xdr:row>30</xdr:row>
      <xdr:rowOff>121196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102912</xdr:rowOff>
    </xdr:from>
    <xdr:to>
      <xdr:col>55</xdr:col>
      <xdr:colOff>0</xdr:colOff>
      <xdr:row>35</xdr:row>
      <xdr:rowOff>125961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639300" y="6103662"/>
          <a:ext cx="838200" cy="23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126900</xdr:rowOff>
    </xdr:from>
    <xdr:ext cx="599010"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299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148473</xdr:rowOff>
    </xdr:from>
    <xdr:to>
      <xdr:col>55</xdr:col>
      <xdr:colOff>50800</xdr:colOff>
      <xdr:row>37</xdr:row>
      <xdr:rowOff>78623</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125961</xdr:rowOff>
    </xdr:from>
    <xdr:to>
      <xdr:col>50</xdr:col>
      <xdr:colOff>114300</xdr:colOff>
      <xdr:row>36</xdr:row>
      <xdr:rowOff>84121</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8750300" y="6126711"/>
          <a:ext cx="889000" cy="129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15314</xdr:rowOff>
    </xdr:from>
    <xdr:to>
      <xdr:col>50</xdr:col>
      <xdr:colOff>165100</xdr:colOff>
      <xdr:row>37</xdr:row>
      <xdr:rowOff>116914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108041</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795" y="6451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84121</xdr:rowOff>
    </xdr:from>
    <xdr:to>
      <xdr:col>45</xdr:col>
      <xdr:colOff>177800</xdr:colOff>
      <xdr:row>36</xdr:row>
      <xdr:rowOff>89542</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256321"/>
          <a:ext cx="889000" cy="5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20121</xdr:rowOff>
    </xdr:from>
    <xdr:to>
      <xdr:col>46</xdr:col>
      <xdr:colOff>38100</xdr:colOff>
      <xdr:row>37</xdr:row>
      <xdr:rowOff>121721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112848</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795" y="645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149131</xdr:rowOff>
    </xdr:from>
    <xdr:to>
      <xdr:col>41</xdr:col>
      <xdr:colOff>50800</xdr:colOff>
      <xdr:row>36</xdr:row>
      <xdr:rowOff>89542</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5978431"/>
          <a:ext cx="889000" cy="283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42798</xdr:rowOff>
    </xdr:from>
    <xdr:to>
      <xdr:col>41</xdr:col>
      <xdr:colOff>101600</xdr:colOff>
      <xdr:row>37</xdr:row>
      <xdr:rowOff>144398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135525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6479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55083</xdr:rowOff>
    </xdr:from>
    <xdr:to>
      <xdr:col>36</xdr:col>
      <xdr:colOff>165100</xdr:colOff>
      <xdr:row>35</xdr:row>
      <xdr:rowOff>156683</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55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147810</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6148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52112</xdr:rowOff>
    </xdr:from>
    <xdr:to>
      <xdr:col>55</xdr:col>
      <xdr:colOff>50800</xdr:colOff>
      <xdr:row>35</xdr:row>
      <xdr:rowOff>153712</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052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74989</xdr:rowOff>
    </xdr:from>
    <xdr:ext cx="599010"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5904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75161</xdr:rowOff>
    </xdr:from>
    <xdr:to>
      <xdr:col>50</xdr:col>
      <xdr:colOff>165100</xdr:colOff>
      <xdr:row>36</xdr:row>
      <xdr:rowOff>5311</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075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21838</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39795" y="5851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33321</xdr:rowOff>
    </xdr:from>
    <xdr:to>
      <xdr:col>46</xdr:col>
      <xdr:colOff>38100</xdr:colOff>
      <xdr:row>36</xdr:row>
      <xdr:rowOff>134921</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205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151448</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50795" y="5980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38742</xdr:rowOff>
    </xdr:from>
    <xdr:to>
      <xdr:col>41</xdr:col>
      <xdr:colOff>101600</xdr:colOff>
      <xdr:row>36</xdr:row>
      <xdr:rowOff>140342</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210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156869</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61795" y="5986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98331</xdr:rowOff>
    </xdr:from>
    <xdr:to>
      <xdr:col>36</xdr:col>
      <xdr:colOff>165100</xdr:colOff>
      <xdr:row>35</xdr:row>
      <xdr:rowOff>28481</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5927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45008</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5702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139257</xdr:rowOff>
    </xdr:from>
    <xdr:to>
      <xdr:col>54</xdr:col>
      <xdr:colOff>189865</xdr:colOff>
      <xdr:row>58</xdr:row>
      <xdr:rowOff>121106</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207"/>
          <a:ext cx="1270" cy="1181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124933</xdr:rowOff>
    </xdr:from>
    <xdr:ext cx="469744"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121106</xdr:rowOff>
    </xdr:from>
    <xdr:to>
      <xdr:col>55</xdr:col>
      <xdr:colOff>88900</xdr:colOff>
      <xdr:row>58</xdr:row>
      <xdr:rowOff>121106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85934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139257</xdr:rowOff>
    </xdr:from>
    <xdr:to>
      <xdr:col>55</xdr:col>
      <xdr:colOff>88900</xdr:colOff>
      <xdr:row>51</xdr:row>
      <xdr:rowOff>139257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130803</xdr:rowOff>
    </xdr:from>
    <xdr:to>
      <xdr:col>55</xdr:col>
      <xdr:colOff>0</xdr:colOff>
      <xdr:row>57</xdr:row>
      <xdr:rowOff>47451</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9732003"/>
          <a:ext cx="838200" cy="8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152645</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753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2768</xdr:rowOff>
    </xdr:from>
    <xdr:to>
      <xdr:col>55</xdr:col>
      <xdr:colOff>50800</xdr:colOff>
      <xdr:row>57</xdr:row>
      <xdr:rowOff>104368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130803</xdr:rowOff>
    </xdr:from>
    <xdr:to>
      <xdr:col>50</xdr:col>
      <xdr:colOff>114300</xdr:colOff>
      <xdr:row>57</xdr:row>
      <xdr:rowOff>99823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732003"/>
          <a:ext cx="889000" cy="140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22663</xdr:rowOff>
    </xdr:from>
    <xdr:to>
      <xdr:col>50</xdr:col>
      <xdr:colOff>165100</xdr:colOff>
      <xdr:row>57</xdr:row>
      <xdr:rowOff>124263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115390</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888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16462</xdr:rowOff>
    </xdr:from>
    <xdr:to>
      <xdr:col>45</xdr:col>
      <xdr:colOff>177800</xdr:colOff>
      <xdr:row>57</xdr:row>
      <xdr:rowOff>99823</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789112"/>
          <a:ext cx="889000" cy="83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51551</xdr:rowOff>
    </xdr:from>
    <xdr:to>
      <xdr:col>46</xdr:col>
      <xdr:colOff>38100</xdr:colOff>
      <xdr:row>57</xdr:row>
      <xdr:rowOff>153151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144278</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916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16462</xdr:rowOff>
    </xdr:from>
    <xdr:to>
      <xdr:col>41</xdr:col>
      <xdr:colOff>50800</xdr:colOff>
      <xdr:row>57</xdr:row>
      <xdr:rowOff>80014</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789112"/>
          <a:ext cx="889000" cy="63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36875</xdr:rowOff>
    </xdr:from>
    <xdr:to>
      <xdr:col>41</xdr:col>
      <xdr:colOff>101600</xdr:colOff>
      <xdr:row>57</xdr:row>
      <xdr:rowOff>138475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129602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90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163803</xdr:rowOff>
    </xdr:from>
    <xdr:to>
      <xdr:col>36</xdr:col>
      <xdr:colOff>165100</xdr:colOff>
      <xdr:row>57</xdr:row>
      <xdr:rowOff>93953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6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110480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540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168101</xdr:rowOff>
    </xdr:from>
    <xdr:to>
      <xdr:col>55</xdr:col>
      <xdr:colOff>50800</xdr:colOff>
      <xdr:row>57</xdr:row>
      <xdr:rowOff>98251</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769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19528</xdr:rowOff>
    </xdr:from>
    <xdr:ext cx="599010"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620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80003</xdr:rowOff>
    </xdr:from>
    <xdr:to>
      <xdr:col>50</xdr:col>
      <xdr:colOff>165100</xdr:colOff>
      <xdr:row>57</xdr:row>
      <xdr:rowOff>10153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681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26680</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39795" y="9456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49023</xdr:rowOff>
    </xdr:from>
    <xdr:to>
      <xdr:col>46</xdr:col>
      <xdr:colOff>38100</xdr:colOff>
      <xdr:row>57</xdr:row>
      <xdr:rowOff>150623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821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167150</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596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137112</xdr:rowOff>
    </xdr:from>
    <xdr:to>
      <xdr:col>41</xdr:col>
      <xdr:colOff>101600</xdr:colOff>
      <xdr:row>57</xdr:row>
      <xdr:rowOff>67262</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738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83789</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61795" y="9513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29214</xdr:rowOff>
    </xdr:from>
    <xdr:to>
      <xdr:col>36</xdr:col>
      <xdr:colOff>165100</xdr:colOff>
      <xdr:row>57</xdr:row>
      <xdr:rowOff>130814</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80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121941</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9894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75178</xdr:rowOff>
    </xdr:from>
    <xdr:to>
      <xdr:col>54</xdr:col>
      <xdr:colOff>189865</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248128"/>
          <a:ext cx="1270" cy="1150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21855</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2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75178</xdr:rowOff>
    </xdr:from>
    <xdr:to>
      <xdr:col>55</xdr:col>
      <xdr:colOff>88900</xdr:colOff>
      <xdr:row>71</xdr:row>
      <xdr:rowOff>75178</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2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89408</xdr:rowOff>
    </xdr:from>
    <xdr:to>
      <xdr:col>55</xdr:col>
      <xdr:colOff>0</xdr:colOff>
      <xdr:row>76</xdr:row>
      <xdr:rowOff>109176</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119608"/>
          <a:ext cx="838200" cy="19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106909</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137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128482</xdr:rowOff>
    </xdr:from>
    <xdr:to>
      <xdr:col>55</xdr:col>
      <xdr:colOff>50800</xdr:colOff>
      <xdr:row>77</xdr:row>
      <xdr:rowOff>58632</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5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109176</xdr:rowOff>
    </xdr:from>
    <xdr:to>
      <xdr:col>50</xdr:col>
      <xdr:colOff>114300</xdr:colOff>
      <xdr:row>77</xdr:row>
      <xdr:rowOff>23154</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139376"/>
          <a:ext cx="889000" cy="85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3986</xdr:rowOff>
    </xdr:from>
    <xdr:to>
      <xdr:col>50</xdr:col>
      <xdr:colOff>165100</xdr:colOff>
      <xdr:row>77</xdr:row>
      <xdr:rowOff>105586</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96713</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29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47191</xdr:rowOff>
    </xdr:from>
    <xdr:to>
      <xdr:col>45</xdr:col>
      <xdr:colOff>177800</xdr:colOff>
      <xdr:row>77</xdr:row>
      <xdr:rowOff>23154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2905941"/>
          <a:ext cx="889000" cy="31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168549</xdr:rowOff>
    </xdr:from>
    <xdr:to>
      <xdr:col>46</xdr:col>
      <xdr:colOff>38100</xdr:colOff>
      <xdr:row>77</xdr:row>
      <xdr:rowOff>98699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89826</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291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47191</xdr:rowOff>
    </xdr:from>
    <xdr:to>
      <xdr:col>41</xdr:col>
      <xdr:colOff>50800</xdr:colOff>
      <xdr:row>76</xdr:row>
      <xdr:rowOff>28744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6972300" y="12905941"/>
          <a:ext cx="889000" cy="153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126774</xdr:rowOff>
    </xdr:from>
    <xdr:to>
      <xdr:col>41</xdr:col>
      <xdr:colOff>101600</xdr:colOff>
      <xdr:row>77</xdr:row>
      <xdr:rowOff>56924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15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48051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24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61080</xdr:rowOff>
    </xdr:from>
    <xdr:to>
      <xdr:col>36</xdr:col>
      <xdr:colOff>165100</xdr:colOff>
      <xdr:row>76</xdr:row>
      <xdr:rowOff>162680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09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153807</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18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38608</xdr:rowOff>
    </xdr:from>
    <xdr:to>
      <xdr:col>55</xdr:col>
      <xdr:colOff>50800</xdr:colOff>
      <xdr:row>76</xdr:row>
      <xdr:rowOff>140208</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068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61485</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2920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58376</xdr:rowOff>
    </xdr:from>
    <xdr:to>
      <xdr:col>50</xdr:col>
      <xdr:colOff>165100</xdr:colOff>
      <xdr:row>76</xdr:row>
      <xdr:rowOff>159976</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08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5053</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2111" y="12863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143804</xdr:rowOff>
    </xdr:from>
    <xdr:to>
      <xdr:col>46</xdr:col>
      <xdr:colOff>38100</xdr:colOff>
      <xdr:row>77</xdr:row>
      <xdr:rowOff>73954</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174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90481</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2949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167841</xdr:rowOff>
    </xdr:from>
    <xdr:to>
      <xdr:col>41</xdr:col>
      <xdr:colOff>101600</xdr:colOff>
      <xdr:row>75</xdr:row>
      <xdr:rowOff>97991</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2855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114518</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2630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149394</xdr:rowOff>
    </xdr:from>
    <xdr:to>
      <xdr:col>36</xdr:col>
      <xdr:colOff>165100</xdr:colOff>
      <xdr:row>76</xdr:row>
      <xdr:rowOff>79544</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008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96070</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78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153081</xdr:rowOff>
    </xdr:from>
    <xdr:to>
      <xdr:col>54</xdr:col>
      <xdr:colOff>189865</xdr:colOff>
      <xdr:row>98</xdr:row>
      <xdr:rowOff>122013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55031"/>
          <a:ext cx="1270" cy="116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125840</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122013</xdr:rowOff>
    </xdr:from>
    <xdr:to>
      <xdr:col>55</xdr:col>
      <xdr:colOff>88900</xdr:colOff>
      <xdr:row>98</xdr:row>
      <xdr:rowOff>122013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99758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3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153081</xdr:rowOff>
    </xdr:from>
    <xdr:to>
      <xdr:col>55</xdr:col>
      <xdr:colOff>88900</xdr:colOff>
      <xdr:row>91</xdr:row>
      <xdr:rowOff>153081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145982</xdr:rowOff>
    </xdr:from>
    <xdr:to>
      <xdr:col>55</xdr:col>
      <xdr:colOff>0</xdr:colOff>
      <xdr:row>98</xdr:row>
      <xdr:rowOff>6007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9639300" y="16776632"/>
          <a:ext cx="838200" cy="31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121511</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80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98634</xdr:rowOff>
    </xdr:from>
    <xdr:to>
      <xdr:col>55</xdr:col>
      <xdr:colOff>50800</xdr:colOff>
      <xdr:row>98</xdr:row>
      <xdr:rowOff>28784</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72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145982</xdr:rowOff>
    </xdr:from>
    <xdr:to>
      <xdr:col>50</xdr:col>
      <xdr:colOff>114300</xdr:colOff>
      <xdr:row>98</xdr:row>
      <xdr:rowOff>45915</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776632"/>
          <a:ext cx="889000" cy="71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101530</xdr:rowOff>
    </xdr:from>
    <xdr:to>
      <xdr:col>50</xdr:col>
      <xdr:colOff>165100</xdr:colOff>
      <xdr:row>98</xdr:row>
      <xdr:rowOff>31680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3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22807</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824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45915</xdr:rowOff>
    </xdr:from>
    <xdr:to>
      <xdr:col>45</xdr:col>
      <xdr:colOff>177800</xdr:colOff>
      <xdr:row>98</xdr:row>
      <xdr:rowOff>85252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7861300" y="16848015"/>
          <a:ext cx="889000" cy="39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135187</xdr:rowOff>
    </xdr:from>
    <xdr:to>
      <xdr:col>46</xdr:col>
      <xdr:colOff>38100</xdr:colOff>
      <xdr:row>98</xdr:row>
      <xdr:rowOff>65337</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81864</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54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55966</xdr:rowOff>
    </xdr:from>
    <xdr:to>
      <xdr:col>41</xdr:col>
      <xdr:colOff>50800</xdr:colOff>
      <xdr:row>98</xdr:row>
      <xdr:rowOff>85252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858066"/>
          <a:ext cx="889000" cy="29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135891</xdr:rowOff>
    </xdr:from>
    <xdr:to>
      <xdr:col>41</xdr:col>
      <xdr:colOff>101600</xdr:colOff>
      <xdr:row>98</xdr:row>
      <xdr:rowOff>66041</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82568</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54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118897</xdr:rowOff>
    </xdr:from>
    <xdr:to>
      <xdr:col>36</xdr:col>
      <xdr:colOff>165100</xdr:colOff>
      <xdr:row>98</xdr:row>
      <xdr:rowOff>49047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4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65574</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2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126657</xdr:rowOff>
    </xdr:from>
    <xdr:to>
      <xdr:col>55</xdr:col>
      <xdr:colOff>50800</xdr:colOff>
      <xdr:row>98</xdr:row>
      <xdr:rowOff>56807</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757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77060</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07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95182</xdr:rowOff>
    </xdr:from>
    <xdr:to>
      <xdr:col>50</xdr:col>
      <xdr:colOff>165100</xdr:colOff>
      <xdr:row>98</xdr:row>
      <xdr:rowOff>25332</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72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41859</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501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166565</xdr:rowOff>
    </xdr:from>
    <xdr:to>
      <xdr:col>46</xdr:col>
      <xdr:colOff>38100</xdr:colOff>
      <xdr:row>98</xdr:row>
      <xdr:rowOff>96715</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79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87842</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889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34452</xdr:rowOff>
    </xdr:from>
    <xdr:to>
      <xdr:col>41</xdr:col>
      <xdr:colOff>101600</xdr:colOff>
      <xdr:row>98</xdr:row>
      <xdr:rowOff>136052</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83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127179</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929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5166</xdr:rowOff>
    </xdr:from>
    <xdr:to>
      <xdr:col>36</xdr:col>
      <xdr:colOff>165100</xdr:colOff>
      <xdr:row>98</xdr:row>
      <xdr:rowOff>106766</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807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97893</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899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57793</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72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4470</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4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57793</xdr:rowOff>
    </xdr:from>
    <xdr:to>
      <xdr:col>86</xdr:col>
      <xdr:colOff>25400</xdr:colOff>
      <xdr:row>31</xdr:row>
      <xdr:rowOff>57793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72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50672</xdr:rowOff>
    </xdr:from>
    <xdr:ext cx="469744"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27795</xdr:rowOff>
    </xdr:from>
    <xdr:to>
      <xdr:col>85</xdr:col>
      <xdr:colOff>177800</xdr:colOff>
      <xdr:row>38</xdr:row>
      <xdr:rowOff>129395</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155674</xdr:rowOff>
    </xdr:from>
    <xdr:to>
      <xdr:col>81</xdr:col>
      <xdr:colOff>101600</xdr:colOff>
      <xdr:row>38</xdr:row>
      <xdr:rowOff>85824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102351</xdr:rowOff>
    </xdr:from>
    <xdr:ext cx="469744"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46428" y="627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103850</xdr:rowOff>
    </xdr:from>
    <xdr:to>
      <xdr:col>76</xdr:col>
      <xdr:colOff>165100</xdr:colOff>
      <xdr:row>38</xdr:row>
      <xdr:rowOff>34000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50527</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22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102342</xdr:rowOff>
    </xdr:from>
    <xdr:to>
      <xdr:col>72</xdr:col>
      <xdr:colOff>38100</xdr:colOff>
      <xdr:row>38</xdr:row>
      <xdr:rowOff>32492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49019</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68428" y="622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140381</xdr:rowOff>
    </xdr:from>
    <xdr:to>
      <xdr:col>67</xdr:col>
      <xdr:colOff>101600</xdr:colOff>
      <xdr:row>38</xdr:row>
      <xdr:rowOff>70531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84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87058</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59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6222</xdr:rowOff>
    </xdr:from>
    <xdr:ext cx="249299"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3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100463</xdr:rowOff>
    </xdr:from>
    <xdr:to>
      <xdr:col>85</xdr:col>
      <xdr:colOff>126364</xdr:colOff>
      <xdr:row>78</xdr:row>
      <xdr:rowOff>74544</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444863"/>
          <a:ext cx="1269" cy="100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78371</xdr:rowOff>
    </xdr:from>
    <xdr:ext cx="534377"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45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74544</xdr:rowOff>
    </xdr:from>
    <xdr:to>
      <xdr:col>86</xdr:col>
      <xdr:colOff>25400</xdr:colOff>
      <xdr:row>78</xdr:row>
      <xdr:rowOff>74544</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4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47140</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22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100463</xdr:rowOff>
    </xdr:from>
    <xdr:to>
      <xdr:col>86</xdr:col>
      <xdr:colOff>25400</xdr:colOff>
      <xdr:row>72</xdr:row>
      <xdr:rowOff>100463</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44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56888</xdr:rowOff>
    </xdr:from>
    <xdr:to>
      <xdr:col>85</xdr:col>
      <xdr:colOff>127000</xdr:colOff>
      <xdr:row>76</xdr:row>
      <xdr:rowOff>64798</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5481300" y="13087088"/>
          <a:ext cx="838200" cy="7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119781</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149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141354</xdr:rowOff>
    </xdr:from>
    <xdr:to>
      <xdr:col>85</xdr:col>
      <xdr:colOff>177800</xdr:colOff>
      <xdr:row>77</xdr:row>
      <xdr:rowOff>71504</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17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56888</xdr:rowOff>
    </xdr:from>
    <xdr:to>
      <xdr:col>81</xdr:col>
      <xdr:colOff>50800</xdr:colOff>
      <xdr:row>76</xdr:row>
      <xdr:rowOff>62795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3087088"/>
          <a:ext cx="889000" cy="5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136855</xdr:rowOff>
    </xdr:from>
    <xdr:to>
      <xdr:col>81</xdr:col>
      <xdr:colOff>101600</xdr:colOff>
      <xdr:row>77</xdr:row>
      <xdr:rowOff>67005</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1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58132</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259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60494</xdr:rowOff>
    </xdr:from>
    <xdr:to>
      <xdr:col>76</xdr:col>
      <xdr:colOff>114300</xdr:colOff>
      <xdr:row>76</xdr:row>
      <xdr:rowOff>62795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3703300" y="13090694"/>
          <a:ext cx="889000" cy="2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143216</xdr:rowOff>
    </xdr:from>
    <xdr:to>
      <xdr:col>76</xdr:col>
      <xdr:colOff>165100</xdr:colOff>
      <xdr:row>77</xdr:row>
      <xdr:rowOff>73366</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17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64493</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266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60494</xdr:rowOff>
    </xdr:from>
    <xdr:to>
      <xdr:col>71</xdr:col>
      <xdr:colOff>177800</xdr:colOff>
      <xdr:row>76</xdr:row>
      <xdr:rowOff>76130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090694"/>
          <a:ext cx="889000" cy="15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158390</xdr:rowOff>
    </xdr:from>
    <xdr:to>
      <xdr:col>72</xdr:col>
      <xdr:colOff>38100</xdr:colOff>
      <xdr:row>77</xdr:row>
      <xdr:rowOff>88540</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18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79667</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28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167086</xdr:rowOff>
    </xdr:from>
    <xdr:to>
      <xdr:col>67</xdr:col>
      <xdr:colOff>101600</xdr:colOff>
      <xdr:row>77</xdr:row>
      <xdr:rowOff>97236</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19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88363</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29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13998</xdr:rowOff>
    </xdr:from>
    <xdr:to>
      <xdr:col>85</xdr:col>
      <xdr:colOff>177800</xdr:colOff>
      <xdr:row>76</xdr:row>
      <xdr:rowOff>115598</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044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36874</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2895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6088</xdr:rowOff>
    </xdr:from>
    <xdr:to>
      <xdr:col>81</xdr:col>
      <xdr:colOff>101600</xdr:colOff>
      <xdr:row>76</xdr:row>
      <xdr:rowOff>107688</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03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124214</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2811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11995</xdr:rowOff>
    </xdr:from>
    <xdr:to>
      <xdr:col>76</xdr:col>
      <xdr:colOff>165100</xdr:colOff>
      <xdr:row>76</xdr:row>
      <xdr:rowOff>113595</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042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130122</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817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9694</xdr:rowOff>
    </xdr:from>
    <xdr:to>
      <xdr:col>72</xdr:col>
      <xdr:colOff>38100</xdr:colOff>
      <xdr:row>76</xdr:row>
      <xdr:rowOff>111294</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039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127822</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2815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25330</xdr:rowOff>
    </xdr:from>
    <xdr:to>
      <xdr:col>67</xdr:col>
      <xdr:colOff>101600</xdr:colOff>
      <xdr:row>76</xdr:row>
      <xdr:rowOff>126930</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05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143458</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2830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132507</xdr:rowOff>
    </xdr:from>
    <xdr:to>
      <xdr:col>85</xdr:col>
      <xdr:colOff>126364</xdr:colOff>
      <xdr:row>99</xdr:row>
      <xdr:rowOff>42838</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734457"/>
          <a:ext cx="1269" cy="128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46665</xdr:rowOff>
    </xdr:from>
    <xdr:ext cx="378565"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702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42838</xdr:rowOff>
    </xdr:from>
    <xdr:to>
      <xdr:col>86</xdr:col>
      <xdr:colOff>25400</xdr:colOff>
      <xdr:row>99</xdr:row>
      <xdr:rowOff>42838</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70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79184</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50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132507</xdr:rowOff>
    </xdr:from>
    <xdr:to>
      <xdr:col>86</xdr:col>
      <xdr:colOff>25400</xdr:colOff>
      <xdr:row>91</xdr:row>
      <xdr:rowOff>132507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73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53682</xdr:rowOff>
    </xdr:from>
    <xdr:to>
      <xdr:col>85</xdr:col>
      <xdr:colOff>127000</xdr:colOff>
      <xdr:row>97</xdr:row>
      <xdr:rowOff>107528</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5481300" y="16684332"/>
          <a:ext cx="838200" cy="53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137217</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767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158790</xdr:rowOff>
    </xdr:from>
    <xdr:to>
      <xdr:col>85</xdr:col>
      <xdr:colOff>177800</xdr:colOff>
      <xdr:row>98</xdr:row>
      <xdr:rowOff>88940</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107528</xdr:rowOff>
    </xdr:from>
    <xdr:to>
      <xdr:col>81</xdr:col>
      <xdr:colOff>50800</xdr:colOff>
      <xdr:row>97</xdr:row>
      <xdr:rowOff>141872</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4592300" y="16738178"/>
          <a:ext cx="889000" cy="3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8638</xdr:rowOff>
    </xdr:from>
    <xdr:to>
      <xdr:col>81</xdr:col>
      <xdr:colOff>101600</xdr:colOff>
      <xdr:row>98</xdr:row>
      <xdr:rowOff>110238</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101365</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903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84524</xdr:rowOff>
    </xdr:from>
    <xdr:to>
      <xdr:col>76</xdr:col>
      <xdr:colOff>114300</xdr:colOff>
      <xdr:row>97</xdr:row>
      <xdr:rowOff>141872</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3703300" y="16715174"/>
          <a:ext cx="889000" cy="57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4607</xdr:rowOff>
    </xdr:from>
    <xdr:to>
      <xdr:col>76</xdr:col>
      <xdr:colOff>165100</xdr:colOff>
      <xdr:row>98</xdr:row>
      <xdr:rowOff>106207</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97334</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899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84524</xdr:rowOff>
    </xdr:from>
    <xdr:to>
      <xdr:col>71</xdr:col>
      <xdr:colOff>177800</xdr:colOff>
      <xdr:row>97</xdr:row>
      <xdr:rowOff>153177</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715174"/>
          <a:ext cx="889000" cy="68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160860</xdr:rowOff>
    </xdr:from>
    <xdr:to>
      <xdr:col>72</xdr:col>
      <xdr:colOff>38100</xdr:colOff>
      <xdr:row>98</xdr:row>
      <xdr:rowOff>91010</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82137</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884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60947</xdr:rowOff>
    </xdr:from>
    <xdr:to>
      <xdr:col>67</xdr:col>
      <xdr:colOff>101600</xdr:colOff>
      <xdr:row>98</xdr:row>
      <xdr:rowOff>162547</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63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153674</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955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2882</xdr:rowOff>
    </xdr:from>
    <xdr:to>
      <xdr:col>85</xdr:col>
      <xdr:colOff>177800</xdr:colOff>
      <xdr:row>97</xdr:row>
      <xdr:rowOff>104482</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633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25759</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484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56728</xdr:rowOff>
    </xdr:from>
    <xdr:to>
      <xdr:col>81</xdr:col>
      <xdr:colOff>101600</xdr:colOff>
      <xdr:row>97</xdr:row>
      <xdr:rowOff>158328</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68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3405</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462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91072</xdr:rowOff>
    </xdr:from>
    <xdr:to>
      <xdr:col>76</xdr:col>
      <xdr:colOff>165100</xdr:colOff>
      <xdr:row>98</xdr:row>
      <xdr:rowOff>21222</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721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37749</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496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33724</xdr:rowOff>
    </xdr:from>
    <xdr:to>
      <xdr:col>72</xdr:col>
      <xdr:colOff>38100</xdr:colOff>
      <xdr:row>97</xdr:row>
      <xdr:rowOff>135324</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66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151851</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439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102377</xdr:rowOff>
    </xdr:from>
    <xdr:to>
      <xdr:col>67</xdr:col>
      <xdr:colOff>101600</xdr:colOff>
      <xdr:row>98</xdr:row>
      <xdr:rowOff>32527</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733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49054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50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36099</xdr:rowOff>
    </xdr:from>
    <xdr:to>
      <xdr:col>116</xdr:col>
      <xdr:colOff>62864</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flipV="1">
          <a:off x="22159595" y="5179599"/>
          <a:ext cx="1269" cy="1475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1" name="投資及び出資金最小値テキスト">
          <a:extLst>
            <a:ext uri="{FF2B5EF4-FFF2-40B4-BE49-F238E27FC236}">
              <a16:creationId xmlns:a16="http://schemas.microsoft.com/office/drawing/2014/main" id="{00000000-0008-0000-0600-0000D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154226</xdr:rowOff>
    </xdr:from>
    <xdr:ext cx="534377" cy="259045"/>
    <xdr:sp macro="" textlink="">
      <xdr:nvSpPr>
        <xdr:cNvPr id="723" name="投資及び出資金最大値テキスト">
          <a:extLst>
            <a:ext uri="{FF2B5EF4-FFF2-40B4-BE49-F238E27FC236}">
              <a16:creationId xmlns:a16="http://schemas.microsoft.com/office/drawing/2014/main" id="{00000000-0008-0000-0600-0000D3020000}"/>
            </a:ext>
          </a:extLst>
        </xdr:cNvPr>
        <xdr:cNvSpPr txBox="1"/>
      </xdr:nvSpPr>
      <xdr:spPr>
        <a:xfrm>
          <a:off x="22212300" y="495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36099</xdr:rowOff>
    </xdr:from>
    <xdr:to>
      <xdr:col>116</xdr:col>
      <xdr:colOff>152400</xdr:colOff>
      <xdr:row>30</xdr:row>
      <xdr:rowOff>36099</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517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169796</xdr:rowOff>
    </xdr:from>
    <xdr:ext cx="469744" cy="259045"/>
    <xdr:sp macro="" textlink="">
      <xdr:nvSpPr>
        <xdr:cNvPr id="726" name="投資及び出資金平均値テキスト">
          <a:extLst>
            <a:ext uri="{FF2B5EF4-FFF2-40B4-BE49-F238E27FC236}">
              <a16:creationId xmlns:a16="http://schemas.microsoft.com/office/drawing/2014/main" id="{00000000-0008-0000-0600-0000D6020000}"/>
            </a:ext>
          </a:extLst>
        </xdr:cNvPr>
        <xdr:cNvSpPr txBox="1"/>
      </xdr:nvSpPr>
      <xdr:spPr>
        <a:xfrm>
          <a:off x="22212300" y="6341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146919</xdr:rowOff>
    </xdr:from>
    <xdr:to>
      <xdr:col>116</xdr:col>
      <xdr:colOff>114300</xdr:colOff>
      <xdr:row>38</xdr:row>
      <xdr:rowOff>77068</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22110700" y="64905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84333</xdr:rowOff>
    </xdr:from>
    <xdr:to>
      <xdr:col>111</xdr:col>
      <xdr:colOff>177800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0434300" y="6599433"/>
          <a:ext cx="889000" cy="55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121302</xdr:rowOff>
    </xdr:from>
    <xdr:ext cx="469744"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1088428" y="629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84333</xdr:rowOff>
    </xdr:from>
    <xdr:to>
      <xdr:col>107</xdr:col>
      <xdr:colOff>50800</xdr:colOff>
      <xdr:row>38</xdr:row>
      <xdr:rowOff>123515</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19545300" y="6599433"/>
          <a:ext cx="889000" cy="39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11588</xdr:rowOff>
    </xdr:from>
    <xdr:to>
      <xdr:col>107</xdr:col>
      <xdr:colOff>101600</xdr:colOff>
      <xdr:row>38</xdr:row>
      <xdr:rowOff>113188</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0383500" y="652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129715</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0199428" y="6301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123515</xdr:rowOff>
    </xdr:from>
    <xdr:to>
      <xdr:col>102</xdr:col>
      <xdr:colOff>114300</xdr:colOff>
      <xdr:row>38</xdr:row>
      <xdr:rowOff>131745</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18656300" y="6638615"/>
          <a:ext cx="8890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171379</xdr:rowOff>
    </xdr:from>
    <xdr:to>
      <xdr:col>102</xdr:col>
      <xdr:colOff>165100</xdr:colOff>
      <xdr:row>38</xdr:row>
      <xdr:rowOff>101529</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194945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118056</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9310428" y="629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162052</xdr:rowOff>
    </xdr:from>
    <xdr:to>
      <xdr:col>98</xdr:col>
      <xdr:colOff>38100</xdr:colOff>
      <xdr:row>38</xdr:row>
      <xdr:rowOff>92202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8605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108729</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421428" y="6280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4" name="楕円 743">
          <a:extLst>
            <a:ext uri="{FF2B5EF4-FFF2-40B4-BE49-F238E27FC236}">
              <a16:creationId xmlns:a16="http://schemas.microsoft.com/office/drawing/2014/main" id="{00000000-0008-0000-0600-0000E8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5" name="投資及び出資金該当値テキスト">
          <a:extLst>
            <a:ext uri="{FF2B5EF4-FFF2-40B4-BE49-F238E27FC236}">
              <a16:creationId xmlns:a16="http://schemas.microsoft.com/office/drawing/2014/main" id="{00000000-0008-0000-0600-0000E9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33533</xdr:rowOff>
    </xdr:from>
    <xdr:to>
      <xdr:col>107</xdr:col>
      <xdr:colOff>101600</xdr:colOff>
      <xdr:row>38</xdr:row>
      <xdr:rowOff>135133</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0383500" y="6548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126260</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641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72715</xdr:rowOff>
    </xdr:from>
    <xdr:to>
      <xdr:col>102</xdr:col>
      <xdr:colOff>165100</xdr:colOff>
      <xdr:row>39</xdr:row>
      <xdr:rowOff>2865</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19494500" y="6587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165442</xdr:rowOff>
    </xdr:from>
    <xdr:ext cx="378565"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6017" y="66805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80945</xdr:rowOff>
    </xdr:from>
    <xdr:to>
      <xdr:col>98</xdr:col>
      <xdr:colOff>38100</xdr:colOff>
      <xdr:row>39</xdr:row>
      <xdr:rowOff>11095</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8605500" y="659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2222</xdr:rowOff>
    </xdr:from>
    <xdr:ext cx="378565"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67017" y="66887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70510</xdr:rowOff>
    </xdr:from>
    <xdr:to>
      <xdr:col>116</xdr:col>
      <xdr:colOff>62864</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43010"/>
          <a:ext cx="1269" cy="15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17187</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70510</xdr:rowOff>
    </xdr:from>
    <xdr:to>
      <xdr:col>116</xdr:col>
      <xdr:colOff>152400</xdr:colOff>
      <xdr:row>50</xdr:row>
      <xdr:rowOff>70510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4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15913</xdr:rowOff>
    </xdr:from>
    <xdr:to>
      <xdr:col>116</xdr:col>
      <xdr:colOff>63500</xdr:colOff>
      <xdr:row>59</xdr:row>
      <xdr:rowOff>16484</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1323300" y="10131463"/>
          <a:ext cx="8382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101185</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873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78308</xdr:rowOff>
    </xdr:from>
    <xdr:to>
      <xdr:col>116</xdr:col>
      <xdr:colOff>114300</xdr:colOff>
      <xdr:row>59</xdr:row>
      <xdr:rowOff>8458</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1002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16484</xdr:rowOff>
    </xdr:from>
    <xdr:to>
      <xdr:col>111</xdr:col>
      <xdr:colOff>177800</xdr:colOff>
      <xdr:row>59</xdr:row>
      <xdr:rowOff>16980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20434300" y="10132034"/>
          <a:ext cx="889000" cy="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71069</xdr:rowOff>
    </xdr:from>
    <xdr:to>
      <xdr:col>112</xdr:col>
      <xdr:colOff>38100</xdr:colOff>
      <xdr:row>59</xdr:row>
      <xdr:rowOff>1219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17746</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79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6959</xdr:rowOff>
    </xdr:from>
    <xdr:to>
      <xdr:col>107</xdr:col>
      <xdr:colOff>50800</xdr:colOff>
      <xdr:row>59</xdr:row>
      <xdr:rowOff>16980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9545300" y="10122509"/>
          <a:ext cx="889000" cy="10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55638</xdr:rowOff>
    </xdr:from>
    <xdr:to>
      <xdr:col>107</xdr:col>
      <xdr:colOff>101600</xdr:colOff>
      <xdr:row>58</xdr:row>
      <xdr:rowOff>157238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2315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7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6959</xdr:rowOff>
    </xdr:from>
    <xdr:to>
      <xdr:col>102</xdr:col>
      <xdr:colOff>114300</xdr:colOff>
      <xdr:row>59</xdr:row>
      <xdr:rowOff>7760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18656300" y="10122509"/>
          <a:ext cx="889000" cy="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55829</xdr:rowOff>
    </xdr:from>
    <xdr:to>
      <xdr:col>102</xdr:col>
      <xdr:colOff>165100</xdr:colOff>
      <xdr:row>58</xdr:row>
      <xdr:rowOff>157429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2506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77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58420</xdr:rowOff>
    </xdr:from>
    <xdr:to>
      <xdr:col>98</xdr:col>
      <xdr:colOff>38100</xdr:colOff>
      <xdr:row>58</xdr:row>
      <xdr:rowOff>160020</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100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5097</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777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136563</xdr:rowOff>
    </xdr:from>
    <xdr:to>
      <xdr:col>116</xdr:col>
      <xdr:colOff>114300</xdr:colOff>
      <xdr:row>59</xdr:row>
      <xdr:rowOff>66713</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1008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56735</xdr:rowOff>
    </xdr:from>
    <xdr:ext cx="378565"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100008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137134</xdr:rowOff>
    </xdr:from>
    <xdr:to>
      <xdr:col>112</xdr:col>
      <xdr:colOff>38100</xdr:colOff>
      <xdr:row>59</xdr:row>
      <xdr:rowOff>67284</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10081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58411</xdr:rowOff>
    </xdr:from>
    <xdr:ext cx="378565"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34017" y="101739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137630</xdr:rowOff>
    </xdr:from>
    <xdr:to>
      <xdr:col>107</xdr:col>
      <xdr:colOff>101600</xdr:colOff>
      <xdr:row>59</xdr:row>
      <xdr:rowOff>67780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10081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58907</xdr:rowOff>
    </xdr:from>
    <xdr:ext cx="378565"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245017" y="10174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127609</xdr:rowOff>
    </xdr:from>
    <xdr:to>
      <xdr:col>102</xdr:col>
      <xdr:colOff>165100</xdr:colOff>
      <xdr:row>59</xdr:row>
      <xdr:rowOff>57759</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10071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48886</xdr:rowOff>
    </xdr:from>
    <xdr:ext cx="378565"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6017" y="101644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128410</xdr:rowOff>
    </xdr:from>
    <xdr:to>
      <xdr:col>98</xdr:col>
      <xdr:colOff>38100</xdr:colOff>
      <xdr:row>59</xdr:row>
      <xdr:rowOff>58560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1007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49687</xdr:rowOff>
    </xdr:from>
    <xdr:ext cx="378565"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67017" y="101652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170283</xdr:rowOff>
    </xdr:from>
    <xdr:to>
      <xdr:col>116</xdr:col>
      <xdr:colOff>62864</xdr:colOff>
      <xdr:row>79</xdr:row>
      <xdr:rowOff>38708</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343233"/>
          <a:ext cx="1269" cy="1240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42535</xdr:rowOff>
    </xdr:from>
    <xdr:ext cx="469744"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587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38708</xdr:rowOff>
    </xdr:from>
    <xdr:to>
      <xdr:col>116</xdr:col>
      <xdr:colOff>152400</xdr:colOff>
      <xdr:row>79</xdr:row>
      <xdr:rowOff>38708</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5832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116960</xdr:rowOff>
    </xdr:from>
    <xdr:ext cx="534377"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2118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170283</xdr:rowOff>
    </xdr:from>
    <xdr:to>
      <xdr:col>116</xdr:col>
      <xdr:colOff>152400</xdr:colOff>
      <xdr:row>71</xdr:row>
      <xdr:rowOff>170283</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343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161874</xdr:rowOff>
    </xdr:from>
    <xdr:to>
      <xdr:col>116</xdr:col>
      <xdr:colOff>63500</xdr:colOff>
      <xdr:row>75</xdr:row>
      <xdr:rowOff>23750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1323300" y="12849174"/>
          <a:ext cx="838200" cy="33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61958</xdr:rowOff>
    </xdr:from>
    <xdr:ext cx="534377"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5778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39081</xdr:rowOff>
    </xdr:from>
    <xdr:to>
      <xdr:col>116</xdr:col>
      <xdr:colOff>114300</xdr:colOff>
      <xdr:row>74</xdr:row>
      <xdr:rowOff>140681</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2726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30103</xdr:rowOff>
    </xdr:from>
    <xdr:to>
      <xdr:col>111</xdr:col>
      <xdr:colOff>177800</xdr:colOff>
      <xdr:row>75</xdr:row>
      <xdr:rowOff>23750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0434300" y="12203053"/>
          <a:ext cx="889000" cy="679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114226</xdr:rowOff>
    </xdr:from>
    <xdr:to>
      <xdr:col>112</xdr:col>
      <xdr:colOff>38100</xdr:colOff>
      <xdr:row>74</xdr:row>
      <xdr:rowOff>44376</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63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60903</xdr:rowOff>
    </xdr:from>
    <xdr:ext cx="534377"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56111" y="12405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158053</xdr:rowOff>
    </xdr:from>
    <xdr:to>
      <xdr:col>107</xdr:col>
      <xdr:colOff>50800</xdr:colOff>
      <xdr:row>71</xdr:row>
      <xdr:rowOff>30103</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9545300" y="12159553"/>
          <a:ext cx="889000" cy="4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80001</xdr:rowOff>
    </xdr:from>
    <xdr:to>
      <xdr:col>107</xdr:col>
      <xdr:colOff>101600</xdr:colOff>
      <xdr:row>74</xdr:row>
      <xdr:rowOff>10151</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595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1278</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67111" y="12688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70</xdr:row>
      <xdr:rowOff>158053</xdr:rowOff>
    </xdr:from>
    <xdr:to>
      <xdr:col>102</xdr:col>
      <xdr:colOff>114300</xdr:colOff>
      <xdr:row>71</xdr:row>
      <xdr:rowOff>22738</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8656300" y="12159553"/>
          <a:ext cx="889000" cy="36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90533</xdr:rowOff>
    </xdr:from>
    <xdr:to>
      <xdr:col>102</xdr:col>
      <xdr:colOff>165100</xdr:colOff>
      <xdr:row>74</xdr:row>
      <xdr:rowOff>20683</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60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11810</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78111" y="12699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86826</xdr:rowOff>
    </xdr:from>
    <xdr:to>
      <xdr:col>98</xdr:col>
      <xdr:colOff>38100</xdr:colOff>
      <xdr:row>74</xdr:row>
      <xdr:rowOff>16976</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2602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8103</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89111" y="12695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111074</xdr:rowOff>
    </xdr:from>
    <xdr:to>
      <xdr:col>116</xdr:col>
      <xdr:colOff>114300</xdr:colOff>
      <xdr:row>75</xdr:row>
      <xdr:rowOff>41224</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2798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89501</xdr:rowOff>
    </xdr:from>
    <xdr:ext cx="534377"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277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144400</xdr:rowOff>
    </xdr:from>
    <xdr:to>
      <xdr:col>112</xdr:col>
      <xdr:colOff>38100</xdr:colOff>
      <xdr:row>75</xdr:row>
      <xdr:rowOff>74550</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283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65677</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92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150753</xdr:rowOff>
    </xdr:from>
    <xdr:to>
      <xdr:col>107</xdr:col>
      <xdr:colOff>101600</xdr:colOff>
      <xdr:row>71</xdr:row>
      <xdr:rowOff>80903</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2152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69</xdr:row>
      <xdr:rowOff>97430</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1927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70</xdr:row>
      <xdr:rowOff>107253</xdr:rowOff>
    </xdr:from>
    <xdr:to>
      <xdr:col>102</xdr:col>
      <xdr:colOff>165100</xdr:colOff>
      <xdr:row>71</xdr:row>
      <xdr:rowOff>37403</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2108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69</xdr:row>
      <xdr:rowOff>53930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1883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70</xdr:row>
      <xdr:rowOff>143388</xdr:rowOff>
    </xdr:from>
    <xdr:to>
      <xdr:col>98</xdr:col>
      <xdr:colOff>38100</xdr:colOff>
      <xdr:row>71</xdr:row>
      <xdr:rowOff>73538</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2144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69</xdr:row>
      <xdr:rowOff>90065</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1920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6" name="前年度繰上充用金最小値テキスト">
          <a:extLst>
            <a:ext uri="{FF2B5EF4-FFF2-40B4-BE49-F238E27FC236}">
              <a16:creationId xmlns:a16="http://schemas.microsoft.com/office/drawing/2014/main" id="{00000000-0008-0000-0600-00007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8" name="前年度繰上充用金最大値テキスト">
          <a:extLst>
            <a:ext uri="{FF2B5EF4-FFF2-40B4-BE49-F238E27FC236}">
              <a16:creationId xmlns:a16="http://schemas.microsoft.com/office/drawing/2014/main" id="{00000000-0008-0000-0600-00007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1" name="前年度繰上充用金平均値テキスト">
          <a:extLst>
            <a:ext uri="{FF2B5EF4-FFF2-40B4-BE49-F238E27FC236}">
              <a16:creationId xmlns:a16="http://schemas.microsoft.com/office/drawing/2014/main" id="{00000000-0008-0000-0600-00007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0" name="前年度繰上充用金該当値テキスト">
          <a:extLst>
            <a:ext uri="{FF2B5EF4-FFF2-40B4-BE49-F238E27FC236}">
              <a16:creationId xmlns:a16="http://schemas.microsoft.com/office/drawing/2014/main" id="{00000000-0008-0000-0600-00008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a:extLst>
            <a:ext uri="{FF2B5EF4-FFF2-40B4-BE49-F238E27FC236}">
              <a16:creationId xmlns:a16="http://schemas.microsoft.com/office/drawing/2014/main" id="{00000000-0008-0000-0600-00009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主な構成項目である人件費は、１</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４３</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５８３</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円となっており、令和</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現在においても類似団体と比較して高い水準にある。社会教育施設や保育所・学校数が多く、抜本的な職員削減が行えていない状況であり、公共施設総合管理計画、個別施設計画に基づいた施設の統廃合、それに伴う人件費の削減を目指し検討を行っていく。</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また、補助費等については、住民一人当たり２０</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８</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，７</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６５</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円となっており、類似団体のなかでもかなり高くなっている。要因として、関係する一部事務組合が多いためであり、この負担金を軽減していくことが当町にとって大きな課題となっている。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維持補修費については、</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２４</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３８８</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円と近年急上昇しており、経年劣化の進んだ公共施設が増加していることが要因となっている。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公債費についても、９</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１</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３８３</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円と高い水準となっており、計画的な建設事業の実施による地方債の発行抑制を進めていく。</a:t>
          </a:r>
          <a:endParaRPr kumimoji="1" lang="ja-JP" altLang="en-US" sz="1200">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福井県若狭町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13,354
13,220
178.49
13,456,431
12,544,806
879,582
6,425,018
9,140,971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15.2
41.2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27115</xdr:rowOff>
    </xdr:from>
    <xdr:to>
      <xdr:col>24</xdr:col>
      <xdr:colOff>62865</xdr:colOff>
      <xdr:row>38</xdr:row>
      <xdr:rowOff>129794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065"/>
          <a:ext cx="1270" cy="130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133621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129794</xdr:rowOff>
    </xdr:from>
    <xdr:to>
      <xdr:col>24</xdr:col>
      <xdr:colOff>152400</xdr:colOff>
      <xdr:row>38</xdr:row>
      <xdr:rowOff>129794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145242</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27115</xdr:rowOff>
    </xdr:from>
    <xdr:to>
      <xdr:col>24</xdr:col>
      <xdr:colOff>152400</xdr:colOff>
      <xdr:row>31</xdr:row>
      <xdr:rowOff>27115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114935</xdr:rowOff>
    </xdr:from>
    <xdr:to>
      <xdr:col>24</xdr:col>
      <xdr:colOff>63500</xdr:colOff>
      <xdr:row>36</xdr:row>
      <xdr:rowOff>141796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87135"/>
          <a:ext cx="838200" cy="26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87774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17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64897</xdr:rowOff>
    </xdr:from>
    <xdr:to>
      <xdr:col>24</xdr:col>
      <xdr:colOff>114300</xdr:colOff>
      <xdr:row>35</xdr:row>
      <xdr:rowOff>166497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141796</xdr:rowOff>
    </xdr:from>
    <xdr:to>
      <xdr:col>19</xdr:col>
      <xdr:colOff>177800</xdr:colOff>
      <xdr:row>36</xdr:row>
      <xdr:rowOff>158941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13996"/>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130429</xdr:rowOff>
    </xdr:from>
    <xdr:to>
      <xdr:col>20</xdr:col>
      <xdr:colOff>38100</xdr:colOff>
      <xdr:row>36</xdr:row>
      <xdr:rowOff>60579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77106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06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158941</xdr:rowOff>
    </xdr:from>
    <xdr:to>
      <xdr:col>15</xdr:col>
      <xdr:colOff>50800</xdr:colOff>
      <xdr:row>36</xdr:row>
      <xdr:rowOff>170752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331141"/>
          <a:ext cx="8890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144716</xdr:rowOff>
    </xdr:from>
    <xdr:to>
      <xdr:col>15</xdr:col>
      <xdr:colOff>101600</xdr:colOff>
      <xdr:row>36</xdr:row>
      <xdr:rowOff>74866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91393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20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170752</xdr:rowOff>
    </xdr:from>
    <xdr:to>
      <xdr:col>10</xdr:col>
      <xdr:colOff>114300</xdr:colOff>
      <xdr:row>37</xdr:row>
      <xdr:rowOff>33210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42952"/>
          <a:ext cx="889000" cy="33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12509</xdr:rowOff>
    </xdr:from>
    <xdr:to>
      <xdr:col>10</xdr:col>
      <xdr:colOff>165100</xdr:colOff>
      <xdr:row>36</xdr:row>
      <xdr:rowOff>114109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130636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9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12128</xdr:rowOff>
    </xdr:from>
    <xdr:to>
      <xdr:col>6</xdr:col>
      <xdr:colOff>38100</xdr:colOff>
      <xdr:row>36</xdr:row>
      <xdr:rowOff>113728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130255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59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64135</xdr:rowOff>
    </xdr:from>
    <xdr:to>
      <xdr:col>24</xdr:col>
      <xdr:colOff>114300</xdr:colOff>
      <xdr:row>36</xdr:row>
      <xdr:rowOff>165735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36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42562</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14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90996</xdr:rowOff>
    </xdr:from>
    <xdr:to>
      <xdr:col>20</xdr:col>
      <xdr:colOff>38100</xdr:colOff>
      <xdr:row>37</xdr:row>
      <xdr:rowOff>21146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63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12273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55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108141</xdr:rowOff>
    </xdr:from>
    <xdr:to>
      <xdr:col>15</xdr:col>
      <xdr:colOff>101600</xdr:colOff>
      <xdr:row>37</xdr:row>
      <xdr:rowOff>38291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80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29418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73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119952</xdr:rowOff>
    </xdr:from>
    <xdr:to>
      <xdr:col>10</xdr:col>
      <xdr:colOff>165100</xdr:colOff>
      <xdr:row>37</xdr:row>
      <xdr:rowOff>50102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9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41229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84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153860</xdr:rowOff>
    </xdr:from>
    <xdr:to>
      <xdr:col>6</xdr:col>
      <xdr:colOff>38100</xdr:colOff>
      <xdr:row>37</xdr:row>
      <xdr:rowOff>84010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2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75137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18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109519</xdr:rowOff>
    </xdr:from>
    <xdr:to>
      <xdr:col>24</xdr:col>
      <xdr:colOff>62865</xdr:colOff>
      <xdr:row>58</xdr:row>
      <xdr:rowOff>109203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469"/>
          <a:ext cx="1270" cy="119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109203</xdr:rowOff>
    </xdr:from>
    <xdr:to>
      <xdr:col>24</xdr:col>
      <xdr:colOff>152400</xdr:colOff>
      <xdr:row>58</xdr:row>
      <xdr:rowOff>109203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56196</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109519</xdr:rowOff>
    </xdr:from>
    <xdr:to>
      <xdr:col>24</xdr:col>
      <xdr:colOff>152400</xdr:colOff>
      <xdr:row>51</xdr:row>
      <xdr:rowOff>109519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88850</xdr:rowOff>
    </xdr:from>
    <xdr:to>
      <xdr:col>24</xdr:col>
      <xdr:colOff>63500</xdr:colOff>
      <xdr:row>56</xdr:row>
      <xdr:rowOff>122456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690050"/>
          <a:ext cx="838200" cy="33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20325</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929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41898</xdr:rowOff>
    </xdr:from>
    <xdr:to>
      <xdr:col>24</xdr:col>
      <xdr:colOff>114300</xdr:colOff>
      <xdr:row>57</xdr:row>
      <xdr:rowOff>143498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122456</xdr:rowOff>
    </xdr:from>
    <xdr:to>
      <xdr:col>19</xdr:col>
      <xdr:colOff>177800</xdr:colOff>
      <xdr:row>57</xdr:row>
      <xdr:rowOff>7891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723656"/>
          <a:ext cx="889000" cy="56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67231</xdr:rowOff>
    </xdr:from>
    <xdr:to>
      <xdr:col>20</xdr:col>
      <xdr:colOff>38100</xdr:colOff>
      <xdr:row>57</xdr:row>
      <xdr:rowOff>168831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159958</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932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97738</xdr:rowOff>
    </xdr:from>
    <xdr:to>
      <xdr:col>15</xdr:col>
      <xdr:colOff>50800</xdr:colOff>
      <xdr:row>57</xdr:row>
      <xdr:rowOff>7891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698938"/>
          <a:ext cx="889000" cy="81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70454</xdr:rowOff>
    </xdr:from>
    <xdr:to>
      <xdr:col>15</xdr:col>
      <xdr:colOff>101600</xdr:colOff>
      <xdr:row>58</xdr:row>
      <xdr:rowOff>604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163181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935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30287</xdr:rowOff>
    </xdr:from>
    <xdr:to>
      <xdr:col>10</xdr:col>
      <xdr:colOff>114300</xdr:colOff>
      <xdr:row>56</xdr:row>
      <xdr:rowOff>97738</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31487"/>
          <a:ext cx="889000" cy="67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67270</xdr:rowOff>
    </xdr:from>
    <xdr:to>
      <xdr:col>10</xdr:col>
      <xdr:colOff>165100</xdr:colOff>
      <xdr:row>57</xdr:row>
      <xdr:rowOff>168870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159997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932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70541</xdr:rowOff>
    </xdr:from>
    <xdr:to>
      <xdr:col>6</xdr:col>
      <xdr:colOff>38100</xdr:colOff>
      <xdr:row>57</xdr:row>
      <xdr:rowOff>691</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163268</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764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38050</xdr:rowOff>
    </xdr:from>
    <xdr:to>
      <xdr:col>24</xdr:col>
      <xdr:colOff>114300</xdr:colOff>
      <xdr:row>56</xdr:row>
      <xdr:rowOff>139650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63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60927</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490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71656</xdr:rowOff>
    </xdr:from>
    <xdr:to>
      <xdr:col>20</xdr:col>
      <xdr:colOff>38100</xdr:colOff>
      <xdr:row>57</xdr:row>
      <xdr:rowOff>1806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672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18333</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448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128541</xdr:rowOff>
    </xdr:from>
    <xdr:to>
      <xdr:col>15</xdr:col>
      <xdr:colOff>101600</xdr:colOff>
      <xdr:row>57</xdr:row>
      <xdr:rowOff>58691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29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75218</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504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46938</xdr:rowOff>
    </xdr:from>
    <xdr:to>
      <xdr:col>10</xdr:col>
      <xdr:colOff>165100</xdr:colOff>
      <xdr:row>56</xdr:row>
      <xdr:rowOff>148538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648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165065</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423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150937</xdr:rowOff>
    </xdr:from>
    <xdr:to>
      <xdr:col>6</xdr:col>
      <xdr:colOff>38100</xdr:colOff>
      <xdr:row>56</xdr:row>
      <xdr:rowOff>81087</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80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97614</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55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131090</xdr:rowOff>
    </xdr:from>
    <xdr:to>
      <xdr:col>24</xdr:col>
      <xdr:colOff>62865</xdr:colOff>
      <xdr:row>79</xdr:row>
      <xdr:rowOff>53212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32590"/>
          <a:ext cx="1270" cy="1465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57039</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60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53212</xdr:rowOff>
    </xdr:from>
    <xdr:to>
      <xdr:col>24</xdr:col>
      <xdr:colOff>152400</xdr:colOff>
      <xdr:row>79</xdr:row>
      <xdr:rowOff>53212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77767</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07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131090</xdr:rowOff>
    </xdr:from>
    <xdr:to>
      <xdr:col>24</xdr:col>
      <xdr:colOff>152400</xdr:colOff>
      <xdr:row>70</xdr:row>
      <xdr:rowOff>131090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32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108694</xdr:rowOff>
    </xdr:from>
    <xdr:to>
      <xdr:col>24</xdr:col>
      <xdr:colOff>63500</xdr:colOff>
      <xdr:row>77</xdr:row>
      <xdr:rowOff>118486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38894"/>
          <a:ext cx="838200" cy="181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57063</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872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78636</xdr:rowOff>
    </xdr:from>
    <xdr:to>
      <xdr:col>24</xdr:col>
      <xdr:colOff>114300</xdr:colOff>
      <xdr:row>77</xdr:row>
      <xdr:rowOff>8786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10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118486</xdr:rowOff>
    </xdr:from>
    <xdr:to>
      <xdr:col>19</xdr:col>
      <xdr:colOff>177800</xdr:colOff>
      <xdr:row>78</xdr:row>
      <xdr:rowOff>29149</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320136"/>
          <a:ext cx="889000" cy="82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166426</xdr:rowOff>
    </xdr:from>
    <xdr:to>
      <xdr:col>20</xdr:col>
      <xdr:colOff>38100</xdr:colOff>
      <xdr:row>77</xdr:row>
      <xdr:rowOff>96576</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113103</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971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146138</xdr:rowOff>
    </xdr:from>
    <xdr:to>
      <xdr:col>15</xdr:col>
      <xdr:colOff>50800</xdr:colOff>
      <xdr:row>78</xdr:row>
      <xdr:rowOff>29149</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347788"/>
          <a:ext cx="889000" cy="54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72296</xdr:rowOff>
    </xdr:from>
    <xdr:to>
      <xdr:col>15</xdr:col>
      <xdr:colOff>101600</xdr:colOff>
      <xdr:row>78</xdr:row>
      <xdr:rowOff>2446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273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18973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049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146138</xdr:rowOff>
    </xdr:from>
    <xdr:to>
      <xdr:col>10</xdr:col>
      <xdr:colOff>114300</xdr:colOff>
      <xdr:row>78</xdr:row>
      <xdr:rowOff>145675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347788"/>
          <a:ext cx="889000" cy="170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22431</xdr:rowOff>
    </xdr:from>
    <xdr:to>
      <xdr:col>10</xdr:col>
      <xdr:colOff>165100</xdr:colOff>
      <xdr:row>77</xdr:row>
      <xdr:rowOff>124031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24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140558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999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46327</xdr:rowOff>
    </xdr:from>
    <xdr:to>
      <xdr:col>6</xdr:col>
      <xdr:colOff>38100</xdr:colOff>
      <xdr:row>78</xdr:row>
      <xdr:rowOff>147927</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1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164454</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19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57894</xdr:rowOff>
    </xdr:from>
    <xdr:to>
      <xdr:col>24</xdr:col>
      <xdr:colOff>114300</xdr:colOff>
      <xdr:row>76</xdr:row>
      <xdr:rowOff>159494</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88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80771</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39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67686</xdr:rowOff>
    </xdr:from>
    <xdr:to>
      <xdr:col>20</xdr:col>
      <xdr:colOff>38100</xdr:colOff>
      <xdr:row>77</xdr:row>
      <xdr:rowOff>169286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69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160413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62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149799</xdr:rowOff>
    </xdr:from>
    <xdr:to>
      <xdr:col>15</xdr:col>
      <xdr:colOff>101600</xdr:colOff>
      <xdr:row>78</xdr:row>
      <xdr:rowOff>79949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351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71076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444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95338</xdr:rowOff>
    </xdr:from>
    <xdr:to>
      <xdr:col>10</xdr:col>
      <xdr:colOff>165100</xdr:colOff>
      <xdr:row>78</xdr:row>
      <xdr:rowOff>25488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96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16615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89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94875</xdr:rowOff>
    </xdr:from>
    <xdr:to>
      <xdr:col>6</xdr:col>
      <xdr:colOff>38100</xdr:colOff>
      <xdr:row>79</xdr:row>
      <xdr:rowOff>25025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6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16152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60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89660</xdr:rowOff>
    </xdr:from>
    <xdr:to>
      <xdr:col>24</xdr:col>
      <xdr:colOff>62865</xdr:colOff>
      <xdr:row>98</xdr:row>
      <xdr:rowOff>15478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691610"/>
          <a:ext cx="1270" cy="1125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19305</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8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15478</xdr:rowOff>
    </xdr:from>
    <xdr:to>
      <xdr:col>24</xdr:col>
      <xdr:colOff>152400</xdr:colOff>
      <xdr:row>98</xdr:row>
      <xdr:rowOff>15478</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81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36337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46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273,445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89660</xdr:rowOff>
    </xdr:from>
    <xdr:to>
      <xdr:col>24</xdr:col>
      <xdr:colOff>152400</xdr:colOff>
      <xdr:row>91</xdr:row>
      <xdr:rowOff>89660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34520</xdr:rowOff>
    </xdr:from>
    <xdr:to>
      <xdr:col>24</xdr:col>
      <xdr:colOff>63500</xdr:colOff>
      <xdr:row>96</xdr:row>
      <xdr:rowOff>37895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493720"/>
          <a:ext cx="838200" cy="3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75365</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534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96938</xdr:rowOff>
    </xdr:from>
    <xdr:to>
      <xdr:col>24</xdr:col>
      <xdr:colOff>114300</xdr:colOff>
      <xdr:row>97</xdr:row>
      <xdr:rowOff>27088</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55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18903</xdr:rowOff>
    </xdr:from>
    <xdr:to>
      <xdr:col>19</xdr:col>
      <xdr:colOff>177800</xdr:colOff>
      <xdr:row>96</xdr:row>
      <xdr:rowOff>37895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478103"/>
          <a:ext cx="889000" cy="18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117658</xdr:rowOff>
    </xdr:from>
    <xdr:to>
      <xdr:col>20</xdr:col>
      <xdr:colOff>38100</xdr:colOff>
      <xdr:row>97</xdr:row>
      <xdr:rowOff>47808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57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38935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69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18903</xdr:rowOff>
    </xdr:from>
    <xdr:to>
      <xdr:col>15</xdr:col>
      <xdr:colOff>50800</xdr:colOff>
      <xdr:row>96</xdr:row>
      <xdr:rowOff>43185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478103"/>
          <a:ext cx="889000" cy="24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115463</xdr:rowOff>
    </xdr:from>
    <xdr:to>
      <xdr:col>15</xdr:col>
      <xdr:colOff>101600</xdr:colOff>
      <xdr:row>97</xdr:row>
      <xdr:rowOff>45613</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36740</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6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43185</xdr:rowOff>
    </xdr:from>
    <xdr:to>
      <xdr:col>10</xdr:col>
      <xdr:colOff>114300</xdr:colOff>
      <xdr:row>96</xdr:row>
      <xdr:rowOff>80964</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502385"/>
          <a:ext cx="889000" cy="37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121041</xdr:rowOff>
    </xdr:from>
    <xdr:to>
      <xdr:col>10</xdr:col>
      <xdr:colOff>165100</xdr:colOff>
      <xdr:row>97</xdr:row>
      <xdr:rowOff>51191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42318</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7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153064</xdr:rowOff>
    </xdr:from>
    <xdr:to>
      <xdr:col>6</xdr:col>
      <xdr:colOff>38100</xdr:colOff>
      <xdr:row>97</xdr:row>
      <xdr:rowOff>83214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61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74341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704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155170</xdr:rowOff>
    </xdr:from>
    <xdr:to>
      <xdr:col>24</xdr:col>
      <xdr:colOff>114300</xdr:colOff>
      <xdr:row>96</xdr:row>
      <xdr:rowOff>85320</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44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6597</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294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158545</xdr:rowOff>
    </xdr:from>
    <xdr:to>
      <xdr:col>20</xdr:col>
      <xdr:colOff>38100</xdr:colOff>
      <xdr:row>96</xdr:row>
      <xdr:rowOff>88695</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44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105222</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221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139553</xdr:rowOff>
    </xdr:from>
    <xdr:to>
      <xdr:col>15</xdr:col>
      <xdr:colOff>101600</xdr:colOff>
      <xdr:row>96</xdr:row>
      <xdr:rowOff>69703</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427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86230</xdr:rowOff>
    </xdr:from>
    <xdr:ext cx="59901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08795" y="1620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163835</xdr:rowOff>
    </xdr:from>
    <xdr:to>
      <xdr:col>10</xdr:col>
      <xdr:colOff>165100</xdr:colOff>
      <xdr:row>96</xdr:row>
      <xdr:rowOff>93985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45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110512</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226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30164</xdr:rowOff>
    </xdr:from>
    <xdr:to>
      <xdr:col>6</xdr:col>
      <xdr:colOff>38100</xdr:colOff>
      <xdr:row>96</xdr:row>
      <xdr:rowOff>131764</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489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148291</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264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25727</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340677"/>
          <a:ext cx="1270" cy="1444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143854</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11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25727</xdr:rowOff>
    </xdr:from>
    <xdr:to>
      <xdr:col>55</xdr:col>
      <xdr:colOff>88900</xdr:colOff>
      <xdr:row>31</xdr:row>
      <xdr:rowOff>25727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34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127943</xdr:rowOff>
    </xdr:from>
    <xdr:to>
      <xdr:col>55</xdr:col>
      <xdr:colOff>0</xdr:colOff>
      <xdr:row>36</xdr:row>
      <xdr:rowOff>137740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300143"/>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50672</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5657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72245</xdr:rowOff>
    </xdr:from>
    <xdr:to>
      <xdr:col>55</xdr:col>
      <xdr:colOff>50800</xdr:colOff>
      <xdr:row>39</xdr:row>
      <xdr:rowOff>2395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8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137740</xdr:rowOff>
    </xdr:from>
    <xdr:to>
      <xdr:col>50</xdr:col>
      <xdr:colOff>114300</xdr:colOff>
      <xdr:row>36</xdr:row>
      <xdr:rowOff>146231</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309940"/>
          <a:ext cx="889000" cy="8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68980</xdr:rowOff>
    </xdr:from>
    <xdr:to>
      <xdr:col>50</xdr:col>
      <xdr:colOff>165100</xdr:colOff>
      <xdr:row>38</xdr:row>
      <xdr:rowOff>170580</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161707</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676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94633</xdr:rowOff>
    </xdr:from>
    <xdr:to>
      <xdr:col>45</xdr:col>
      <xdr:colOff>177800</xdr:colOff>
      <xdr:row>36</xdr:row>
      <xdr:rowOff>146231</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266833"/>
          <a:ext cx="889000" cy="51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124151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639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94633</xdr:rowOff>
    </xdr:from>
    <xdr:to>
      <xdr:col>41</xdr:col>
      <xdr:colOff>50800</xdr:colOff>
      <xdr:row>36</xdr:row>
      <xdr:rowOff>105410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972300" y="6266833"/>
          <a:ext cx="889000" cy="10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149969</xdr:rowOff>
    </xdr:from>
    <xdr:to>
      <xdr:col>41</xdr:col>
      <xdr:colOff>101600</xdr:colOff>
      <xdr:row>38</xdr:row>
      <xdr:rowOff>80119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71246</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586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49058</xdr:rowOff>
    </xdr:from>
    <xdr:to>
      <xdr:col>36</xdr:col>
      <xdr:colOff>165100</xdr:colOff>
      <xdr:row>38</xdr:row>
      <xdr:rowOff>150658</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64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141785</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6568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77143</xdr:rowOff>
    </xdr:from>
    <xdr:to>
      <xdr:col>55</xdr:col>
      <xdr:colOff>50800</xdr:colOff>
      <xdr:row>37</xdr:row>
      <xdr:rowOff>7293</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24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100020</xdr:rowOff>
    </xdr:from>
    <xdr:ext cx="469744"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100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86940</xdr:rowOff>
    </xdr:from>
    <xdr:to>
      <xdr:col>50</xdr:col>
      <xdr:colOff>165100</xdr:colOff>
      <xdr:row>37</xdr:row>
      <xdr:rowOff>17090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25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33617</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04428" y="6034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95431</xdr:rowOff>
    </xdr:from>
    <xdr:to>
      <xdr:col>46</xdr:col>
      <xdr:colOff>38100</xdr:colOff>
      <xdr:row>37</xdr:row>
      <xdr:rowOff>25581</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267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42108</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15428" y="6042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43833</xdr:rowOff>
    </xdr:from>
    <xdr:to>
      <xdr:col>41</xdr:col>
      <xdr:colOff>101600</xdr:colOff>
      <xdr:row>36</xdr:row>
      <xdr:rowOff>145433</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216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161960</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26428" y="5991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54610</xdr:rowOff>
    </xdr:from>
    <xdr:to>
      <xdr:col>36</xdr:col>
      <xdr:colOff>165100</xdr:colOff>
      <xdr:row>36</xdr:row>
      <xdr:rowOff>156210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226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1287</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37428" y="6002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73546</xdr:rowOff>
    </xdr:from>
    <xdr:to>
      <xdr:col>54</xdr:col>
      <xdr:colOff>189865</xdr:colOff>
      <xdr:row>59</xdr:row>
      <xdr:rowOff>31966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46046"/>
          <a:ext cx="1270" cy="1501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35793</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1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31966</xdr:rowOff>
    </xdr:from>
    <xdr:to>
      <xdr:col>55</xdr:col>
      <xdr:colOff>88900</xdr:colOff>
      <xdr:row>59</xdr:row>
      <xdr:rowOff>31966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47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20223</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73546</xdr:rowOff>
    </xdr:from>
    <xdr:to>
      <xdr:col>55</xdr:col>
      <xdr:colOff>88900</xdr:colOff>
      <xdr:row>50</xdr:row>
      <xdr:rowOff>73546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4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83121</xdr:rowOff>
    </xdr:from>
    <xdr:to>
      <xdr:col>55</xdr:col>
      <xdr:colOff>0</xdr:colOff>
      <xdr:row>55</xdr:row>
      <xdr:rowOff>124879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512871"/>
          <a:ext cx="838200" cy="41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89730</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690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111303</xdr:rowOff>
    </xdr:from>
    <xdr:to>
      <xdr:col>55</xdr:col>
      <xdr:colOff>50800</xdr:colOff>
      <xdr:row>57</xdr:row>
      <xdr:rowOff>41453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71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145212</xdr:rowOff>
    </xdr:from>
    <xdr:to>
      <xdr:col>50</xdr:col>
      <xdr:colOff>114300</xdr:colOff>
      <xdr:row>55</xdr:row>
      <xdr:rowOff>124879</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403512"/>
          <a:ext cx="889000" cy="151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117437</xdr:rowOff>
    </xdr:from>
    <xdr:to>
      <xdr:col>50</xdr:col>
      <xdr:colOff>165100</xdr:colOff>
      <xdr:row>57</xdr:row>
      <xdr:rowOff>47587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1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38714</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811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106121</xdr:rowOff>
    </xdr:from>
    <xdr:to>
      <xdr:col>45</xdr:col>
      <xdr:colOff>177800</xdr:colOff>
      <xdr:row>54</xdr:row>
      <xdr:rowOff>145212</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9364421"/>
          <a:ext cx="889000" cy="39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110706</xdr:rowOff>
    </xdr:from>
    <xdr:to>
      <xdr:col>46</xdr:col>
      <xdr:colOff>38100</xdr:colOff>
      <xdr:row>57</xdr:row>
      <xdr:rowOff>40856</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1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31983</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804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20790</xdr:rowOff>
    </xdr:from>
    <xdr:to>
      <xdr:col>41</xdr:col>
      <xdr:colOff>50800</xdr:colOff>
      <xdr:row>54</xdr:row>
      <xdr:rowOff>106121</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279090"/>
          <a:ext cx="889000" cy="85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123990</xdr:rowOff>
    </xdr:from>
    <xdr:to>
      <xdr:col>41</xdr:col>
      <xdr:colOff>101600</xdr:colOff>
      <xdr:row>57</xdr:row>
      <xdr:rowOff>54140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45267</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817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87211</xdr:rowOff>
    </xdr:from>
    <xdr:to>
      <xdr:col>36</xdr:col>
      <xdr:colOff>165100</xdr:colOff>
      <xdr:row>57</xdr:row>
      <xdr:rowOff>17361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88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8488</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781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32321</xdr:rowOff>
    </xdr:from>
    <xdr:to>
      <xdr:col>55</xdr:col>
      <xdr:colOff>50800</xdr:colOff>
      <xdr:row>55</xdr:row>
      <xdr:rowOff>133921</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462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55198</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313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74079</xdr:rowOff>
    </xdr:from>
    <xdr:to>
      <xdr:col>50</xdr:col>
      <xdr:colOff>165100</xdr:colOff>
      <xdr:row>56</xdr:row>
      <xdr:rowOff>4229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503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20756</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279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94412</xdr:rowOff>
    </xdr:from>
    <xdr:to>
      <xdr:col>46</xdr:col>
      <xdr:colOff>38100</xdr:colOff>
      <xdr:row>55</xdr:row>
      <xdr:rowOff>24562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35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41089</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127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55321</xdr:rowOff>
    </xdr:from>
    <xdr:to>
      <xdr:col>41</xdr:col>
      <xdr:colOff>101600</xdr:colOff>
      <xdr:row>54</xdr:row>
      <xdr:rowOff>156921</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313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1998</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088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141440</xdr:rowOff>
    </xdr:from>
    <xdr:to>
      <xdr:col>36</xdr:col>
      <xdr:colOff>165100</xdr:colOff>
      <xdr:row>54</xdr:row>
      <xdr:rowOff>71590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22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88117</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003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113605</xdr:rowOff>
    </xdr:from>
    <xdr:to>
      <xdr:col>54</xdr:col>
      <xdr:colOff>189865</xdr:colOff>
      <xdr:row>79</xdr:row>
      <xdr:rowOff>37215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115105"/>
          <a:ext cx="1270" cy="14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41042</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37215</xdr:rowOff>
    </xdr:from>
    <xdr:to>
      <xdr:col>55</xdr:col>
      <xdr:colOff>88900</xdr:colOff>
      <xdr:row>79</xdr:row>
      <xdr:rowOff>37215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81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60282</xdr:rowOff>
    </xdr:from>
    <xdr:ext cx="599010"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386,849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113605</xdr:rowOff>
    </xdr:from>
    <xdr:to>
      <xdr:col>55</xdr:col>
      <xdr:colOff>88900</xdr:colOff>
      <xdr:row>70</xdr:row>
      <xdr:rowOff>113605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11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72134</xdr:rowOff>
    </xdr:from>
    <xdr:to>
      <xdr:col>55</xdr:col>
      <xdr:colOff>0</xdr:colOff>
      <xdr:row>78</xdr:row>
      <xdr:rowOff>120543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639300" y="13445234"/>
          <a:ext cx="838200" cy="48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71896</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444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93469</xdr:rowOff>
    </xdr:from>
    <xdr:to>
      <xdr:col>55</xdr:col>
      <xdr:colOff>50800</xdr:colOff>
      <xdr:row>79</xdr:row>
      <xdr:rowOff>23619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46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72134</xdr:rowOff>
    </xdr:from>
    <xdr:to>
      <xdr:col>50</xdr:col>
      <xdr:colOff>114300</xdr:colOff>
      <xdr:row>78</xdr:row>
      <xdr:rowOff>86711</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8750300" y="13445234"/>
          <a:ext cx="889000" cy="14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86328</xdr:rowOff>
    </xdr:from>
    <xdr:to>
      <xdr:col>50</xdr:col>
      <xdr:colOff>165100</xdr:colOff>
      <xdr:row>79</xdr:row>
      <xdr:rowOff>16478</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45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7605</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55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24203</xdr:rowOff>
    </xdr:from>
    <xdr:to>
      <xdr:col>45</xdr:col>
      <xdr:colOff>177800</xdr:colOff>
      <xdr:row>78</xdr:row>
      <xdr:rowOff>86711</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3397303"/>
          <a:ext cx="889000" cy="62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60858</xdr:rowOff>
    </xdr:from>
    <xdr:to>
      <xdr:col>46</xdr:col>
      <xdr:colOff>38100</xdr:colOff>
      <xdr:row>78</xdr:row>
      <xdr:rowOff>162458</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43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153585</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52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24203</xdr:rowOff>
    </xdr:from>
    <xdr:to>
      <xdr:col>41</xdr:col>
      <xdr:colOff>50800</xdr:colOff>
      <xdr:row>78</xdr:row>
      <xdr:rowOff>40511</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6972300" y="13397303"/>
          <a:ext cx="889000" cy="16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64638</xdr:rowOff>
    </xdr:from>
    <xdr:to>
      <xdr:col>41</xdr:col>
      <xdr:colOff>101600</xdr:colOff>
      <xdr:row>78</xdr:row>
      <xdr:rowOff>166238</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4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157365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353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55254</xdr:rowOff>
    </xdr:from>
    <xdr:to>
      <xdr:col>36</xdr:col>
      <xdr:colOff>165100</xdr:colOff>
      <xdr:row>78</xdr:row>
      <xdr:rowOff>156854</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42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147981</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52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69743</xdr:rowOff>
    </xdr:from>
    <xdr:to>
      <xdr:col>55</xdr:col>
      <xdr:colOff>50800</xdr:colOff>
      <xdr:row>78</xdr:row>
      <xdr:rowOff>171343</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44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29120</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230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21334</xdr:rowOff>
    </xdr:from>
    <xdr:to>
      <xdr:col>50</xdr:col>
      <xdr:colOff>165100</xdr:colOff>
      <xdr:row>78</xdr:row>
      <xdr:rowOff>122934</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39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139461</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2111" y="13169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35911</xdr:rowOff>
    </xdr:from>
    <xdr:to>
      <xdr:col>46</xdr:col>
      <xdr:colOff>38100</xdr:colOff>
      <xdr:row>78</xdr:row>
      <xdr:rowOff>137511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40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154038</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3184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144853</xdr:rowOff>
    </xdr:from>
    <xdr:to>
      <xdr:col>41</xdr:col>
      <xdr:colOff>101600</xdr:colOff>
      <xdr:row>78</xdr:row>
      <xdr:rowOff>75003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34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91530</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3121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161161</xdr:rowOff>
    </xdr:from>
    <xdr:to>
      <xdr:col>36</xdr:col>
      <xdr:colOff>165100</xdr:colOff>
      <xdr:row>78</xdr:row>
      <xdr:rowOff>91311</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362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107838</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3138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129040</xdr:rowOff>
    </xdr:from>
    <xdr:to>
      <xdr:col>54</xdr:col>
      <xdr:colOff>189865</xdr:colOff>
      <xdr:row>99</xdr:row>
      <xdr:rowOff>40680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559540"/>
          <a:ext cx="1270" cy="145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44507</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701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40680</xdr:rowOff>
    </xdr:from>
    <xdr:to>
      <xdr:col>55</xdr:col>
      <xdr:colOff>88900</xdr:colOff>
      <xdr:row>99</xdr:row>
      <xdr:rowOff>40680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70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75717</xdr:rowOff>
    </xdr:from>
    <xdr:ext cx="599010"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33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129040</xdr:rowOff>
    </xdr:from>
    <xdr:to>
      <xdr:col>55</xdr:col>
      <xdr:colOff>88900</xdr:colOff>
      <xdr:row>90</xdr:row>
      <xdr:rowOff>129040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55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139579</xdr:rowOff>
    </xdr:from>
    <xdr:to>
      <xdr:col>55</xdr:col>
      <xdr:colOff>0</xdr:colOff>
      <xdr:row>97</xdr:row>
      <xdr:rowOff>143811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9639300" y="16770229"/>
          <a:ext cx="838200" cy="4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131522</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762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153095</xdr:rowOff>
    </xdr:from>
    <xdr:to>
      <xdr:col>55</xdr:col>
      <xdr:colOff>50800</xdr:colOff>
      <xdr:row>98</xdr:row>
      <xdr:rowOff>83245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7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143811</xdr:rowOff>
    </xdr:from>
    <xdr:to>
      <xdr:col>50</xdr:col>
      <xdr:colOff>114300</xdr:colOff>
      <xdr:row>98</xdr:row>
      <xdr:rowOff>37829</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8750300" y="16774461"/>
          <a:ext cx="889000" cy="65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170112</xdr:rowOff>
    </xdr:from>
    <xdr:to>
      <xdr:col>50</xdr:col>
      <xdr:colOff>165100</xdr:colOff>
      <xdr:row>98</xdr:row>
      <xdr:rowOff>100262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80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91389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893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37829</xdr:rowOff>
    </xdr:from>
    <xdr:to>
      <xdr:col>45</xdr:col>
      <xdr:colOff>177800</xdr:colOff>
      <xdr:row>98</xdr:row>
      <xdr:rowOff>55739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7861300" y="16839929"/>
          <a:ext cx="889000" cy="17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11450</xdr:rowOff>
    </xdr:from>
    <xdr:to>
      <xdr:col>46</xdr:col>
      <xdr:colOff>38100</xdr:colOff>
      <xdr:row>98</xdr:row>
      <xdr:rowOff>113050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104177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906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55739</xdr:rowOff>
    </xdr:from>
    <xdr:to>
      <xdr:col>41</xdr:col>
      <xdr:colOff>50800</xdr:colOff>
      <xdr:row>98</xdr:row>
      <xdr:rowOff>69354</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6972300" y="16857839"/>
          <a:ext cx="889000" cy="13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21225</xdr:rowOff>
    </xdr:from>
    <xdr:to>
      <xdr:col>41</xdr:col>
      <xdr:colOff>101600</xdr:colOff>
      <xdr:row>98</xdr:row>
      <xdr:rowOff>122825</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82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113952</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916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13351</xdr:rowOff>
    </xdr:from>
    <xdr:to>
      <xdr:col>36</xdr:col>
      <xdr:colOff>165100</xdr:colOff>
      <xdr:row>98</xdr:row>
      <xdr:rowOff>114951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815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131478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59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88779</xdr:rowOff>
    </xdr:from>
    <xdr:to>
      <xdr:col>55</xdr:col>
      <xdr:colOff>50800</xdr:colOff>
      <xdr:row>98</xdr:row>
      <xdr:rowOff>18929</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719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111656</xdr:rowOff>
    </xdr:from>
    <xdr:ext cx="534377"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570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93011</xdr:rowOff>
    </xdr:from>
    <xdr:to>
      <xdr:col>50</xdr:col>
      <xdr:colOff>165100</xdr:colOff>
      <xdr:row>98</xdr:row>
      <xdr:rowOff>23161</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723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39688</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2111" y="16498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158479</xdr:rowOff>
    </xdr:from>
    <xdr:to>
      <xdr:col>46</xdr:col>
      <xdr:colOff>38100</xdr:colOff>
      <xdr:row>98</xdr:row>
      <xdr:rowOff>88629</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789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105156</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3111" y="16564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4939</xdr:rowOff>
    </xdr:from>
    <xdr:to>
      <xdr:col>41</xdr:col>
      <xdr:colOff>101600</xdr:colOff>
      <xdr:row>98</xdr:row>
      <xdr:rowOff>106539</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807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123066</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4111" y="16582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18554</xdr:rowOff>
    </xdr:from>
    <xdr:to>
      <xdr:col>36</xdr:col>
      <xdr:colOff>165100</xdr:colOff>
      <xdr:row>98</xdr:row>
      <xdr:rowOff>120154</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82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111281</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5111" y="1691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107582</xdr:rowOff>
    </xdr:from>
    <xdr:to>
      <xdr:col>85</xdr:col>
      <xdr:colOff>126364</xdr:colOff>
      <xdr:row>38</xdr:row>
      <xdr:rowOff>42692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079632"/>
          <a:ext cx="1269" cy="1478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46519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56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42692</xdr:rowOff>
    </xdr:from>
    <xdr:to>
      <xdr:col>86</xdr:col>
      <xdr:colOff>25400</xdr:colOff>
      <xdr:row>38</xdr:row>
      <xdr:rowOff>42692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54259</xdr:rowOff>
    </xdr:from>
    <xdr:ext cx="599010"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485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107582</xdr:rowOff>
    </xdr:from>
    <xdr:to>
      <xdr:col>86</xdr:col>
      <xdr:colOff>25400</xdr:colOff>
      <xdr:row>29</xdr:row>
      <xdr:rowOff>107582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07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77096</xdr:rowOff>
    </xdr:from>
    <xdr:to>
      <xdr:col>85</xdr:col>
      <xdr:colOff>127000</xdr:colOff>
      <xdr:row>36</xdr:row>
      <xdr:rowOff>125902</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249296"/>
          <a:ext cx="838200" cy="48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23256</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95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44829</xdr:rowOff>
    </xdr:from>
    <xdr:to>
      <xdr:col>85</xdr:col>
      <xdr:colOff>177800</xdr:colOff>
      <xdr:row>36</xdr:row>
      <xdr:rowOff>146429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21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125902</xdr:rowOff>
    </xdr:from>
    <xdr:to>
      <xdr:col>81</xdr:col>
      <xdr:colOff>50800</xdr:colOff>
      <xdr:row>36</xdr:row>
      <xdr:rowOff>151162</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298102"/>
          <a:ext cx="889000" cy="2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86630</xdr:rowOff>
    </xdr:from>
    <xdr:to>
      <xdr:col>81</xdr:col>
      <xdr:colOff>101600</xdr:colOff>
      <xdr:row>37</xdr:row>
      <xdr:rowOff>16780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5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7907</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351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146868</xdr:rowOff>
    </xdr:from>
    <xdr:to>
      <xdr:col>76</xdr:col>
      <xdr:colOff>114300</xdr:colOff>
      <xdr:row>36</xdr:row>
      <xdr:rowOff>151162</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319068"/>
          <a:ext cx="889000" cy="4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118079</xdr:rowOff>
    </xdr:from>
    <xdr:to>
      <xdr:col>76</xdr:col>
      <xdr:colOff>165100</xdr:colOff>
      <xdr:row>37</xdr:row>
      <xdr:rowOff>48229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90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39356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383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146868</xdr:rowOff>
    </xdr:from>
    <xdr:to>
      <xdr:col>71</xdr:col>
      <xdr:colOff>177800</xdr:colOff>
      <xdr:row>36</xdr:row>
      <xdr:rowOff>155637</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319068"/>
          <a:ext cx="889000" cy="8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93635</xdr:rowOff>
    </xdr:from>
    <xdr:to>
      <xdr:col>72</xdr:col>
      <xdr:colOff>38100</xdr:colOff>
      <xdr:row>37</xdr:row>
      <xdr:rowOff>23785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40312</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041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36469</xdr:rowOff>
    </xdr:from>
    <xdr:to>
      <xdr:col>67</xdr:col>
      <xdr:colOff>101600</xdr:colOff>
      <xdr:row>36</xdr:row>
      <xdr:rowOff>138069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0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154596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5983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26296</xdr:rowOff>
    </xdr:from>
    <xdr:to>
      <xdr:col>85</xdr:col>
      <xdr:colOff>177800</xdr:colOff>
      <xdr:row>36</xdr:row>
      <xdr:rowOff>127896</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19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49173</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049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75102</xdr:rowOff>
    </xdr:from>
    <xdr:to>
      <xdr:col>81</xdr:col>
      <xdr:colOff>101600</xdr:colOff>
      <xdr:row>37</xdr:row>
      <xdr:rowOff>5252</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247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21779</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022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100362</xdr:rowOff>
    </xdr:from>
    <xdr:to>
      <xdr:col>76</xdr:col>
      <xdr:colOff>165100</xdr:colOff>
      <xdr:row>37</xdr:row>
      <xdr:rowOff>30512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272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47039</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047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96068</xdr:rowOff>
    </xdr:from>
    <xdr:to>
      <xdr:col>72</xdr:col>
      <xdr:colOff>38100</xdr:colOff>
      <xdr:row>37</xdr:row>
      <xdr:rowOff>26218</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268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17345</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36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104837</xdr:rowOff>
    </xdr:from>
    <xdr:to>
      <xdr:col>67</xdr:col>
      <xdr:colOff>101600</xdr:colOff>
      <xdr:row>37</xdr:row>
      <xdr:rowOff>34987</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27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26114</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369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119135</xdr:rowOff>
    </xdr:from>
    <xdr:to>
      <xdr:col>85</xdr:col>
      <xdr:colOff>126364</xdr:colOff>
      <xdr:row>57</xdr:row>
      <xdr:rowOff>142027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863085"/>
          <a:ext cx="1269" cy="105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145854</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1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142027</xdr:rowOff>
    </xdr:from>
    <xdr:to>
      <xdr:col>86</xdr:col>
      <xdr:colOff>25400</xdr:colOff>
      <xdr:row>57</xdr:row>
      <xdr:rowOff>142027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65812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3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266,998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119135</xdr:rowOff>
    </xdr:from>
    <xdr:to>
      <xdr:col>86</xdr:col>
      <xdr:colOff>25400</xdr:colOff>
      <xdr:row>51</xdr:row>
      <xdr:rowOff>119135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863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30383</xdr:rowOff>
    </xdr:from>
    <xdr:to>
      <xdr:col>85</xdr:col>
      <xdr:colOff>127000</xdr:colOff>
      <xdr:row>56</xdr:row>
      <xdr:rowOff>93591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5481300" y="9631583"/>
          <a:ext cx="838200" cy="63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44820</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474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21943</xdr:rowOff>
    </xdr:from>
    <xdr:to>
      <xdr:col>85</xdr:col>
      <xdr:colOff>177800</xdr:colOff>
      <xdr:row>56</xdr:row>
      <xdr:rowOff>123543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30383</xdr:rowOff>
    </xdr:from>
    <xdr:to>
      <xdr:col>81</xdr:col>
      <xdr:colOff>50800</xdr:colOff>
      <xdr:row>57</xdr:row>
      <xdr:rowOff>37063</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631583"/>
          <a:ext cx="889000" cy="178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64463</xdr:rowOff>
    </xdr:from>
    <xdr:to>
      <xdr:col>81</xdr:col>
      <xdr:colOff>101600</xdr:colOff>
      <xdr:row>56</xdr:row>
      <xdr:rowOff>166063</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66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157190</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75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37063</xdr:rowOff>
    </xdr:from>
    <xdr:to>
      <xdr:col>76</xdr:col>
      <xdr:colOff>114300</xdr:colOff>
      <xdr:row>57</xdr:row>
      <xdr:rowOff>42358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809713"/>
          <a:ext cx="889000" cy="5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112588</xdr:rowOff>
    </xdr:from>
    <xdr:to>
      <xdr:col>76</xdr:col>
      <xdr:colOff>165100</xdr:colOff>
      <xdr:row>57</xdr:row>
      <xdr:rowOff>42738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71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59265</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48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166748</xdr:rowOff>
    </xdr:from>
    <xdr:to>
      <xdr:col>71</xdr:col>
      <xdr:colOff>177800</xdr:colOff>
      <xdr:row>57</xdr:row>
      <xdr:rowOff>42358</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767948"/>
          <a:ext cx="889000" cy="47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115157</xdr:rowOff>
    </xdr:from>
    <xdr:to>
      <xdr:col>72</xdr:col>
      <xdr:colOff>38100</xdr:colOff>
      <xdr:row>57</xdr:row>
      <xdr:rowOff>45307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71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61834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491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65610</xdr:rowOff>
    </xdr:from>
    <xdr:to>
      <xdr:col>67</xdr:col>
      <xdr:colOff>101600</xdr:colOff>
      <xdr:row>56</xdr:row>
      <xdr:rowOff>167210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66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12287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442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42791</xdr:rowOff>
    </xdr:from>
    <xdr:to>
      <xdr:col>85</xdr:col>
      <xdr:colOff>177800</xdr:colOff>
      <xdr:row>56</xdr:row>
      <xdr:rowOff>144391</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643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21218</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622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151033</xdr:rowOff>
    </xdr:from>
    <xdr:to>
      <xdr:col>81</xdr:col>
      <xdr:colOff>101600</xdr:colOff>
      <xdr:row>56</xdr:row>
      <xdr:rowOff>81183</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58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97710</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356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157713</xdr:rowOff>
    </xdr:from>
    <xdr:to>
      <xdr:col>76</xdr:col>
      <xdr:colOff>165100</xdr:colOff>
      <xdr:row>57</xdr:row>
      <xdr:rowOff>87863</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758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78990</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851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163008</xdr:rowOff>
    </xdr:from>
    <xdr:to>
      <xdr:col>72</xdr:col>
      <xdr:colOff>38100</xdr:colOff>
      <xdr:row>57</xdr:row>
      <xdr:rowOff>93158</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764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84285</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856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115948</xdr:rowOff>
    </xdr:from>
    <xdr:to>
      <xdr:col>67</xdr:col>
      <xdr:colOff>101600</xdr:colOff>
      <xdr:row>57</xdr:row>
      <xdr:rowOff>46098</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1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37225</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809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57793</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230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4470</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0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57793</xdr:rowOff>
    </xdr:from>
    <xdr:to>
      <xdr:col>86</xdr:col>
      <xdr:colOff>25400</xdr:colOff>
      <xdr:row>71</xdr:row>
      <xdr:rowOff>57793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23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50672</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52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27795</xdr:rowOff>
    </xdr:from>
    <xdr:to>
      <xdr:col>85</xdr:col>
      <xdr:colOff>177800</xdr:colOff>
      <xdr:row>78</xdr:row>
      <xdr:rowOff>129395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155674</xdr:rowOff>
    </xdr:from>
    <xdr:to>
      <xdr:col>81</xdr:col>
      <xdr:colOff>101600</xdr:colOff>
      <xdr:row>78</xdr:row>
      <xdr:rowOff>85824</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102351</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13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102960</xdr:rowOff>
    </xdr:from>
    <xdr:to>
      <xdr:col>76</xdr:col>
      <xdr:colOff>165100</xdr:colOff>
      <xdr:row>78</xdr:row>
      <xdr:rowOff>33110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49637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07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102319</xdr:rowOff>
    </xdr:from>
    <xdr:to>
      <xdr:col>72</xdr:col>
      <xdr:colOff>38100</xdr:colOff>
      <xdr:row>78</xdr:row>
      <xdr:rowOff>32469</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48996</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07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140357</xdr:rowOff>
    </xdr:from>
    <xdr:to>
      <xdr:col>67</xdr:col>
      <xdr:colOff>101600</xdr:colOff>
      <xdr:row>78</xdr:row>
      <xdr:rowOff>70507</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34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87034</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17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6222</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3793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100464</xdr:rowOff>
    </xdr:from>
    <xdr:to>
      <xdr:col>85</xdr:col>
      <xdr:colOff>126364</xdr:colOff>
      <xdr:row>98</xdr:row>
      <xdr:rowOff>74544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873864"/>
          <a:ext cx="1269" cy="1002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78371</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688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74544</xdr:rowOff>
    </xdr:from>
    <xdr:to>
      <xdr:col>86</xdr:col>
      <xdr:colOff>25400</xdr:colOff>
      <xdr:row>98</xdr:row>
      <xdr:rowOff>74544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687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47141</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64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233,582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100464</xdr:rowOff>
    </xdr:from>
    <xdr:to>
      <xdr:col>86</xdr:col>
      <xdr:colOff>25400</xdr:colOff>
      <xdr:row>92</xdr:row>
      <xdr:rowOff>100464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87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56888</xdr:rowOff>
    </xdr:from>
    <xdr:to>
      <xdr:col>85</xdr:col>
      <xdr:colOff>127000</xdr:colOff>
      <xdr:row>96</xdr:row>
      <xdr:rowOff>64798</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5481300" y="16516088"/>
          <a:ext cx="838200" cy="7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119781</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578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141354</xdr:rowOff>
    </xdr:from>
    <xdr:to>
      <xdr:col>85</xdr:col>
      <xdr:colOff>177800</xdr:colOff>
      <xdr:row>97</xdr:row>
      <xdr:rowOff>71504</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60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56888</xdr:rowOff>
    </xdr:from>
    <xdr:to>
      <xdr:col>81</xdr:col>
      <xdr:colOff>50800</xdr:colOff>
      <xdr:row>96</xdr:row>
      <xdr:rowOff>62795</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4592300" y="16516088"/>
          <a:ext cx="889000" cy="5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136838</xdr:rowOff>
    </xdr:from>
    <xdr:to>
      <xdr:col>81</xdr:col>
      <xdr:colOff>101600</xdr:colOff>
      <xdr:row>97</xdr:row>
      <xdr:rowOff>66988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58115</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688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60494</xdr:rowOff>
    </xdr:from>
    <xdr:to>
      <xdr:col>76</xdr:col>
      <xdr:colOff>114300</xdr:colOff>
      <xdr:row>96</xdr:row>
      <xdr:rowOff>62795</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3703300" y="16519694"/>
          <a:ext cx="889000" cy="2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143188</xdr:rowOff>
    </xdr:from>
    <xdr:to>
      <xdr:col>76</xdr:col>
      <xdr:colOff>165100</xdr:colOff>
      <xdr:row>97</xdr:row>
      <xdr:rowOff>73338</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60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64465</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69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60494</xdr:rowOff>
    </xdr:from>
    <xdr:to>
      <xdr:col>71</xdr:col>
      <xdr:colOff>177800</xdr:colOff>
      <xdr:row>96</xdr:row>
      <xdr:rowOff>76130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519694"/>
          <a:ext cx="889000" cy="15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158390</xdr:rowOff>
    </xdr:from>
    <xdr:to>
      <xdr:col>72</xdr:col>
      <xdr:colOff>38100</xdr:colOff>
      <xdr:row>97</xdr:row>
      <xdr:rowOff>88540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79667</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71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167086</xdr:rowOff>
    </xdr:from>
    <xdr:to>
      <xdr:col>67</xdr:col>
      <xdr:colOff>101600</xdr:colOff>
      <xdr:row>97</xdr:row>
      <xdr:rowOff>97236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62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88363</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719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13998</xdr:rowOff>
    </xdr:from>
    <xdr:to>
      <xdr:col>85</xdr:col>
      <xdr:colOff>177800</xdr:colOff>
      <xdr:row>96</xdr:row>
      <xdr:rowOff>115598</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47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36875</xdr:rowOff>
    </xdr:from>
    <xdr:ext cx="534377"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324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6088</xdr:rowOff>
    </xdr:from>
    <xdr:to>
      <xdr:col>81</xdr:col>
      <xdr:colOff>101600</xdr:colOff>
      <xdr:row>96</xdr:row>
      <xdr:rowOff>107688</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46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124215</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240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11995</xdr:rowOff>
    </xdr:from>
    <xdr:to>
      <xdr:col>76</xdr:col>
      <xdr:colOff>165100</xdr:colOff>
      <xdr:row>96</xdr:row>
      <xdr:rowOff>113595</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471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130122</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6246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9694</xdr:rowOff>
    </xdr:from>
    <xdr:to>
      <xdr:col>72</xdr:col>
      <xdr:colOff>38100</xdr:colOff>
      <xdr:row>96</xdr:row>
      <xdr:rowOff>111294</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468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127821</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244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25330</xdr:rowOff>
    </xdr:from>
    <xdr:to>
      <xdr:col>67</xdr:col>
      <xdr:colOff>101600</xdr:colOff>
      <xdr:row>96</xdr:row>
      <xdr:rowOff>126930</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48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143457</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259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469744"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0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9560</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246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158133</xdr:rowOff>
    </xdr:from>
    <xdr:to>
      <xdr:col>116</xdr:col>
      <xdr:colOff>114300</xdr:colOff>
      <xdr:row>39</xdr:row>
      <xdr:rowOff>88283</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143999</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487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27505</xdr:rowOff>
    </xdr:from>
    <xdr:to>
      <xdr:col>107</xdr:col>
      <xdr:colOff>101600</xdr:colOff>
      <xdr:row>39</xdr:row>
      <xdr:rowOff>129105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71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145632</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4892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10523</xdr:rowOff>
    </xdr:from>
    <xdr:to>
      <xdr:col>102</xdr:col>
      <xdr:colOff>165100</xdr:colOff>
      <xdr:row>39</xdr:row>
      <xdr:rowOff>112123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128650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47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33710</xdr:rowOff>
    </xdr:from>
    <xdr:to>
      <xdr:col>98</xdr:col>
      <xdr:colOff>38100</xdr:colOff>
      <xdr:row>39</xdr:row>
      <xdr:rowOff>135310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151837</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99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136560</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6516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衛生費が類似団体のなかで高い水準となっている。これは、廃棄物処理関連経費及び病院関連経費が類似団体と比べて大きいことが主な要因である。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また、公債費も高い水準となっており、今後も計画的な建設事業の実施と地方債の年間発行額の上限設定により、公債費の抑制に努める。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福井県若狭町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財政調整基金については、決算余剰金を中心に積み立てるとともに、必要最小限度の取り崩しに努め前年度比で増加している。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実質収支・実質単年度収支についてはプラスになっており、今後も、事務事業の見直し・統廃合など歳出の削減を推進し、健全な行財政運営に努めていく。</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福井県若狭町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平成２８年度に病院から診療所化した国民健康保険上中診療所事業会計については、</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物価高騰による給与費や材料費</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を中心とした</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医業費用の増加や患者数の減少による医業収入の減などを主な要因とする</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純損益のマイナスを縮減することが急務であり、抜本的な経営改革に向けて取り組んでいるところである。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また、水道事業、下水道事業については、施設の更新時期が迫ってきているため、施設統合に向けた取り組みを実施している。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そのほかの会計についても、それぞれの収益について料金改定や保険料改定なども視野に入れながら、経営の改善に努めるとともに独立採算性に立った会計の運営を行っていく必要がある。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福井県若狭町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元利償還金等は、合併以降の大型事業等により平成２７年度がピークになった。　普通交付税への算入公債費については、臨時財政対策債や合併特例債の割合が高いため償還金と連動していたが、近年では発行する地方債の償還期間について、理論償還設定条件より短く設定しているため、算入地方債との差が生じつつあ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また、組合等が起こした地方債の元利償還金に対する負担金等については、ゴミ処理場建設経費の償還開始等により、今後増加することが懸念されるため、今後も、事業の計画的な建設事業の実施と地方債発行を実施していく。</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利用していない</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福井県若狭町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地方債残高の減少・基金残高の増加に伴い、将来負担比率も減少傾向にあるが、類似団体の平均値と比較すると、依然として大きく上回っている状況である。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引き続き地方債残高の減少に努めるとともに、一部事務組合や公営企業等の施設更新時期の到来による負担額が増加していくことも考慮しながら、計画的な事業の実施、地方債発行を行うことにより、より一層将来負担の抑制を図っていく必要があ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福井県若狭町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百万円増加、特定目的基金残高が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した。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有利な財源の確保に努め、事業の取捨選択を図りながら、財政調整基金はもとより、各種特定目的基金についても、急激な残高の減少を抑制し、安定した財政運営に努める。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lang="ja-JP" altLang="ja-JP" sz="13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ふるさと応援基金：ふるさと納税制度を活用して寄せられた寄付金を、町を元気にするための事業の財源に充てるもの。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公共交通活性化基金：公共交通による移動の確保及び利便性の向上並びに公共交通施設等の環境整備を図る経費の財源に充てるもの。</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社会福祉施設維持管理基金：高齢者や障害のある方々に福祉サービスを提供する社会福祉施設の保全、修繕、改修等に必要な経費の財源に充てるもの。</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町営住宅等修繕</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町営住宅等の修繕及び維持管理に要する経費の財源に充てる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もの。</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電源地域活性化基金：電源地域として合併前の三方町地域の活性化を図る資金に充てるもの。</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ふるさと納税寄附金を原資とし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百万円を積み立てたことによる増加</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公共交通活性化基金：公共交通に係る整備、運行等に活用していく。</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ふるさと応援基金：ふるさと応援基金に積立を行ったうえで寄附目的に応じた事業に活用する。。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社会福祉施設維持管理基金：社会福祉施設の保全、修繕、改修等に活用していく。</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町営住宅等修繕基金：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町営住宅等の修繕及び維持管理に活用していく</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電源地域活性化基金：電源地域として合併前の三方町地域の活性化を図っていく。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新規積み立て及び必要最小限度の取り崩しにより、前年比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％の範囲内であることを目標に努めることとしている。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また、災害への備えのため、一般会計予算規模（平均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割程度を目途に確保できるよう努める。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新規積み立てにより、前年比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年度に地方債償還のピークを迎えたが、令和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年度に再びピークを迎え、その後、減少傾向が見込まれている。地方債償還残高についても、類似団体と比較すると多いが、近年、地方債発行額を抑制していることから減少傾向にある。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地方債の償還計画を踏まえながら、可能な限り減債基金への積み立てを実施していく。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F7D74F4-A317-4A88-9D08-6FDA1D563A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8B68B78-226D-4BC5-B777-B44A381E0B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302F266E-2BE1-4CDC-B052-F7EF19B3904C}"/>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FCA874AE-8C95-43BB-A566-2023CF50093C}"/>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6D295A27-7443-41F2-800A-A2A9EF620FD3}"/>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C95CBBB6-B2CB-43FA-B684-D7742B857B14}"/>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福井県若狭町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69874D67-0A10-4291-9A08-4DCBADBD9DD1}"/>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EFBDD8FD-20DB-4444-BC76-B6D6E178F7E6}"/>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34D25503-1006-4367-859E-1F13B223BDC7}"/>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82E2F42B-73FD-4D8B-A7D4-BFBBC0970ACB}"/>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75AE520C-7D73-45BC-AF24-0BECE555949C}"/>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33DE10A7-6923-480D-9128-58EE0295CD36}"/>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13,354
13,220
178.49
13,456,431
12,544,806
879,582
6,425,018
9,140,971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4D51D0A5-1896-42D8-8F62-0903DD6166BF}"/>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AEAF5A7E-7CE7-47AC-9236-5B7E9E698604}"/>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5A975CBA-9E0A-42C6-941E-B004AA6BDC99}"/>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15.2
41.2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AD4DD1BC-D680-4E92-A2E1-A4ADECB18F35}"/>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69A09CE2-11E6-421C-B845-CD6EEDF79813}"/>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2D69ED63-1C3F-442A-98AB-F88381A0D6C0}"/>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1ED717B8-E080-48AD-A48B-B11AE7C4E0AE}"/>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DC41A8CF-E319-4CEE-BE17-CCB79D1A36BE}"/>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3A76130A-0153-45C1-9D27-6A004BDE00F7}"/>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320C1D8B-3942-478D-9A10-8F5F846E8D13}"/>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71E95061-5A27-4706-8CB3-63C8BE779FCE}"/>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265BFFDD-0FAD-4683-9B2E-A479BBA75156}"/>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28211B46-350D-4D0F-8179-25F1DA3C2F8B}"/>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28AC6095-99C3-4AD1-8C27-20FE89BC080F}"/>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DA8FD4EF-7CA9-492E-84BB-516AB46E8B5B}"/>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1D45DC54-B771-42D8-B340-E449CEBBCE4C}"/>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AD10501-727E-4B20-8D15-4E5CA7692C80}"/>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98C9557D-B49D-492E-BEC9-9E787E8F46C5}"/>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9CF39626-B791-4723-87F1-704D0C13A6F2}"/>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C8EFD07B-0B00-4085-AE7F-488D2D945612}"/>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7016AAEF-F7A8-40CD-82EF-18A2AE8BD5CD}"/>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C1B45AD8-6B38-4A57-95C7-57DC8F1F18E7}"/>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BADA7452-DC8C-4200-8A5B-771F0C608881}"/>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5C7E7F9B-4479-4E57-BA3C-072F2CF7ED3F}"/>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1334E549-7B88-4FDD-A21F-55A8C05767AC}"/>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35A350FF-6868-42B5-804A-A0F5EA549E85}"/>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584CC759-5860-4438-B699-CDA1A1CA07C4}"/>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9C80A713-C011-472F-8783-9333E6F5FB5E}"/>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165E33CE-90D5-4484-964C-48A51DAA98DF}"/>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EE0217E1-C44E-43CA-890A-1012FF47FA1B}"/>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B7B5BD01-E52D-44A1-BD92-FC9E32867E18}"/>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513DE906-60B4-413D-8710-54FC6CCBADFF}"/>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10A411C2-2E13-46BF-8D42-79627DC2C5AB}"/>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5C860E2F-6AE3-4284-AC6A-AF1ADE3DE58B}"/>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EF7FC3CC-D098-4F43-801A-AB3E2DDE5072}"/>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内平均値と同程度であるが、それぞれの公共施設等について、公共施設等総合管理計画、個別施設計画を策定済みである。当該計画に基づき施設の維持管理を行い、用途を廃止した施設については除却を進めて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430D2CEC-6531-42A9-B5F0-4DF5F1DC879F}"/>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B3CC1A5F-488A-4F53-8F29-9D4EEA99286C}"/>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A9B9AEA8-1629-4FC4-8439-CFC528C31296}"/>
            </a:ext>
          </a:extLst>
        </xdr:cNvPr>
        <xdr:cNvSpPr txBox="1"/>
      </xdr:nvSpPr>
      <xdr:spPr>
        <a:xfrm>
          <a:off x="731041" y="69991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52" name="直線コネクタ 51">
          <a:extLst>
            <a:ext uri="{FF2B5EF4-FFF2-40B4-BE49-F238E27FC236}">
              <a16:creationId xmlns:a16="http://schemas.microsoft.com/office/drawing/2014/main" id="{1D5721F6-AC06-42B6-B7BE-FDB6B246857B}"/>
            </a:ext>
          </a:extLst>
        </xdr:cNvPr>
        <xdr:cNvCxnSpPr/>
      </xdr:nvCxnSpPr>
      <xdr:spPr>
        <a:xfrm>
          <a:off x="1142365" y="682117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53" name="テキスト ボックス 52">
          <a:extLst>
            <a:ext uri="{FF2B5EF4-FFF2-40B4-BE49-F238E27FC236}">
              <a16:creationId xmlns:a16="http://schemas.microsoft.com/office/drawing/2014/main" id="{F8222830-6849-4713-95EE-A579079FBB83}"/>
            </a:ext>
          </a:extLst>
        </xdr:cNvPr>
        <xdr:cNvSpPr txBox="1"/>
      </xdr:nvSpPr>
      <xdr:spPr>
        <a:xfrm>
          <a:off x="784241" y="672736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54" name="直線コネクタ 53">
          <a:extLst>
            <a:ext uri="{FF2B5EF4-FFF2-40B4-BE49-F238E27FC236}">
              <a16:creationId xmlns:a16="http://schemas.microsoft.com/office/drawing/2014/main" id="{868A543F-6D6C-4C9B-BC14-00C204FDDD19}"/>
            </a:ext>
          </a:extLst>
        </xdr:cNvPr>
        <xdr:cNvCxnSpPr/>
      </xdr:nvCxnSpPr>
      <xdr:spPr>
        <a:xfrm>
          <a:off x="1142365" y="655129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55" name="テキスト ボックス 54">
          <a:extLst>
            <a:ext uri="{FF2B5EF4-FFF2-40B4-BE49-F238E27FC236}">
              <a16:creationId xmlns:a16="http://schemas.microsoft.com/office/drawing/2014/main" id="{007AE506-864F-4888-A6FD-3B811522CF38}"/>
            </a:ext>
          </a:extLst>
        </xdr:cNvPr>
        <xdr:cNvSpPr txBox="1"/>
      </xdr:nvSpPr>
      <xdr:spPr>
        <a:xfrm>
          <a:off x="784241" y="646130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56" name="直線コネクタ 55">
          <a:extLst>
            <a:ext uri="{FF2B5EF4-FFF2-40B4-BE49-F238E27FC236}">
              <a16:creationId xmlns:a16="http://schemas.microsoft.com/office/drawing/2014/main" id="{EA8FDE71-C3F1-4D53-9E58-7488AB3DE8B5}"/>
            </a:ext>
          </a:extLst>
        </xdr:cNvPr>
        <xdr:cNvCxnSpPr/>
      </xdr:nvCxnSpPr>
      <xdr:spPr>
        <a:xfrm>
          <a:off x="1142365" y="628523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57" name="テキスト ボックス 56">
          <a:extLst>
            <a:ext uri="{FF2B5EF4-FFF2-40B4-BE49-F238E27FC236}">
              <a16:creationId xmlns:a16="http://schemas.microsoft.com/office/drawing/2014/main" id="{FA4CC164-83AB-4D8F-9729-2A287753A5F8}"/>
            </a:ext>
          </a:extLst>
        </xdr:cNvPr>
        <xdr:cNvSpPr txBox="1"/>
      </xdr:nvSpPr>
      <xdr:spPr>
        <a:xfrm>
          <a:off x="784241" y="619142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CFB09FCE-89E8-48E5-A058-E5FD0FE09A0E}"/>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D5470011-D7AB-48AE-91D1-49B8FF7D4DC6}"/>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60" name="直線コネクタ 59">
          <a:extLst>
            <a:ext uri="{FF2B5EF4-FFF2-40B4-BE49-F238E27FC236}">
              <a16:creationId xmlns:a16="http://schemas.microsoft.com/office/drawing/2014/main" id="{76206EC0-7B02-4833-9BFA-C8A85FA0680E}"/>
            </a:ext>
          </a:extLst>
        </xdr:cNvPr>
        <xdr:cNvCxnSpPr/>
      </xdr:nvCxnSpPr>
      <xdr:spPr>
        <a:xfrm>
          <a:off x="1142365" y="573976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61" name="テキスト ボックス 60">
          <a:extLst>
            <a:ext uri="{FF2B5EF4-FFF2-40B4-BE49-F238E27FC236}">
              <a16:creationId xmlns:a16="http://schemas.microsoft.com/office/drawing/2014/main" id="{55199D6E-FB6F-4380-90DF-D2C46657BBDC}"/>
            </a:ext>
          </a:extLst>
        </xdr:cNvPr>
        <xdr:cNvSpPr txBox="1"/>
      </xdr:nvSpPr>
      <xdr:spPr>
        <a:xfrm>
          <a:off x="784241" y="56459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62" name="直線コネクタ 61">
          <a:extLst>
            <a:ext uri="{FF2B5EF4-FFF2-40B4-BE49-F238E27FC236}">
              <a16:creationId xmlns:a16="http://schemas.microsoft.com/office/drawing/2014/main" id="{5EE38FEF-7BD8-4135-909B-9F0D5F196EB9}"/>
            </a:ext>
          </a:extLst>
        </xdr:cNvPr>
        <xdr:cNvCxnSpPr/>
      </xdr:nvCxnSpPr>
      <xdr:spPr>
        <a:xfrm>
          <a:off x="1142365" y="547751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63" name="テキスト ボックス 62">
          <a:extLst>
            <a:ext uri="{FF2B5EF4-FFF2-40B4-BE49-F238E27FC236}">
              <a16:creationId xmlns:a16="http://schemas.microsoft.com/office/drawing/2014/main" id="{BF6480F1-1F63-4C7E-86F7-600BED4695B7}"/>
            </a:ext>
          </a:extLst>
        </xdr:cNvPr>
        <xdr:cNvSpPr txBox="1"/>
      </xdr:nvSpPr>
      <xdr:spPr>
        <a:xfrm>
          <a:off x="784241" y="538370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64" name="直線コネクタ 63">
          <a:extLst>
            <a:ext uri="{FF2B5EF4-FFF2-40B4-BE49-F238E27FC236}">
              <a16:creationId xmlns:a16="http://schemas.microsoft.com/office/drawing/2014/main" id="{56D9B4F5-7A4E-426B-A1D8-FEAC4A3921DC}"/>
            </a:ext>
          </a:extLst>
        </xdr:cNvPr>
        <xdr:cNvCxnSpPr/>
      </xdr:nvCxnSpPr>
      <xdr:spPr>
        <a:xfrm>
          <a:off x="1142365" y="520763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65" name="テキスト ボックス 64">
          <a:extLst>
            <a:ext uri="{FF2B5EF4-FFF2-40B4-BE49-F238E27FC236}">
              <a16:creationId xmlns:a16="http://schemas.microsoft.com/office/drawing/2014/main" id="{87688BA1-E118-47CA-9C5D-10B7FF2DD264}"/>
            </a:ext>
          </a:extLst>
        </xdr:cNvPr>
        <xdr:cNvSpPr txBox="1"/>
      </xdr:nvSpPr>
      <xdr:spPr>
        <a:xfrm>
          <a:off x="784241" y="510811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70402D30-2F39-451C-97C8-6BC2DE0B497A}"/>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F1478EE8-D3F8-4A3A-8847-5D6A85F366E0}"/>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B0F6FBE3-B100-42C7-84D9-F555B86B1AEE}"/>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69" name="直線コネクタ 68">
          <a:extLst>
            <a:ext uri="{FF2B5EF4-FFF2-40B4-BE49-F238E27FC236}">
              <a16:creationId xmlns:a16="http://schemas.microsoft.com/office/drawing/2014/main" id="{45137FAF-6392-4E6A-8BCB-A375783E499F}"/>
            </a:ext>
          </a:extLst>
        </xdr:cNvPr>
        <xdr:cNvCxnSpPr/>
      </xdr:nvCxnSpPr>
      <xdr:spPr>
        <a:xfrm flipV="1">
          <a:off x="4295775" y="5315267"/>
          <a:ext cx="127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70" name="有形固定資産減価償却率最小値テキスト">
          <a:extLst>
            <a:ext uri="{FF2B5EF4-FFF2-40B4-BE49-F238E27FC236}">
              <a16:creationId xmlns:a16="http://schemas.microsoft.com/office/drawing/2014/main" id="{465F08EC-3074-44FD-9A80-C07CFE1DC439}"/>
            </a:ext>
          </a:extLst>
        </xdr:cNvPr>
        <xdr:cNvSpPr txBox="1"/>
      </xdr:nvSpPr>
      <xdr:spPr>
        <a:xfrm>
          <a:off x="4342765" y="6646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71" name="直線コネクタ 70">
          <a:extLst>
            <a:ext uri="{FF2B5EF4-FFF2-40B4-BE49-F238E27FC236}">
              <a16:creationId xmlns:a16="http://schemas.microsoft.com/office/drawing/2014/main" id="{FAF1F817-1DC6-4711-B9D6-09ACFA09FA36}"/>
            </a:ext>
          </a:extLst>
        </xdr:cNvPr>
        <xdr:cNvCxnSpPr/>
      </xdr:nvCxnSpPr>
      <xdr:spPr>
        <a:xfrm>
          <a:off x="4206875" y="6641147"/>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72" name="有形固定資産減価償却率最大値テキスト">
          <a:extLst>
            <a:ext uri="{FF2B5EF4-FFF2-40B4-BE49-F238E27FC236}">
              <a16:creationId xmlns:a16="http://schemas.microsoft.com/office/drawing/2014/main" id="{EABAAAC7-8066-43DD-BD8B-7C7CD17ACA0E}"/>
            </a:ext>
          </a:extLst>
        </xdr:cNvPr>
        <xdr:cNvSpPr txBox="1"/>
      </xdr:nvSpPr>
      <xdr:spPr>
        <a:xfrm>
          <a:off x="4342765" y="5096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73" name="直線コネクタ 72">
          <a:extLst>
            <a:ext uri="{FF2B5EF4-FFF2-40B4-BE49-F238E27FC236}">
              <a16:creationId xmlns:a16="http://schemas.microsoft.com/office/drawing/2014/main" id="{BCF9B86A-3298-4D48-9A87-E1E82F432A39}"/>
            </a:ext>
          </a:extLst>
        </xdr:cNvPr>
        <xdr:cNvCxnSpPr/>
      </xdr:nvCxnSpPr>
      <xdr:spPr>
        <a:xfrm>
          <a:off x="4206875" y="5315267"/>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58437</xdr:rowOff>
    </xdr:from>
    <xdr:ext cx="405111" cy="259045"/>
    <xdr:sp macro="" textlink="">
      <xdr:nvSpPr>
        <xdr:cNvPr id="74" name="有形固定資産減価償却率平均値テキスト">
          <a:extLst>
            <a:ext uri="{FF2B5EF4-FFF2-40B4-BE49-F238E27FC236}">
              <a16:creationId xmlns:a16="http://schemas.microsoft.com/office/drawing/2014/main" id="{253BC39A-099E-41F6-AFA3-7A2E61C50DBA}"/>
            </a:ext>
          </a:extLst>
        </xdr:cNvPr>
        <xdr:cNvSpPr txBox="1"/>
      </xdr:nvSpPr>
      <xdr:spPr>
        <a:xfrm>
          <a:off x="4342765" y="5950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75" name="フローチャート: 判断 74">
          <a:extLst>
            <a:ext uri="{FF2B5EF4-FFF2-40B4-BE49-F238E27FC236}">
              <a16:creationId xmlns:a16="http://schemas.microsoft.com/office/drawing/2014/main" id="{B90EE83D-D07F-4D18-A098-3F3D2D0573CA}"/>
            </a:ext>
          </a:extLst>
        </xdr:cNvPr>
        <xdr:cNvSpPr/>
      </xdr:nvSpPr>
      <xdr:spPr>
        <a:xfrm>
          <a:off x="4244975" y="610298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76" name="フローチャート: 判断 75">
          <a:extLst>
            <a:ext uri="{FF2B5EF4-FFF2-40B4-BE49-F238E27FC236}">
              <a16:creationId xmlns:a16="http://schemas.microsoft.com/office/drawing/2014/main" id="{DF65EFFA-36B4-44A0-9820-06E974EA1B4E}"/>
            </a:ext>
          </a:extLst>
        </xdr:cNvPr>
        <xdr:cNvSpPr/>
      </xdr:nvSpPr>
      <xdr:spPr>
        <a:xfrm>
          <a:off x="3611880" y="6085205"/>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77" name="フローチャート: 判断 76">
          <a:extLst>
            <a:ext uri="{FF2B5EF4-FFF2-40B4-BE49-F238E27FC236}">
              <a16:creationId xmlns:a16="http://schemas.microsoft.com/office/drawing/2014/main" id="{56571E22-FEA3-40A2-B157-E6C8C47F13FF}"/>
            </a:ext>
          </a:extLst>
        </xdr:cNvPr>
        <xdr:cNvSpPr/>
      </xdr:nvSpPr>
      <xdr:spPr>
        <a:xfrm>
          <a:off x="2926080" y="6051709"/>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78" name="フローチャート: 判断 77">
          <a:extLst>
            <a:ext uri="{FF2B5EF4-FFF2-40B4-BE49-F238E27FC236}">
              <a16:creationId xmlns:a16="http://schemas.microsoft.com/office/drawing/2014/main" id="{1F2C302B-E2D3-420C-95B4-9789BE0A8BF7}"/>
            </a:ext>
          </a:extLst>
        </xdr:cNvPr>
        <xdr:cNvSpPr/>
      </xdr:nvSpPr>
      <xdr:spPr>
        <a:xfrm>
          <a:off x="2240280" y="6039009"/>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79" name="フローチャート: 判断 78">
          <a:extLst>
            <a:ext uri="{FF2B5EF4-FFF2-40B4-BE49-F238E27FC236}">
              <a16:creationId xmlns:a16="http://schemas.microsoft.com/office/drawing/2014/main" id="{25321987-418E-4FC7-8F90-E8866D678E26}"/>
            </a:ext>
          </a:extLst>
        </xdr:cNvPr>
        <xdr:cNvSpPr/>
      </xdr:nvSpPr>
      <xdr:spPr>
        <a:xfrm>
          <a:off x="1554480" y="6018530"/>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BDD8E9DB-3456-4E61-885F-6868442DE9B7}"/>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961B5B13-2949-451A-8285-2E477A20FFC9}"/>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C53488F2-B1E4-4504-926F-0D90B17E5CD7}"/>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DD00F805-B91F-4113-9D60-80B2CA6BAD41}"/>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2CDA470A-7974-4603-8135-59DFFCF9B921}"/>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49054</xdr:rowOff>
    </xdr:from>
    <xdr:to>
      <xdr:col>23</xdr:col>
      <xdr:colOff>136525</xdr:colOff>
      <xdr:row>31</xdr:row>
      <xdr:rowOff>150654</xdr:rowOff>
    </xdr:to>
    <xdr:sp macro="" textlink="">
      <xdr:nvSpPr>
        <xdr:cNvPr id="85" name="楕円 84">
          <a:extLst>
            <a:ext uri="{FF2B5EF4-FFF2-40B4-BE49-F238E27FC236}">
              <a16:creationId xmlns:a16="http://schemas.microsoft.com/office/drawing/2014/main" id="{028B454C-50B4-4EB9-8CC1-1E8B377C9DA7}"/>
            </a:ext>
          </a:extLst>
        </xdr:cNvPr>
        <xdr:cNvSpPr/>
      </xdr:nvSpPr>
      <xdr:spPr>
        <a:xfrm>
          <a:off x="4244975" y="6118384"/>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27481</xdr:rowOff>
    </xdr:from>
    <xdr:ext cx="405111" cy="259045"/>
    <xdr:sp macro="" textlink="">
      <xdr:nvSpPr>
        <xdr:cNvPr id="86" name="有形固定資産減価償却率該当値テキスト">
          <a:extLst>
            <a:ext uri="{FF2B5EF4-FFF2-40B4-BE49-F238E27FC236}">
              <a16:creationId xmlns:a16="http://schemas.microsoft.com/office/drawing/2014/main" id="{D363526D-DCEF-42CD-BA87-AA458562A2D2}"/>
            </a:ext>
          </a:extLst>
        </xdr:cNvPr>
        <xdr:cNvSpPr txBox="1"/>
      </xdr:nvSpPr>
      <xdr:spPr>
        <a:xfrm>
          <a:off x="4342765" y="6093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24765</xdr:rowOff>
    </xdr:from>
    <xdr:to>
      <xdr:col>19</xdr:col>
      <xdr:colOff>187325</xdr:colOff>
      <xdr:row>31</xdr:row>
      <xdr:rowOff>126365</xdr:rowOff>
    </xdr:to>
    <xdr:sp macro="" textlink="">
      <xdr:nvSpPr>
        <xdr:cNvPr id="87" name="楕円 86">
          <a:extLst>
            <a:ext uri="{FF2B5EF4-FFF2-40B4-BE49-F238E27FC236}">
              <a16:creationId xmlns:a16="http://schemas.microsoft.com/office/drawing/2014/main" id="{732F9F00-C728-47C7-8665-AC9B82D7A556}"/>
            </a:ext>
          </a:extLst>
        </xdr:cNvPr>
        <xdr:cNvSpPr/>
      </xdr:nvSpPr>
      <xdr:spPr>
        <a:xfrm>
          <a:off x="3611880" y="6088380"/>
          <a:ext cx="80645"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75565</xdr:rowOff>
    </xdr:from>
    <xdr:to>
      <xdr:col>23</xdr:col>
      <xdr:colOff>85725</xdr:colOff>
      <xdr:row>31</xdr:row>
      <xdr:rowOff>99854</xdr:rowOff>
    </xdr:to>
    <xdr:cxnSp macro="">
      <xdr:nvCxnSpPr>
        <xdr:cNvPr id="88" name="直線コネクタ 87">
          <a:extLst>
            <a:ext uri="{FF2B5EF4-FFF2-40B4-BE49-F238E27FC236}">
              <a16:creationId xmlns:a16="http://schemas.microsoft.com/office/drawing/2014/main" id="{71A362CA-211D-4FFC-A50F-48EF6DA3C704}"/>
            </a:ext>
          </a:extLst>
        </xdr:cNvPr>
        <xdr:cNvCxnSpPr/>
      </xdr:nvCxnSpPr>
      <xdr:spPr>
        <a:xfrm>
          <a:off x="3656965" y="6142990"/>
          <a:ext cx="640715" cy="2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150336</xdr:rowOff>
    </xdr:from>
    <xdr:to>
      <xdr:col>15</xdr:col>
      <xdr:colOff>187325</xdr:colOff>
      <xdr:row>31</xdr:row>
      <xdr:rowOff>80486</xdr:rowOff>
    </xdr:to>
    <xdr:sp macro="" textlink="">
      <xdr:nvSpPr>
        <xdr:cNvPr id="89" name="楕円 88">
          <a:extLst>
            <a:ext uri="{FF2B5EF4-FFF2-40B4-BE49-F238E27FC236}">
              <a16:creationId xmlns:a16="http://schemas.microsoft.com/office/drawing/2014/main" id="{5131E4BC-1504-47B2-849D-EE0586879BED}"/>
            </a:ext>
          </a:extLst>
        </xdr:cNvPr>
        <xdr:cNvSpPr/>
      </xdr:nvSpPr>
      <xdr:spPr>
        <a:xfrm>
          <a:off x="2926080" y="6046311"/>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29686</xdr:rowOff>
    </xdr:from>
    <xdr:to>
      <xdr:col>19</xdr:col>
      <xdr:colOff>136525</xdr:colOff>
      <xdr:row>31</xdr:row>
      <xdr:rowOff>75565</xdr:rowOff>
    </xdr:to>
    <xdr:cxnSp macro="">
      <xdr:nvCxnSpPr>
        <xdr:cNvPr id="90" name="直線コネクタ 89">
          <a:extLst>
            <a:ext uri="{FF2B5EF4-FFF2-40B4-BE49-F238E27FC236}">
              <a16:creationId xmlns:a16="http://schemas.microsoft.com/office/drawing/2014/main" id="{9A9359B4-AB27-4826-B220-ECC1FF8E4CC7}"/>
            </a:ext>
          </a:extLst>
        </xdr:cNvPr>
        <xdr:cNvCxnSpPr/>
      </xdr:nvCxnSpPr>
      <xdr:spPr>
        <a:xfrm>
          <a:off x="2971165" y="6095206"/>
          <a:ext cx="685800" cy="47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126047</xdr:rowOff>
    </xdr:from>
    <xdr:to>
      <xdr:col>11</xdr:col>
      <xdr:colOff>187325</xdr:colOff>
      <xdr:row>31</xdr:row>
      <xdr:rowOff>56197</xdr:rowOff>
    </xdr:to>
    <xdr:sp macro="" textlink="">
      <xdr:nvSpPr>
        <xdr:cNvPr id="91" name="楕円 90">
          <a:extLst>
            <a:ext uri="{FF2B5EF4-FFF2-40B4-BE49-F238E27FC236}">
              <a16:creationId xmlns:a16="http://schemas.microsoft.com/office/drawing/2014/main" id="{5F4D99C8-46E7-4D0B-9BDE-78496658A261}"/>
            </a:ext>
          </a:extLst>
        </xdr:cNvPr>
        <xdr:cNvSpPr/>
      </xdr:nvSpPr>
      <xdr:spPr>
        <a:xfrm>
          <a:off x="2240280" y="6025832"/>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5397</xdr:rowOff>
    </xdr:from>
    <xdr:to>
      <xdr:col>15</xdr:col>
      <xdr:colOff>136525</xdr:colOff>
      <xdr:row>31</xdr:row>
      <xdr:rowOff>29686</xdr:rowOff>
    </xdr:to>
    <xdr:cxnSp macro="">
      <xdr:nvCxnSpPr>
        <xdr:cNvPr id="92" name="直線コネクタ 91">
          <a:extLst>
            <a:ext uri="{FF2B5EF4-FFF2-40B4-BE49-F238E27FC236}">
              <a16:creationId xmlns:a16="http://schemas.microsoft.com/office/drawing/2014/main" id="{F446C77C-33D5-42C9-92E1-669AA3356BF8}"/>
            </a:ext>
          </a:extLst>
        </xdr:cNvPr>
        <xdr:cNvCxnSpPr/>
      </xdr:nvCxnSpPr>
      <xdr:spPr>
        <a:xfrm>
          <a:off x="2285365" y="6074727"/>
          <a:ext cx="685800" cy="2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93663</xdr:rowOff>
    </xdr:from>
    <xdr:to>
      <xdr:col>7</xdr:col>
      <xdr:colOff>187325</xdr:colOff>
      <xdr:row>31</xdr:row>
      <xdr:rowOff>23813</xdr:rowOff>
    </xdr:to>
    <xdr:sp macro="" textlink="">
      <xdr:nvSpPr>
        <xdr:cNvPr id="93" name="楕円 92">
          <a:extLst>
            <a:ext uri="{FF2B5EF4-FFF2-40B4-BE49-F238E27FC236}">
              <a16:creationId xmlns:a16="http://schemas.microsoft.com/office/drawing/2014/main" id="{43179ECB-AF68-41AE-8D9C-2960CDF3A4CC}"/>
            </a:ext>
          </a:extLst>
        </xdr:cNvPr>
        <xdr:cNvSpPr/>
      </xdr:nvSpPr>
      <xdr:spPr>
        <a:xfrm>
          <a:off x="1554480" y="5993448"/>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144463</xdr:rowOff>
    </xdr:from>
    <xdr:to>
      <xdr:col>11</xdr:col>
      <xdr:colOff>136525</xdr:colOff>
      <xdr:row>31</xdr:row>
      <xdr:rowOff>5397</xdr:rowOff>
    </xdr:to>
    <xdr:cxnSp macro="">
      <xdr:nvCxnSpPr>
        <xdr:cNvPr id="94" name="直線コネクタ 93">
          <a:extLst>
            <a:ext uri="{FF2B5EF4-FFF2-40B4-BE49-F238E27FC236}">
              <a16:creationId xmlns:a16="http://schemas.microsoft.com/office/drawing/2014/main" id="{0098E578-4602-4863-9AC8-C5B55E0E4DBE}"/>
            </a:ext>
          </a:extLst>
        </xdr:cNvPr>
        <xdr:cNvCxnSpPr/>
      </xdr:nvCxnSpPr>
      <xdr:spPr>
        <a:xfrm>
          <a:off x="1599565" y="6038533"/>
          <a:ext cx="6858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132097</xdr:rowOff>
    </xdr:from>
    <xdr:ext cx="405111" cy="259045"/>
    <xdr:sp macro="" textlink="">
      <xdr:nvSpPr>
        <xdr:cNvPr id="95" name="n_1aveValue有形固定資産減価償却率">
          <a:extLst>
            <a:ext uri="{FF2B5EF4-FFF2-40B4-BE49-F238E27FC236}">
              <a16:creationId xmlns:a16="http://schemas.microsoft.com/office/drawing/2014/main" id="{30AFA572-B17E-4BF3-A017-2326074BB528}"/>
            </a:ext>
          </a:extLst>
        </xdr:cNvPr>
        <xdr:cNvSpPr txBox="1"/>
      </xdr:nvSpPr>
      <xdr:spPr>
        <a:xfrm>
          <a:off x="3464569" y="586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77011</xdr:rowOff>
    </xdr:from>
    <xdr:ext cx="405111" cy="259045"/>
    <xdr:sp macro="" textlink="">
      <xdr:nvSpPr>
        <xdr:cNvPr id="96" name="n_2aveValue有形固定資産減価償却率">
          <a:extLst>
            <a:ext uri="{FF2B5EF4-FFF2-40B4-BE49-F238E27FC236}">
              <a16:creationId xmlns:a16="http://schemas.microsoft.com/office/drawing/2014/main" id="{D6F4C308-8D3C-4F0B-95FF-9E418106ED98}"/>
            </a:ext>
          </a:extLst>
        </xdr:cNvPr>
        <xdr:cNvSpPr txBox="1"/>
      </xdr:nvSpPr>
      <xdr:spPr>
        <a:xfrm>
          <a:off x="2793374" y="6144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66216</xdr:rowOff>
    </xdr:from>
    <xdr:ext cx="405111" cy="259045"/>
    <xdr:sp macro="" textlink="">
      <xdr:nvSpPr>
        <xdr:cNvPr id="97" name="n_3aveValue有形固定資産減価償却率">
          <a:extLst>
            <a:ext uri="{FF2B5EF4-FFF2-40B4-BE49-F238E27FC236}">
              <a16:creationId xmlns:a16="http://schemas.microsoft.com/office/drawing/2014/main" id="{8FA00793-7EB8-4D29-B0C4-A1D67BC91452}"/>
            </a:ext>
          </a:extLst>
        </xdr:cNvPr>
        <xdr:cNvSpPr txBox="1"/>
      </xdr:nvSpPr>
      <xdr:spPr>
        <a:xfrm>
          <a:off x="2107574" y="6131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41927</xdr:rowOff>
    </xdr:from>
    <xdr:ext cx="405111" cy="259045"/>
    <xdr:sp macro="" textlink="">
      <xdr:nvSpPr>
        <xdr:cNvPr id="98" name="n_4aveValue有形固定資産減価償却率">
          <a:extLst>
            <a:ext uri="{FF2B5EF4-FFF2-40B4-BE49-F238E27FC236}">
              <a16:creationId xmlns:a16="http://schemas.microsoft.com/office/drawing/2014/main" id="{1B5B1761-F20A-48A6-AE09-16C885F0C24E}"/>
            </a:ext>
          </a:extLst>
        </xdr:cNvPr>
        <xdr:cNvSpPr txBox="1"/>
      </xdr:nvSpPr>
      <xdr:spPr>
        <a:xfrm>
          <a:off x="1421774" y="6111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117492</xdr:rowOff>
    </xdr:from>
    <xdr:ext cx="405111" cy="259045"/>
    <xdr:sp macro="" textlink="">
      <xdr:nvSpPr>
        <xdr:cNvPr id="99" name="n_1mainValue有形固定資産減価償却率">
          <a:extLst>
            <a:ext uri="{FF2B5EF4-FFF2-40B4-BE49-F238E27FC236}">
              <a16:creationId xmlns:a16="http://schemas.microsoft.com/office/drawing/2014/main" id="{9F12A160-2C21-46E4-9398-592C59F3F8E8}"/>
            </a:ext>
          </a:extLst>
        </xdr:cNvPr>
        <xdr:cNvSpPr txBox="1"/>
      </xdr:nvSpPr>
      <xdr:spPr>
        <a:xfrm>
          <a:off x="3464569" y="6184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97013</xdr:rowOff>
    </xdr:from>
    <xdr:ext cx="405111" cy="259045"/>
    <xdr:sp macro="" textlink="">
      <xdr:nvSpPr>
        <xdr:cNvPr id="100" name="n_2mainValue有形固定資産減価償却率">
          <a:extLst>
            <a:ext uri="{FF2B5EF4-FFF2-40B4-BE49-F238E27FC236}">
              <a16:creationId xmlns:a16="http://schemas.microsoft.com/office/drawing/2014/main" id="{093EEDB0-B7E1-4EAA-A7E6-78153BF1D28F}"/>
            </a:ext>
          </a:extLst>
        </xdr:cNvPr>
        <xdr:cNvSpPr txBox="1"/>
      </xdr:nvSpPr>
      <xdr:spPr>
        <a:xfrm>
          <a:off x="2793374" y="5817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72724</xdr:rowOff>
    </xdr:from>
    <xdr:ext cx="405111" cy="259045"/>
    <xdr:sp macro="" textlink="">
      <xdr:nvSpPr>
        <xdr:cNvPr id="101" name="n_3mainValue有形固定資産減価償却率">
          <a:extLst>
            <a:ext uri="{FF2B5EF4-FFF2-40B4-BE49-F238E27FC236}">
              <a16:creationId xmlns:a16="http://schemas.microsoft.com/office/drawing/2014/main" id="{D5088302-92AA-43C3-8075-0E47541A4665}"/>
            </a:ext>
          </a:extLst>
        </xdr:cNvPr>
        <xdr:cNvSpPr txBox="1"/>
      </xdr:nvSpPr>
      <xdr:spPr>
        <a:xfrm>
          <a:off x="2107574" y="5797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40340</xdr:rowOff>
    </xdr:from>
    <xdr:ext cx="405111" cy="259045"/>
    <xdr:sp macro="" textlink="">
      <xdr:nvSpPr>
        <xdr:cNvPr id="102" name="n_4mainValue有形固定資産減価償却率">
          <a:extLst>
            <a:ext uri="{FF2B5EF4-FFF2-40B4-BE49-F238E27FC236}">
              <a16:creationId xmlns:a16="http://schemas.microsoft.com/office/drawing/2014/main" id="{6FAC85BA-E4EF-4932-BF15-D74481CDD8EB}"/>
            </a:ext>
          </a:extLst>
        </xdr:cNvPr>
        <xdr:cNvSpPr txBox="1"/>
      </xdr:nvSpPr>
      <xdr:spPr>
        <a:xfrm>
          <a:off x="1421774" y="5764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DC5B3064-94C8-4575-B2C6-AA15F23B4887}"/>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4A514A71-7AFE-4F76-BE9B-DAB192C2BFDE}"/>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A8ADF48B-AB8E-49C2-8F02-6A87315F566E}"/>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[ 475.5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B54BF9B9-E37F-4EAB-BB62-F65F2DC3A8ED}"/>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0CEF720A-532B-4468-9B9F-26072A235099}"/>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634BFCBA-65F8-4309-9EB9-67505F3C5DF1}"/>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459A6429-5FF1-4BDD-935A-F91225D66F6F}"/>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37410A6A-B7FA-407F-A296-A08D95A24C41}"/>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171206C8-5F5A-449D-AED3-B3B135C8F7B7}"/>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95505911-850C-4D01-8BE6-948EDA75F6C4}"/>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E60D03BA-2F44-4AAE-824F-584747D829BB}"/>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D84625CC-560E-41D4-AE43-74EC5BCDF0D6}"/>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B258A137-E227-4C90-A04F-A3FE7E49BB13}"/>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地方債の新規発行額の抑制による地方債残高の減少に伴い、将来負担額は減少傾向にある。債務償還比率は近年概ね横ばいからやや上昇傾向にある。引き続き、計画的な地方債の発行・償還に取り組んでいく。</a:t>
          </a: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B3FD623B-C691-44BB-AC6D-CEAE2A86A03E}"/>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4DA6B3EE-29FA-4BDE-AD25-BD3AAA640643}"/>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6409F994-D1EF-4131-A4BB-6D3973D2CCAA}"/>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9" name="直線コネクタ 118">
          <a:extLst>
            <a:ext uri="{FF2B5EF4-FFF2-40B4-BE49-F238E27FC236}">
              <a16:creationId xmlns:a16="http://schemas.microsoft.com/office/drawing/2014/main" id="{1CDAC337-5499-4C50-89FE-1A0AD9DD1B4F}"/>
            </a:ext>
          </a:extLst>
        </xdr:cNvPr>
        <xdr:cNvCxnSpPr/>
      </xdr:nvCxnSpPr>
      <xdr:spPr>
        <a:xfrm>
          <a:off x="10188575" y="6782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0" name="テキスト ボックス 119">
          <a:extLst>
            <a:ext uri="{FF2B5EF4-FFF2-40B4-BE49-F238E27FC236}">
              <a16:creationId xmlns:a16="http://schemas.microsoft.com/office/drawing/2014/main" id="{F2E30796-EF20-4A7A-96D4-13F7D7CB8E63}"/>
            </a:ext>
          </a:extLst>
        </xdr:cNvPr>
        <xdr:cNvSpPr txBox="1"/>
      </xdr:nvSpPr>
      <xdr:spPr>
        <a:xfrm>
          <a:off x="9695591" y="668881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1" name="直線コネクタ 120">
          <a:extLst>
            <a:ext uri="{FF2B5EF4-FFF2-40B4-BE49-F238E27FC236}">
              <a16:creationId xmlns:a16="http://schemas.microsoft.com/office/drawing/2014/main" id="{465A1AC9-23D7-4068-9B7B-98DFD659F8AF}"/>
            </a:ext>
          </a:extLst>
        </xdr:cNvPr>
        <xdr:cNvCxnSpPr/>
      </xdr:nvCxnSpPr>
      <xdr:spPr>
        <a:xfrm>
          <a:off x="10188575" y="64741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2" name="テキスト ボックス 121">
          <a:extLst>
            <a:ext uri="{FF2B5EF4-FFF2-40B4-BE49-F238E27FC236}">
              <a16:creationId xmlns:a16="http://schemas.microsoft.com/office/drawing/2014/main" id="{08C12C01-373F-4883-9525-37FA0C0639D4}"/>
            </a:ext>
          </a:extLst>
        </xdr:cNvPr>
        <xdr:cNvSpPr txBox="1"/>
      </xdr:nvSpPr>
      <xdr:spPr>
        <a:xfrm>
          <a:off x="9756296" y="638038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3" name="直線コネクタ 122">
          <a:extLst>
            <a:ext uri="{FF2B5EF4-FFF2-40B4-BE49-F238E27FC236}">
              <a16:creationId xmlns:a16="http://schemas.microsoft.com/office/drawing/2014/main" id="{2539C3F9-F13E-4A63-8166-1723EBC78415}"/>
            </a:ext>
          </a:extLst>
        </xdr:cNvPr>
        <xdr:cNvCxnSpPr/>
      </xdr:nvCxnSpPr>
      <xdr:spPr>
        <a:xfrm>
          <a:off x="10188575" y="6163854"/>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4" name="テキスト ボックス 123">
          <a:extLst>
            <a:ext uri="{FF2B5EF4-FFF2-40B4-BE49-F238E27FC236}">
              <a16:creationId xmlns:a16="http://schemas.microsoft.com/office/drawing/2014/main" id="{4FB17384-2354-4E21-916A-9C51A976AFBC}"/>
            </a:ext>
          </a:extLst>
        </xdr:cNvPr>
        <xdr:cNvSpPr txBox="1"/>
      </xdr:nvSpPr>
      <xdr:spPr>
        <a:xfrm>
          <a:off x="9756296" y="607576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5" name="直線コネクタ 124">
          <a:extLst>
            <a:ext uri="{FF2B5EF4-FFF2-40B4-BE49-F238E27FC236}">
              <a16:creationId xmlns:a16="http://schemas.microsoft.com/office/drawing/2014/main" id="{AE9B676D-6B15-4028-8280-6852701C4DB7}"/>
            </a:ext>
          </a:extLst>
        </xdr:cNvPr>
        <xdr:cNvCxnSpPr/>
      </xdr:nvCxnSpPr>
      <xdr:spPr>
        <a:xfrm>
          <a:off x="10188575" y="5855426"/>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6" name="テキスト ボックス 125">
          <a:extLst>
            <a:ext uri="{FF2B5EF4-FFF2-40B4-BE49-F238E27FC236}">
              <a16:creationId xmlns:a16="http://schemas.microsoft.com/office/drawing/2014/main" id="{1F8C1766-FA0A-456C-AD01-3A741E4A118C}"/>
            </a:ext>
          </a:extLst>
        </xdr:cNvPr>
        <xdr:cNvSpPr txBox="1"/>
      </xdr:nvSpPr>
      <xdr:spPr>
        <a:xfrm>
          <a:off x="9756296" y="576543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7" name="直線コネクタ 126">
          <a:extLst>
            <a:ext uri="{FF2B5EF4-FFF2-40B4-BE49-F238E27FC236}">
              <a16:creationId xmlns:a16="http://schemas.microsoft.com/office/drawing/2014/main" id="{F7AC927A-F34B-4DEC-BBFF-740D9135E039}"/>
            </a:ext>
          </a:extLst>
        </xdr:cNvPr>
        <xdr:cNvCxnSpPr/>
      </xdr:nvCxnSpPr>
      <xdr:spPr>
        <a:xfrm>
          <a:off x="10188575" y="5554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8" name="テキスト ボックス 127">
          <a:extLst>
            <a:ext uri="{FF2B5EF4-FFF2-40B4-BE49-F238E27FC236}">
              <a16:creationId xmlns:a16="http://schemas.microsoft.com/office/drawing/2014/main" id="{AB2BF68F-CB1A-48E5-91CA-D19E0AB79FBA}"/>
            </a:ext>
          </a:extLst>
        </xdr:cNvPr>
        <xdr:cNvSpPr txBox="1"/>
      </xdr:nvSpPr>
      <xdr:spPr>
        <a:xfrm>
          <a:off x="9756296" y="54570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9" name="直線コネクタ 128">
          <a:extLst>
            <a:ext uri="{FF2B5EF4-FFF2-40B4-BE49-F238E27FC236}">
              <a16:creationId xmlns:a16="http://schemas.microsoft.com/office/drawing/2014/main" id="{59D788BA-48ED-46D4-A9A8-B5F966DD1504}"/>
            </a:ext>
          </a:extLst>
        </xdr:cNvPr>
        <xdr:cNvCxnSpPr/>
      </xdr:nvCxnSpPr>
      <xdr:spPr>
        <a:xfrm>
          <a:off x="10188575" y="5240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0" name="テキスト ボックス 129">
          <a:extLst>
            <a:ext uri="{FF2B5EF4-FFF2-40B4-BE49-F238E27FC236}">
              <a16:creationId xmlns:a16="http://schemas.microsoft.com/office/drawing/2014/main" id="{B8696376-C739-47DA-BB64-CE3D24698F96}"/>
            </a:ext>
          </a:extLst>
        </xdr:cNvPr>
        <xdr:cNvSpPr txBox="1"/>
      </xdr:nvSpPr>
      <xdr:spPr>
        <a:xfrm>
          <a:off x="9856983" y="51466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4FDD2E85-5B00-4C83-8D55-2F9A4949626F}"/>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46F64163-A10F-41C5-8485-D96440ECA18D}"/>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33" name="直線コネクタ 132">
          <a:extLst>
            <a:ext uri="{FF2B5EF4-FFF2-40B4-BE49-F238E27FC236}">
              <a16:creationId xmlns:a16="http://schemas.microsoft.com/office/drawing/2014/main" id="{6C36EE02-DA00-41F7-81FC-5B313CBA747E}"/>
            </a:ext>
          </a:extLst>
        </xdr:cNvPr>
        <xdr:cNvCxnSpPr/>
      </xdr:nvCxnSpPr>
      <xdr:spPr>
        <a:xfrm flipV="1">
          <a:off x="13313410" y="5240473"/>
          <a:ext cx="1269" cy="1433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34" name="債務償還比率最小値テキスト">
          <a:extLst>
            <a:ext uri="{FF2B5EF4-FFF2-40B4-BE49-F238E27FC236}">
              <a16:creationId xmlns:a16="http://schemas.microsoft.com/office/drawing/2014/main" id="{C0C99A66-6D46-4914-939D-C6B587A264E0}"/>
            </a:ext>
          </a:extLst>
        </xdr:cNvPr>
        <xdr:cNvSpPr txBox="1"/>
      </xdr:nvSpPr>
      <xdr:spPr>
        <a:xfrm>
          <a:off x="13369925" y="6677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35" name="直線コネクタ 134">
          <a:extLst>
            <a:ext uri="{FF2B5EF4-FFF2-40B4-BE49-F238E27FC236}">
              <a16:creationId xmlns:a16="http://schemas.microsoft.com/office/drawing/2014/main" id="{E95CC05F-C938-44E0-9B74-546CFC91153F}"/>
            </a:ext>
          </a:extLst>
        </xdr:cNvPr>
        <xdr:cNvCxnSpPr/>
      </xdr:nvCxnSpPr>
      <xdr:spPr>
        <a:xfrm>
          <a:off x="13251180" y="6674149"/>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6" name="債務償還比率最大値テキスト">
          <a:extLst>
            <a:ext uri="{FF2B5EF4-FFF2-40B4-BE49-F238E27FC236}">
              <a16:creationId xmlns:a16="http://schemas.microsoft.com/office/drawing/2014/main" id="{09523796-F531-489D-AE1B-4CC51DE7433E}"/>
            </a:ext>
          </a:extLst>
        </xdr:cNvPr>
        <xdr:cNvSpPr txBox="1"/>
      </xdr:nvSpPr>
      <xdr:spPr>
        <a:xfrm>
          <a:off x="13369925" y="5017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7" name="直線コネクタ 136">
          <a:extLst>
            <a:ext uri="{FF2B5EF4-FFF2-40B4-BE49-F238E27FC236}">
              <a16:creationId xmlns:a16="http://schemas.microsoft.com/office/drawing/2014/main" id="{417F5FBC-2405-400C-A492-70ED8DD41DB3}"/>
            </a:ext>
          </a:extLst>
        </xdr:cNvPr>
        <xdr:cNvCxnSpPr/>
      </xdr:nvCxnSpPr>
      <xdr:spPr>
        <a:xfrm>
          <a:off x="13251180" y="524047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143953</xdr:rowOff>
    </xdr:from>
    <xdr:ext cx="469744" cy="259045"/>
    <xdr:sp macro="" textlink="">
      <xdr:nvSpPr>
        <xdr:cNvPr id="138" name="債務償還比率平均値テキスト">
          <a:extLst>
            <a:ext uri="{FF2B5EF4-FFF2-40B4-BE49-F238E27FC236}">
              <a16:creationId xmlns:a16="http://schemas.microsoft.com/office/drawing/2014/main" id="{3FED3E01-17D5-42A1-8016-1BD7B18BF9CF}"/>
            </a:ext>
          </a:extLst>
        </xdr:cNvPr>
        <xdr:cNvSpPr txBox="1"/>
      </xdr:nvSpPr>
      <xdr:spPr>
        <a:xfrm>
          <a:off x="13369925" y="56951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39" name="フローチャート: 判断 138">
          <a:extLst>
            <a:ext uri="{FF2B5EF4-FFF2-40B4-BE49-F238E27FC236}">
              <a16:creationId xmlns:a16="http://schemas.microsoft.com/office/drawing/2014/main" id="{CB077087-26D6-4E4B-B7F6-DB1F04F5C45A}"/>
            </a:ext>
          </a:extLst>
        </xdr:cNvPr>
        <xdr:cNvSpPr/>
      </xdr:nvSpPr>
      <xdr:spPr>
        <a:xfrm>
          <a:off x="13289280" y="5847506"/>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40" name="フローチャート: 判断 139">
          <a:extLst>
            <a:ext uri="{FF2B5EF4-FFF2-40B4-BE49-F238E27FC236}">
              <a16:creationId xmlns:a16="http://schemas.microsoft.com/office/drawing/2014/main" id="{FAACFB51-10E6-41F1-B997-137B63BAB620}"/>
            </a:ext>
          </a:extLst>
        </xdr:cNvPr>
        <xdr:cNvSpPr/>
      </xdr:nvSpPr>
      <xdr:spPr>
        <a:xfrm>
          <a:off x="12629515" y="5855671"/>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41" name="フローチャート: 判断 140">
          <a:extLst>
            <a:ext uri="{FF2B5EF4-FFF2-40B4-BE49-F238E27FC236}">
              <a16:creationId xmlns:a16="http://schemas.microsoft.com/office/drawing/2014/main" id="{00520DA3-1CDC-4D95-BFA7-051CC82CEAA9}"/>
            </a:ext>
          </a:extLst>
        </xdr:cNvPr>
        <xdr:cNvSpPr/>
      </xdr:nvSpPr>
      <xdr:spPr>
        <a:xfrm>
          <a:off x="11943715" y="5847198"/>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42" name="フローチャート: 判断 141">
          <a:extLst>
            <a:ext uri="{FF2B5EF4-FFF2-40B4-BE49-F238E27FC236}">
              <a16:creationId xmlns:a16="http://schemas.microsoft.com/office/drawing/2014/main" id="{1D588F67-47CF-4026-B441-90DCE1831F9E}"/>
            </a:ext>
          </a:extLst>
        </xdr:cNvPr>
        <xdr:cNvSpPr/>
      </xdr:nvSpPr>
      <xdr:spPr>
        <a:xfrm>
          <a:off x="11257915" y="5838353"/>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146712</xdr:rowOff>
    </xdr:from>
    <xdr:to>
      <xdr:col>60</xdr:col>
      <xdr:colOff>123825</xdr:colOff>
      <xdr:row>31</xdr:row>
      <xdr:rowOff>76862</xdr:rowOff>
    </xdr:to>
    <xdr:sp macro="" textlink="">
      <xdr:nvSpPr>
        <xdr:cNvPr id="143" name="フローチャート: 判断 142">
          <a:extLst>
            <a:ext uri="{FF2B5EF4-FFF2-40B4-BE49-F238E27FC236}">
              <a16:creationId xmlns:a16="http://schemas.microsoft.com/office/drawing/2014/main" id="{F322716C-1E34-46C0-B8CB-B5601B174973}"/>
            </a:ext>
          </a:extLst>
        </xdr:cNvPr>
        <xdr:cNvSpPr/>
      </xdr:nvSpPr>
      <xdr:spPr>
        <a:xfrm>
          <a:off x="10572115" y="6040782"/>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AFD84C2A-260A-4430-9132-50F7DBB6AEAA}"/>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DC60B7F7-179F-4CC5-89DA-53F51F1AA96A}"/>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7C7F5F12-CDB0-4FD7-BBE6-82DF355FF5E7}"/>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95891546-43E9-4031-B8FE-20135EC522F2}"/>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C2E09B13-773D-467D-82EC-2A8165AC3278}"/>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28892</xdr:rowOff>
    </xdr:from>
    <xdr:to>
      <xdr:col>76</xdr:col>
      <xdr:colOff>73025</xdr:colOff>
      <xdr:row>30</xdr:row>
      <xdr:rowOff>130492</xdr:rowOff>
    </xdr:to>
    <xdr:sp macro="" textlink="">
      <xdr:nvSpPr>
        <xdr:cNvPr id="149" name="楕円 148">
          <a:extLst>
            <a:ext uri="{FF2B5EF4-FFF2-40B4-BE49-F238E27FC236}">
              <a16:creationId xmlns:a16="http://schemas.microsoft.com/office/drawing/2014/main" id="{ED8CD96C-2B99-4E53-8E41-25F54C1DF7EA}"/>
            </a:ext>
          </a:extLst>
        </xdr:cNvPr>
        <xdr:cNvSpPr/>
      </xdr:nvSpPr>
      <xdr:spPr>
        <a:xfrm>
          <a:off x="13289280" y="5922962"/>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7319</xdr:rowOff>
    </xdr:from>
    <xdr:ext cx="469744" cy="259045"/>
    <xdr:sp macro="" textlink="">
      <xdr:nvSpPr>
        <xdr:cNvPr id="150" name="債務償還比率該当値テキスト">
          <a:extLst>
            <a:ext uri="{FF2B5EF4-FFF2-40B4-BE49-F238E27FC236}">
              <a16:creationId xmlns:a16="http://schemas.microsoft.com/office/drawing/2014/main" id="{7FCEDFDD-7F79-4BCC-9B37-39E71EE8CE9E}"/>
            </a:ext>
          </a:extLst>
        </xdr:cNvPr>
        <xdr:cNvSpPr txBox="1"/>
      </xdr:nvSpPr>
      <xdr:spPr>
        <a:xfrm>
          <a:off x="13369925" y="5905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1905</xdr:rowOff>
    </xdr:from>
    <xdr:to>
      <xdr:col>72</xdr:col>
      <xdr:colOff>123825</xdr:colOff>
      <xdr:row>30</xdr:row>
      <xdr:rowOff>103505</xdr:rowOff>
    </xdr:to>
    <xdr:sp macro="" textlink="">
      <xdr:nvSpPr>
        <xdr:cNvPr id="151" name="楕円 150">
          <a:extLst>
            <a:ext uri="{FF2B5EF4-FFF2-40B4-BE49-F238E27FC236}">
              <a16:creationId xmlns:a16="http://schemas.microsoft.com/office/drawing/2014/main" id="{DC055607-5523-4C64-9A82-4F0B7B73DBAA}"/>
            </a:ext>
          </a:extLst>
        </xdr:cNvPr>
        <xdr:cNvSpPr/>
      </xdr:nvSpPr>
      <xdr:spPr>
        <a:xfrm>
          <a:off x="12629515" y="5897880"/>
          <a:ext cx="1073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52705</xdr:rowOff>
    </xdr:from>
    <xdr:to>
      <xdr:col>76</xdr:col>
      <xdr:colOff>22225</xdr:colOff>
      <xdr:row>30</xdr:row>
      <xdr:rowOff>79692</xdr:rowOff>
    </xdr:to>
    <xdr:cxnSp macro="">
      <xdr:nvCxnSpPr>
        <xdr:cNvPr id="152" name="直線コネクタ 151">
          <a:extLst>
            <a:ext uri="{FF2B5EF4-FFF2-40B4-BE49-F238E27FC236}">
              <a16:creationId xmlns:a16="http://schemas.microsoft.com/office/drawing/2014/main" id="{1F2C2B9B-1F42-4F32-80CC-14953F78CE50}"/>
            </a:ext>
          </a:extLst>
        </xdr:cNvPr>
        <xdr:cNvCxnSpPr/>
      </xdr:nvCxnSpPr>
      <xdr:spPr>
        <a:xfrm>
          <a:off x="12684125" y="5952490"/>
          <a:ext cx="631190" cy="23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13163</xdr:rowOff>
    </xdr:from>
    <xdr:to>
      <xdr:col>68</xdr:col>
      <xdr:colOff>123825</xdr:colOff>
      <xdr:row>30</xdr:row>
      <xdr:rowOff>114763</xdr:rowOff>
    </xdr:to>
    <xdr:sp macro="" textlink="">
      <xdr:nvSpPr>
        <xdr:cNvPr id="153" name="楕円 152">
          <a:extLst>
            <a:ext uri="{FF2B5EF4-FFF2-40B4-BE49-F238E27FC236}">
              <a16:creationId xmlns:a16="http://schemas.microsoft.com/office/drawing/2014/main" id="{8FCA85E2-92C3-4845-894C-03B490DBAC77}"/>
            </a:ext>
          </a:extLst>
        </xdr:cNvPr>
        <xdr:cNvSpPr/>
      </xdr:nvSpPr>
      <xdr:spPr>
        <a:xfrm>
          <a:off x="11943715" y="5912948"/>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52705</xdr:rowOff>
    </xdr:from>
    <xdr:to>
      <xdr:col>72</xdr:col>
      <xdr:colOff>73025</xdr:colOff>
      <xdr:row>30</xdr:row>
      <xdr:rowOff>63963</xdr:rowOff>
    </xdr:to>
    <xdr:cxnSp macro="">
      <xdr:nvCxnSpPr>
        <xdr:cNvPr id="154" name="直線コネクタ 153">
          <a:extLst>
            <a:ext uri="{FF2B5EF4-FFF2-40B4-BE49-F238E27FC236}">
              <a16:creationId xmlns:a16="http://schemas.microsoft.com/office/drawing/2014/main" id="{305FB80F-6FA1-4D57-A119-36C85AF63C65}"/>
            </a:ext>
          </a:extLst>
        </xdr:cNvPr>
        <xdr:cNvCxnSpPr/>
      </xdr:nvCxnSpPr>
      <xdr:spPr>
        <a:xfrm flipV="1">
          <a:off x="11998325" y="5952490"/>
          <a:ext cx="685800" cy="3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156854</xdr:rowOff>
    </xdr:from>
    <xdr:to>
      <xdr:col>64</xdr:col>
      <xdr:colOff>123825</xdr:colOff>
      <xdr:row>30</xdr:row>
      <xdr:rowOff>87004</xdr:rowOff>
    </xdr:to>
    <xdr:sp macro="" textlink="">
      <xdr:nvSpPr>
        <xdr:cNvPr id="155" name="楕円 154">
          <a:extLst>
            <a:ext uri="{FF2B5EF4-FFF2-40B4-BE49-F238E27FC236}">
              <a16:creationId xmlns:a16="http://schemas.microsoft.com/office/drawing/2014/main" id="{E6B9E87A-2D08-4FB7-A1B0-BCE5079D6D01}"/>
            </a:ext>
          </a:extLst>
        </xdr:cNvPr>
        <xdr:cNvSpPr/>
      </xdr:nvSpPr>
      <xdr:spPr>
        <a:xfrm>
          <a:off x="11257915" y="5883284"/>
          <a:ext cx="1073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36204</xdr:rowOff>
    </xdr:from>
    <xdr:to>
      <xdr:col>68</xdr:col>
      <xdr:colOff>73025</xdr:colOff>
      <xdr:row>30</xdr:row>
      <xdr:rowOff>63963</xdr:rowOff>
    </xdr:to>
    <xdr:cxnSp macro="">
      <xdr:nvCxnSpPr>
        <xdr:cNvPr id="156" name="直線コネクタ 155">
          <a:extLst>
            <a:ext uri="{FF2B5EF4-FFF2-40B4-BE49-F238E27FC236}">
              <a16:creationId xmlns:a16="http://schemas.microsoft.com/office/drawing/2014/main" id="{CDDC6272-E297-40C2-93D7-58E6947DAD60}"/>
            </a:ext>
          </a:extLst>
        </xdr:cNvPr>
        <xdr:cNvCxnSpPr/>
      </xdr:nvCxnSpPr>
      <xdr:spPr>
        <a:xfrm>
          <a:off x="11312525" y="5932179"/>
          <a:ext cx="685800" cy="23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132833</xdr:rowOff>
    </xdr:from>
    <xdr:to>
      <xdr:col>60</xdr:col>
      <xdr:colOff>123825</xdr:colOff>
      <xdr:row>31</xdr:row>
      <xdr:rowOff>62983</xdr:rowOff>
    </xdr:to>
    <xdr:sp macro="" textlink="">
      <xdr:nvSpPr>
        <xdr:cNvPr id="157" name="楕円 156">
          <a:extLst>
            <a:ext uri="{FF2B5EF4-FFF2-40B4-BE49-F238E27FC236}">
              <a16:creationId xmlns:a16="http://schemas.microsoft.com/office/drawing/2014/main" id="{7D62CF82-0A52-4076-96B8-322A6299DA16}"/>
            </a:ext>
          </a:extLst>
        </xdr:cNvPr>
        <xdr:cNvSpPr/>
      </xdr:nvSpPr>
      <xdr:spPr>
        <a:xfrm>
          <a:off x="10572115" y="6032618"/>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36204</xdr:rowOff>
    </xdr:from>
    <xdr:to>
      <xdr:col>64</xdr:col>
      <xdr:colOff>73025</xdr:colOff>
      <xdr:row>31</xdr:row>
      <xdr:rowOff>12183</xdr:rowOff>
    </xdr:to>
    <xdr:cxnSp macro="">
      <xdr:nvCxnSpPr>
        <xdr:cNvPr id="158" name="直線コネクタ 157">
          <a:extLst>
            <a:ext uri="{FF2B5EF4-FFF2-40B4-BE49-F238E27FC236}">
              <a16:creationId xmlns:a16="http://schemas.microsoft.com/office/drawing/2014/main" id="{07F52570-23A4-4235-893D-ED0C700EC61F}"/>
            </a:ext>
          </a:extLst>
        </xdr:cNvPr>
        <xdr:cNvCxnSpPr/>
      </xdr:nvCxnSpPr>
      <xdr:spPr>
        <a:xfrm flipV="1">
          <a:off x="10626725" y="5932179"/>
          <a:ext cx="685800" cy="151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81633</xdr:rowOff>
    </xdr:from>
    <xdr:ext cx="469744" cy="259045"/>
    <xdr:sp macro="" textlink="">
      <xdr:nvSpPr>
        <xdr:cNvPr id="159" name="n_1aveValue債務償還比率">
          <a:extLst>
            <a:ext uri="{FF2B5EF4-FFF2-40B4-BE49-F238E27FC236}">
              <a16:creationId xmlns:a16="http://schemas.microsoft.com/office/drawing/2014/main" id="{DFEAC48B-6B0C-48B7-8EF4-95CC3DC26217}"/>
            </a:ext>
          </a:extLst>
        </xdr:cNvPr>
        <xdr:cNvSpPr txBox="1"/>
      </xdr:nvSpPr>
      <xdr:spPr>
        <a:xfrm>
          <a:off x="12459412" y="563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67445</xdr:rowOff>
    </xdr:from>
    <xdr:ext cx="469744" cy="259045"/>
    <xdr:sp macro="" textlink="">
      <xdr:nvSpPr>
        <xdr:cNvPr id="160" name="n_2aveValue債務償還比率">
          <a:extLst>
            <a:ext uri="{FF2B5EF4-FFF2-40B4-BE49-F238E27FC236}">
              <a16:creationId xmlns:a16="http://schemas.microsoft.com/office/drawing/2014/main" id="{8A86A24B-4E56-470E-A0BB-162EA962691A}"/>
            </a:ext>
          </a:extLst>
        </xdr:cNvPr>
        <xdr:cNvSpPr txBox="1"/>
      </xdr:nvSpPr>
      <xdr:spPr>
        <a:xfrm>
          <a:off x="11780597" y="5618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60505</xdr:rowOff>
    </xdr:from>
    <xdr:ext cx="469744" cy="259045"/>
    <xdr:sp macro="" textlink="">
      <xdr:nvSpPr>
        <xdr:cNvPr id="161" name="n_3aveValue債務償還比率">
          <a:extLst>
            <a:ext uri="{FF2B5EF4-FFF2-40B4-BE49-F238E27FC236}">
              <a16:creationId xmlns:a16="http://schemas.microsoft.com/office/drawing/2014/main" id="{A8E32DD7-410D-43CB-AF4A-A11BF47395C5}"/>
            </a:ext>
          </a:extLst>
        </xdr:cNvPr>
        <xdr:cNvSpPr txBox="1"/>
      </xdr:nvSpPr>
      <xdr:spPr>
        <a:xfrm>
          <a:off x="11094797" y="560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67989</xdr:rowOff>
    </xdr:from>
    <xdr:ext cx="469744" cy="259045"/>
    <xdr:sp macro="" textlink="">
      <xdr:nvSpPr>
        <xdr:cNvPr id="162" name="n_4aveValue債務償還比率">
          <a:extLst>
            <a:ext uri="{FF2B5EF4-FFF2-40B4-BE49-F238E27FC236}">
              <a16:creationId xmlns:a16="http://schemas.microsoft.com/office/drawing/2014/main" id="{1E917B19-F93C-46DF-B7E9-E7BEF8AA7DB8}"/>
            </a:ext>
          </a:extLst>
        </xdr:cNvPr>
        <xdr:cNvSpPr txBox="1"/>
      </xdr:nvSpPr>
      <xdr:spPr>
        <a:xfrm>
          <a:off x="10408997" y="6133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94632</xdr:rowOff>
    </xdr:from>
    <xdr:ext cx="469744" cy="259045"/>
    <xdr:sp macro="" textlink="">
      <xdr:nvSpPr>
        <xdr:cNvPr id="163" name="n_1mainValue債務償還比率">
          <a:extLst>
            <a:ext uri="{FF2B5EF4-FFF2-40B4-BE49-F238E27FC236}">
              <a16:creationId xmlns:a16="http://schemas.microsoft.com/office/drawing/2014/main" id="{A229C7A0-2D41-4CD2-9AFB-3C4784B3A36B}"/>
            </a:ext>
          </a:extLst>
        </xdr:cNvPr>
        <xdr:cNvSpPr txBox="1"/>
      </xdr:nvSpPr>
      <xdr:spPr>
        <a:xfrm>
          <a:off x="12459412" y="5994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105890</xdr:rowOff>
    </xdr:from>
    <xdr:ext cx="469744" cy="259045"/>
    <xdr:sp macro="" textlink="">
      <xdr:nvSpPr>
        <xdr:cNvPr id="164" name="n_2mainValue債務償還比率">
          <a:extLst>
            <a:ext uri="{FF2B5EF4-FFF2-40B4-BE49-F238E27FC236}">
              <a16:creationId xmlns:a16="http://schemas.microsoft.com/office/drawing/2014/main" id="{4D1B7F2F-2F32-4E60-99ED-F63AA49B9AC8}"/>
            </a:ext>
          </a:extLst>
        </xdr:cNvPr>
        <xdr:cNvSpPr txBox="1"/>
      </xdr:nvSpPr>
      <xdr:spPr>
        <a:xfrm>
          <a:off x="11780597" y="5999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78131</xdr:rowOff>
    </xdr:from>
    <xdr:ext cx="469744" cy="259045"/>
    <xdr:sp macro="" textlink="">
      <xdr:nvSpPr>
        <xdr:cNvPr id="165" name="n_3mainValue債務償還比率">
          <a:extLst>
            <a:ext uri="{FF2B5EF4-FFF2-40B4-BE49-F238E27FC236}">
              <a16:creationId xmlns:a16="http://schemas.microsoft.com/office/drawing/2014/main" id="{21F53B87-D3E4-40C9-BF1C-A486AEC287C5}"/>
            </a:ext>
          </a:extLst>
        </xdr:cNvPr>
        <xdr:cNvSpPr txBox="1"/>
      </xdr:nvSpPr>
      <xdr:spPr>
        <a:xfrm>
          <a:off x="11094797" y="5974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79510</xdr:rowOff>
    </xdr:from>
    <xdr:ext cx="469744" cy="259045"/>
    <xdr:sp macro="" textlink="">
      <xdr:nvSpPr>
        <xdr:cNvPr id="166" name="n_4mainValue債務償還比率">
          <a:extLst>
            <a:ext uri="{FF2B5EF4-FFF2-40B4-BE49-F238E27FC236}">
              <a16:creationId xmlns:a16="http://schemas.microsoft.com/office/drawing/2014/main" id="{47748E3F-5B49-46A7-883C-24ECA089903D}"/>
            </a:ext>
          </a:extLst>
        </xdr:cNvPr>
        <xdr:cNvSpPr txBox="1"/>
      </xdr:nvSpPr>
      <xdr:spPr>
        <a:xfrm>
          <a:off x="10408997" y="580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0D2E44E1-D56B-4DD0-A1BD-52BA4FABF7D0}"/>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DFF26508-0F7B-4754-AFF1-343F2525F005}"/>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20CD7F70-0AA7-4C69-A2C4-60B508881A72}"/>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268DF919-051C-42B5-A60F-664631E69D6F}"/>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AD1747B9-C7F3-4A1C-8317-6B97FE839B5C}"/>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C6A05ED0-A107-4EC1-AE74-BB62BC5197DA}"/>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2AFE4CA-0D26-4BD8-8B24-E4ED3DFA890B}"/>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CC26613-A5A9-4E55-BD79-8694CA950F82}"/>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A5993FF-4487-4DE4-B18A-B6F61BC09A9E}"/>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B200484-E01A-45E9-803E-A65D07557532}"/>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福井県若狭町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BDB64FF-9F03-4062-9612-88C1880DD721}"/>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EE23E5C-048E-435A-B89E-E03C02325578}"/>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BEA0F30-CA22-44B9-B32C-B6DAAA7A0C82}"/>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879BCA1-981B-46EC-AE2C-C3400DB48BB0}"/>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EC3EDB9-6CEB-456A-8698-E2B673C49766}"/>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BF47264-590B-4CB2-8C08-3495995D659A}"/>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13,354
13,220
178.49
13,456,431
12,544,806
879,582
6,425,018
9,140,971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94860DD-7779-40AF-B240-F96E032717CF}"/>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DE35735-8D65-40AD-AD47-9AD892BA8365}"/>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705A2BC-6AFF-4F31-915A-DF01429D1576}"/>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15.2
41.2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8F6EFD1-946A-4618-9CB0-904E13F07583}"/>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99E2842-B81A-47F0-81BB-6C35B92E3894}"/>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4DC4C7A-DADD-4DE0-9627-22D50515963F}"/>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98FC249-DD71-4D2A-A521-F2BD582956A1}"/>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9A31733-9336-4FEC-8EAA-899E5D5848EE}"/>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E5C3B31-135B-485D-88C8-EC38DF0771CD}"/>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EA56BFC-1C16-4152-8D0C-91F36BB9B93A}"/>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6337493-C387-4FCB-9476-DC3746A22C1F}"/>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90EA395-FA60-4FFC-B7F0-497668E6E3A0}"/>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A5CAE74-8F20-42C3-B54D-86555515D22F}"/>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9520C0F-7F91-441E-9195-6480F2D760D3}"/>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B664045-37AE-47DC-84E8-A002B5C51372}"/>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CBAC3A5-EB6E-4508-B1BE-0A09260B32AA}"/>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0CEB42C-AE10-474D-8292-CB4FBA9EE3BD}"/>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0764898-5D93-4ECE-A66F-AA1B56B38060}"/>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CD604DC-B92B-4251-8B4E-D53F6D37F74A}"/>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F99E049-D055-438C-9333-188AA4DE150C}"/>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F254735-C6DD-43B5-AD30-9FFE35BD9BCB}"/>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A332FEB-AE40-42F5-BBAF-5376BC845230}"/>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2C768A1-F904-4DCC-ADF9-DAC4F3A976DE}"/>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F66A426-EDAE-4B68-9C4A-38933D463653}"/>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F2631B6-5C9C-4201-B2FE-5FDEE9F4B15D}"/>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1DDB24F-F082-475F-B4F6-711FC64B47BE}"/>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4BA1D4A-8B0C-40DD-A3F3-387EB4C1887F}"/>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BE1792F-9457-4D5B-AD18-758275A92C9D}"/>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9F4FA27-41B7-4660-BF94-FD2588A1488F}"/>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936C7C2-DBB2-425C-A79A-4EC34D1BD2DD}"/>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06DAF48-0B22-4BCE-954D-A9DE410CB66E}"/>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9FCA5B1-8612-43BF-92D2-3B3C7253A29C}"/>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2E7ECD07-99A4-41AD-8206-503CB45D5BCF}"/>
            </a:ext>
          </a:extLst>
        </xdr:cNvPr>
        <xdr:cNvCxnSpPr/>
      </xdr:nvCxnSpPr>
      <xdr:spPr>
        <a:xfrm>
          <a:off x="6858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AC79928F-49E3-4756-931D-EFC9D2655ECE}"/>
            </a:ext>
          </a:extLst>
        </xdr:cNvPr>
        <xdr:cNvSpPr txBox="1"/>
      </xdr:nvSpPr>
      <xdr:spPr>
        <a:xfrm>
          <a:off x="2738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FC296761-8946-4CF8-918A-171EE311C909}"/>
            </a:ext>
          </a:extLst>
        </xdr:cNvPr>
        <xdr:cNvCxnSpPr/>
      </xdr:nvCxnSpPr>
      <xdr:spPr>
        <a:xfrm>
          <a:off x="6858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39301955-2AD4-4E3B-A52B-FDF38A4BF26E}"/>
            </a:ext>
          </a:extLst>
        </xdr:cNvPr>
        <xdr:cNvSpPr txBox="1"/>
      </xdr:nvSpPr>
      <xdr:spPr>
        <a:xfrm>
          <a:off x="34370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9E31DA89-B899-419E-BDE4-ED67DA9C34D2}"/>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8C9090F4-4182-4133-9242-1D3FAB0C593E}"/>
            </a:ext>
          </a:extLst>
        </xdr:cNvPr>
        <xdr:cNvSpPr txBox="1"/>
      </xdr:nvSpPr>
      <xdr:spPr>
        <a:xfrm>
          <a:off x="34370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C38DFFEB-108A-45BA-BCAA-A8F3B99619F6}"/>
            </a:ext>
          </a:extLst>
        </xdr:cNvPr>
        <xdr:cNvCxnSpPr/>
      </xdr:nvCxnSpPr>
      <xdr:spPr>
        <a:xfrm>
          <a:off x="6858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C15B2504-3484-45D4-A1AF-327F6706E6B9}"/>
            </a:ext>
          </a:extLst>
        </xdr:cNvPr>
        <xdr:cNvSpPr txBox="1"/>
      </xdr:nvSpPr>
      <xdr:spPr>
        <a:xfrm>
          <a:off x="34370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44BD2338-00F2-4FC4-8E3A-D8F4E34B7A93}"/>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CC7476C7-3829-4403-82B9-23B22B5873A4}"/>
            </a:ext>
          </a:extLst>
        </xdr:cNvPr>
        <xdr:cNvSpPr txBox="1"/>
      </xdr:nvSpPr>
      <xdr:spPr>
        <a:xfrm>
          <a:off x="34370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16021AAD-6643-4E3F-BD26-023AC3131F4A}"/>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a:extLst>
            <a:ext uri="{FF2B5EF4-FFF2-40B4-BE49-F238E27FC236}">
              <a16:creationId xmlns:a16="http://schemas.microsoft.com/office/drawing/2014/main" id="{E459EA02-3BF2-4960-B3D1-B14F82A2D0D5}"/>
            </a:ext>
          </a:extLst>
        </xdr:cNvPr>
        <xdr:cNvCxnSpPr/>
      </xdr:nvCxnSpPr>
      <xdr:spPr>
        <a:xfrm flipV="1">
          <a:off x="4173855" y="5792724"/>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a:extLst>
            <a:ext uri="{FF2B5EF4-FFF2-40B4-BE49-F238E27FC236}">
              <a16:creationId xmlns:a16="http://schemas.microsoft.com/office/drawing/2014/main" id="{8639CF01-B923-4152-A448-9F802AE39E11}"/>
            </a:ext>
          </a:extLst>
        </xdr:cNvPr>
        <xdr:cNvSpPr txBox="1"/>
      </xdr:nvSpPr>
      <xdr:spPr>
        <a:xfrm>
          <a:off x="4212590" y="7088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a:extLst>
            <a:ext uri="{FF2B5EF4-FFF2-40B4-BE49-F238E27FC236}">
              <a16:creationId xmlns:a16="http://schemas.microsoft.com/office/drawing/2014/main" id="{7C54F051-210A-4940-9189-3D6A66E2619F}"/>
            </a:ext>
          </a:extLst>
        </xdr:cNvPr>
        <xdr:cNvCxnSpPr/>
      </xdr:nvCxnSpPr>
      <xdr:spPr>
        <a:xfrm>
          <a:off x="4112260" y="70843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a:extLst>
            <a:ext uri="{FF2B5EF4-FFF2-40B4-BE49-F238E27FC236}">
              <a16:creationId xmlns:a16="http://schemas.microsoft.com/office/drawing/2014/main" id="{50B5DDBA-D0A3-4256-87B6-65D2595E6F85}"/>
            </a:ext>
          </a:extLst>
        </xdr:cNvPr>
        <xdr:cNvSpPr txBox="1"/>
      </xdr:nvSpPr>
      <xdr:spPr>
        <a:xfrm>
          <a:off x="4212590" y="55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a:extLst>
            <a:ext uri="{FF2B5EF4-FFF2-40B4-BE49-F238E27FC236}">
              <a16:creationId xmlns:a16="http://schemas.microsoft.com/office/drawing/2014/main" id="{F58ECEDA-EFBE-47A4-A05C-6C8EAF94FF20}"/>
            </a:ext>
          </a:extLst>
        </xdr:cNvPr>
        <xdr:cNvCxnSpPr/>
      </xdr:nvCxnSpPr>
      <xdr:spPr>
        <a:xfrm>
          <a:off x="4112260" y="57927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58691</xdr:rowOff>
    </xdr:from>
    <xdr:ext cx="405111" cy="259045"/>
    <xdr:sp macro="" textlink="">
      <xdr:nvSpPr>
        <xdr:cNvPr id="60" name="【道路】&#10;有形固定資産減価償却率平均値テキスト">
          <a:extLst>
            <a:ext uri="{FF2B5EF4-FFF2-40B4-BE49-F238E27FC236}">
              <a16:creationId xmlns:a16="http://schemas.microsoft.com/office/drawing/2014/main" id="{7493266C-BB6F-4C2C-BDF4-260EAC134621}"/>
            </a:ext>
          </a:extLst>
        </xdr:cNvPr>
        <xdr:cNvSpPr txBox="1"/>
      </xdr:nvSpPr>
      <xdr:spPr>
        <a:xfrm>
          <a:off x="4212590" y="63985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a:extLst>
            <a:ext uri="{FF2B5EF4-FFF2-40B4-BE49-F238E27FC236}">
              <a16:creationId xmlns:a16="http://schemas.microsoft.com/office/drawing/2014/main" id="{E3321A68-10C5-4680-A102-1929BCB03516}"/>
            </a:ext>
          </a:extLst>
        </xdr:cNvPr>
        <xdr:cNvSpPr/>
      </xdr:nvSpPr>
      <xdr:spPr>
        <a:xfrm>
          <a:off x="4131310" y="6425819"/>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a:extLst>
            <a:ext uri="{FF2B5EF4-FFF2-40B4-BE49-F238E27FC236}">
              <a16:creationId xmlns:a16="http://schemas.microsoft.com/office/drawing/2014/main" id="{88AD408C-1B1F-404F-8346-00D9E6382475}"/>
            </a:ext>
          </a:extLst>
        </xdr:cNvPr>
        <xdr:cNvSpPr/>
      </xdr:nvSpPr>
      <xdr:spPr>
        <a:xfrm>
          <a:off x="3388360" y="639800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a:extLst>
            <a:ext uri="{FF2B5EF4-FFF2-40B4-BE49-F238E27FC236}">
              <a16:creationId xmlns:a16="http://schemas.microsoft.com/office/drawing/2014/main" id="{E2CF08AB-8253-42C4-9EB9-99DE83572F32}"/>
            </a:ext>
          </a:extLst>
        </xdr:cNvPr>
        <xdr:cNvSpPr/>
      </xdr:nvSpPr>
      <xdr:spPr>
        <a:xfrm>
          <a:off x="2571750" y="6354953"/>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50FB51EC-5A1F-4C9A-9935-92E27EB5DA96}"/>
            </a:ext>
          </a:extLst>
        </xdr:cNvPr>
        <xdr:cNvSpPr/>
      </xdr:nvSpPr>
      <xdr:spPr>
        <a:xfrm>
          <a:off x="1774190" y="634085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128270</xdr:rowOff>
    </xdr:from>
    <xdr:to>
      <xdr:col>6</xdr:col>
      <xdr:colOff>38100</xdr:colOff>
      <xdr:row>37</xdr:row>
      <xdr:rowOff>58420</xdr:rowOff>
    </xdr:to>
    <xdr:sp macro="" textlink="">
      <xdr:nvSpPr>
        <xdr:cNvPr id="65" name="フローチャート: 判断 64">
          <a:extLst>
            <a:ext uri="{FF2B5EF4-FFF2-40B4-BE49-F238E27FC236}">
              <a16:creationId xmlns:a16="http://schemas.microsoft.com/office/drawing/2014/main" id="{584744F6-4605-490F-A406-0C3B4EA71E01}"/>
            </a:ext>
          </a:extLst>
        </xdr:cNvPr>
        <xdr:cNvSpPr/>
      </xdr:nvSpPr>
      <xdr:spPr>
        <a:xfrm>
          <a:off x="988060" y="63042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A88C5155-DE8B-444C-B803-BF307B71A801}"/>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AE3BD21B-BBB7-4FAF-8269-598DD47220A8}"/>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702701C-FE28-4DCE-89E0-D69BD1962909}"/>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8AB9AA9-ED2D-4E9B-B04E-10A48D4F4A2E}"/>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D38F81A-2BCD-4A1C-A354-9EF33EE53434}"/>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34544</xdr:rowOff>
    </xdr:from>
    <xdr:to>
      <xdr:col>24</xdr:col>
      <xdr:colOff>114300</xdr:colOff>
      <xdr:row>36</xdr:row>
      <xdr:rowOff>136144</xdr:rowOff>
    </xdr:to>
    <xdr:sp macro="" textlink="">
      <xdr:nvSpPr>
        <xdr:cNvPr id="71" name="楕円 70">
          <a:extLst>
            <a:ext uri="{FF2B5EF4-FFF2-40B4-BE49-F238E27FC236}">
              <a16:creationId xmlns:a16="http://schemas.microsoft.com/office/drawing/2014/main" id="{CC8892E0-35D2-4796-9F62-EFE48C6CF4D7}"/>
            </a:ext>
          </a:extLst>
        </xdr:cNvPr>
        <xdr:cNvSpPr/>
      </xdr:nvSpPr>
      <xdr:spPr>
        <a:xfrm>
          <a:off x="4131310" y="620674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57421</xdr:rowOff>
    </xdr:from>
    <xdr:ext cx="405111" cy="259045"/>
    <xdr:sp macro="" textlink="">
      <xdr:nvSpPr>
        <xdr:cNvPr id="72" name="【道路】&#10;有形固定資産減価償却率該当値テキスト">
          <a:extLst>
            <a:ext uri="{FF2B5EF4-FFF2-40B4-BE49-F238E27FC236}">
              <a16:creationId xmlns:a16="http://schemas.microsoft.com/office/drawing/2014/main" id="{2B5EDAF1-47CC-462A-BA9A-93F202066210}"/>
            </a:ext>
          </a:extLst>
        </xdr:cNvPr>
        <xdr:cNvSpPr txBox="1"/>
      </xdr:nvSpPr>
      <xdr:spPr>
        <a:xfrm>
          <a:off x="4212590" y="6054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254</xdr:rowOff>
    </xdr:from>
    <xdr:to>
      <xdr:col>20</xdr:col>
      <xdr:colOff>38100</xdr:colOff>
      <xdr:row>36</xdr:row>
      <xdr:rowOff>101854</xdr:rowOff>
    </xdr:to>
    <xdr:sp macro="" textlink="">
      <xdr:nvSpPr>
        <xdr:cNvPr id="73" name="楕円 72">
          <a:extLst>
            <a:ext uri="{FF2B5EF4-FFF2-40B4-BE49-F238E27FC236}">
              <a16:creationId xmlns:a16="http://schemas.microsoft.com/office/drawing/2014/main" id="{9192165F-29B1-4008-898B-1EA8EB375626}"/>
            </a:ext>
          </a:extLst>
        </xdr:cNvPr>
        <xdr:cNvSpPr/>
      </xdr:nvSpPr>
      <xdr:spPr>
        <a:xfrm>
          <a:off x="3388360" y="61724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51054</xdr:rowOff>
    </xdr:from>
    <xdr:to>
      <xdr:col>24</xdr:col>
      <xdr:colOff>63500</xdr:colOff>
      <xdr:row>36</xdr:row>
      <xdr:rowOff>85344</xdr:rowOff>
    </xdr:to>
    <xdr:cxnSp macro="">
      <xdr:nvCxnSpPr>
        <xdr:cNvPr id="74" name="直線コネクタ 73">
          <a:extLst>
            <a:ext uri="{FF2B5EF4-FFF2-40B4-BE49-F238E27FC236}">
              <a16:creationId xmlns:a16="http://schemas.microsoft.com/office/drawing/2014/main" id="{DF07EA57-EECB-4268-9579-0AC399B9DD10}"/>
            </a:ext>
          </a:extLst>
        </xdr:cNvPr>
        <xdr:cNvCxnSpPr/>
      </xdr:nvCxnSpPr>
      <xdr:spPr>
        <a:xfrm>
          <a:off x="3431540" y="6227064"/>
          <a:ext cx="74295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144272</xdr:rowOff>
    </xdr:from>
    <xdr:to>
      <xdr:col>15</xdr:col>
      <xdr:colOff>101600</xdr:colOff>
      <xdr:row>36</xdr:row>
      <xdr:rowOff>74422</xdr:rowOff>
    </xdr:to>
    <xdr:sp macro="" textlink="">
      <xdr:nvSpPr>
        <xdr:cNvPr id="75" name="楕円 74">
          <a:extLst>
            <a:ext uri="{FF2B5EF4-FFF2-40B4-BE49-F238E27FC236}">
              <a16:creationId xmlns:a16="http://schemas.microsoft.com/office/drawing/2014/main" id="{50782CF4-2743-4304-8CFF-24273E0A1E7F}"/>
            </a:ext>
          </a:extLst>
        </xdr:cNvPr>
        <xdr:cNvSpPr/>
      </xdr:nvSpPr>
      <xdr:spPr>
        <a:xfrm>
          <a:off x="2571750" y="614311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23622</xdr:rowOff>
    </xdr:from>
    <xdr:to>
      <xdr:col>19</xdr:col>
      <xdr:colOff>177800</xdr:colOff>
      <xdr:row>36</xdr:row>
      <xdr:rowOff>51054</xdr:rowOff>
    </xdr:to>
    <xdr:cxnSp macro="">
      <xdr:nvCxnSpPr>
        <xdr:cNvPr id="76" name="直線コネクタ 75">
          <a:extLst>
            <a:ext uri="{FF2B5EF4-FFF2-40B4-BE49-F238E27FC236}">
              <a16:creationId xmlns:a16="http://schemas.microsoft.com/office/drawing/2014/main" id="{DAD1AEEF-BF50-4FA8-BDE1-7D94CC9F9A92}"/>
            </a:ext>
          </a:extLst>
        </xdr:cNvPr>
        <xdr:cNvCxnSpPr/>
      </xdr:nvCxnSpPr>
      <xdr:spPr>
        <a:xfrm>
          <a:off x="2626360" y="6192012"/>
          <a:ext cx="805180" cy="3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105410</xdr:rowOff>
    </xdr:from>
    <xdr:to>
      <xdr:col>10</xdr:col>
      <xdr:colOff>165100</xdr:colOff>
      <xdr:row>36</xdr:row>
      <xdr:rowOff>35560</xdr:rowOff>
    </xdr:to>
    <xdr:sp macro="" textlink="">
      <xdr:nvSpPr>
        <xdr:cNvPr id="77" name="楕円 76">
          <a:extLst>
            <a:ext uri="{FF2B5EF4-FFF2-40B4-BE49-F238E27FC236}">
              <a16:creationId xmlns:a16="http://schemas.microsoft.com/office/drawing/2014/main" id="{591CE1C1-85F9-4DE5-83E3-4810FF156F46}"/>
            </a:ext>
          </a:extLst>
        </xdr:cNvPr>
        <xdr:cNvSpPr/>
      </xdr:nvSpPr>
      <xdr:spPr>
        <a:xfrm>
          <a:off x="1774190" y="610425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156210</xdr:rowOff>
    </xdr:from>
    <xdr:to>
      <xdr:col>15</xdr:col>
      <xdr:colOff>50800</xdr:colOff>
      <xdr:row>36</xdr:row>
      <xdr:rowOff>23622</xdr:rowOff>
    </xdr:to>
    <xdr:cxnSp macro="">
      <xdr:nvCxnSpPr>
        <xdr:cNvPr id="78" name="直線コネクタ 77">
          <a:extLst>
            <a:ext uri="{FF2B5EF4-FFF2-40B4-BE49-F238E27FC236}">
              <a16:creationId xmlns:a16="http://schemas.microsoft.com/office/drawing/2014/main" id="{73EE9794-3C72-45D2-A000-D3FEC40B1E21}"/>
            </a:ext>
          </a:extLst>
        </xdr:cNvPr>
        <xdr:cNvCxnSpPr/>
      </xdr:nvCxnSpPr>
      <xdr:spPr>
        <a:xfrm>
          <a:off x="1828800" y="6158865"/>
          <a:ext cx="797560" cy="33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71120</xdr:rowOff>
    </xdr:from>
    <xdr:to>
      <xdr:col>6</xdr:col>
      <xdr:colOff>38100</xdr:colOff>
      <xdr:row>36</xdr:row>
      <xdr:rowOff>1270</xdr:rowOff>
    </xdr:to>
    <xdr:sp macro="" textlink="">
      <xdr:nvSpPr>
        <xdr:cNvPr id="79" name="楕円 78">
          <a:extLst>
            <a:ext uri="{FF2B5EF4-FFF2-40B4-BE49-F238E27FC236}">
              <a16:creationId xmlns:a16="http://schemas.microsoft.com/office/drawing/2014/main" id="{62F42752-756C-4011-96D7-C866E2DD817C}"/>
            </a:ext>
          </a:extLst>
        </xdr:cNvPr>
        <xdr:cNvSpPr/>
      </xdr:nvSpPr>
      <xdr:spPr>
        <a:xfrm>
          <a:off x="988060" y="60699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121920</xdr:rowOff>
    </xdr:from>
    <xdr:to>
      <xdr:col>10</xdr:col>
      <xdr:colOff>114300</xdr:colOff>
      <xdr:row>35</xdr:row>
      <xdr:rowOff>156210</xdr:rowOff>
    </xdr:to>
    <xdr:cxnSp macro="">
      <xdr:nvCxnSpPr>
        <xdr:cNvPr id="80" name="直線コネクタ 79">
          <a:extLst>
            <a:ext uri="{FF2B5EF4-FFF2-40B4-BE49-F238E27FC236}">
              <a16:creationId xmlns:a16="http://schemas.microsoft.com/office/drawing/2014/main" id="{9560C534-ABE7-4FDE-9F04-4D3AF9C0F7AF}"/>
            </a:ext>
          </a:extLst>
        </xdr:cNvPr>
        <xdr:cNvCxnSpPr/>
      </xdr:nvCxnSpPr>
      <xdr:spPr>
        <a:xfrm>
          <a:off x="1031240" y="6124575"/>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143273</xdr:rowOff>
    </xdr:from>
    <xdr:ext cx="405111" cy="259045"/>
    <xdr:sp macro="" textlink="">
      <xdr:nvSpPr>
        <xdr:cNvPr id="81" name="n_1aveValue【道路】&#10;有形固定資産減価償却率">
          <a:extLst>
            <a:ext uri="{FF2B5EF4-FFF2-40B4-BE49-F238E27FC236}">
              <a16:creationId xmlns:a16="http://schemas.microsoft.com/office/drawing/2014/main" id="{65F9E61B-9523-4024-91FE-AA16482F0CAC}"/>
            </a:ext>
          </a:extLst>
        </xdr:cNvPr>
        <xdr:cNvSpPr txBox="1"/>
      </xdr:nvSpPr>
      <xdr:spPr>
        <a:xfrm>
          <a:off x="3239144" y="6485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102125</xdr:rowOff>
    </xdr:from>
    <xdr:ext cx="405111" cy="259045"/>
    <xdr:sp macro="" textlink="">
      <xdr:nvSpPr>
        <xdr:cNvPr id="82" name="n_2aveValue【道路】&#10;有形固定資産減価償却率">
          <a:extLst>
            <a:ext uri="{FF2B5EF4-FFF2-40B4-BE49-F238E27FC236}">
              <a16:creationId xmlns:a16="http://schemas.microsoft.com/office/drawing/2014/main" id="{72C4A557-DDAD-4B79-A0C0-0A82C31BF93B}"/>
            </a:ext>
          </a:extLst>
        </xdr:cNvPr>
        <xdr:cNvSpPr txBox="1"/>
      </xdr:nvSpPr>
      <xdr:spPr>
        <a:xfrm>
          <a:off x="2439044" y="6441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81030F29-203D-428D-AF3A-09762235C4DB}"/>
            </a:ext>
          </a:extLst>
        </xdr:cNvPr>
        <xdr:cNvSpPr txBox="1"/>
      </xdr:nvSpPr>
      <xdr:spPr>
        <a:xfrm>
          <a:off x="1641484" y="6431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49547</xdr:rowOff>
    </xdr:from>
    <xdr:ext cx="405111" cy="259045"/>
    <xdr:sp macro="" textlink="">
      <xdr:nvSpPr>
        <xdr:cNvPr id="84" name="n_4aveValue【道路】&#10;有形固定資産減価償却率">
          <a:extLst>
            <a:ext uri="{FF2B5EF4-FFF2-40B4-BE49-F238E27FC236}">
              <a16:creationId xmlns:a16="http://schemas.microsoft.com/office/drawing/2014/main" id="{F90588B1-5989-469D-818B-ECCD325C2E48}"/>
            </a:ext>
          </a:extLst>
        </xdr:cNvPr>
        <xdr:cNvSpPr txBox="1"/>
      </xdr:nvSpPr>
      <xdr:spPr>
        <a:xfrm>
          <a:off x="855354" y="639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118381</xdr:rowOff>
    </xdr:from>
    <xdr:ext cx="405111" cy="259045"/>
    <xdr:sp macro="" textlink="">
      <xdr:nvSpPr>
        <xdr:cNvPr id="85" name="n_1mainValue【道路】&#10;有形固定資産減価償却率">
          <a:extLst>
            <a:ext uri="{FF2B5EF4-FFF2-40B4-BE49-F238E27FC236}">
              <a16:creationId xmlns:a16="http://schemas.microsoft.com/office/drawing/2014/main" id="{D506F787-38B6-41AB-BBF3-65BB0AEECB85}"/>
            </a:ext>
          </a:extLst>
        </xdr:cNvPr>
        <xdr:cNvSpPr txBox="1"/>
      </xdr:nvSpPr>
      <xdr:spPr>
        <a:xfrm>
          <a:off x="3239144" y="5949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90949</xdr:rowOff>
    </xdr:from>
    <xdr:ext cx="405111" cy="259045"/>
    <xdr:sp macro="" textlink="">
      <xdr:nvSpPr>
        <xdr:cNvPr id="86" name="n_2mainValue【道路】&#10;有形固定資産減価償却率">
          <a:extLst>
            <a:ext uri="{FF2B5EF4-FFF2-40B4-BE49-F238E27FC236}">
              <a16:creationId xmlns:a16="http://schemas.microsoft.com/office/drawing/2014/main" id="{096DAE71-91BF-4F62-91C3-5B156F32E545}"/>
            </a:ext>
          </a:extLst>
        </xdr:cNvPr>
        <xdr:cNvSpPr txBox="1"/>
      </xdr:nvSpPr>
      <xdr:spPr>
        <a:xfrm>
          <a:off x="2439044" y="5924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52087</xdr:rowOff>
    </xdr:from>
    <xdr:ext cx="405111" cy="259045"/>
    <xdr:sp macro="" textlink="">
      <xdr:nvSpPr>
        <xdr:cNvPr id="87" name="n_3mainValue【道路】&#10;有形固定資産減価償却率">
          <a:extLst>
            <a:ext uri="{FF2B5EF4-FFF2-40B4-BE49-F238E27FC236}">
              <a16:creationId xmlns:a16="http://schemas.microsoft.com/office/drawing/2014/main" id="{80B87E0A-115B-46B3-B51B-7DA007701201}"/>
            </a:ext>
          </a:extLst>
        </xdr:cNvPr>
        <xdr:cNvSpPr txBox="1"/>
      </xdr:nvSpPr>
      <xdr:spPr>
        <a:xfrm>
          <a:off x="1641484" y="58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17797</xdr:rowOff>
    </xdr:from>
    <xdr:ext cx="405111" cy="259045"/>
    <xdr:sp macro="" textlink="">
      <xdr:nvSpPr>
        <xdr:cNvPr id="88" name="n_4mainValue【道路】&#10;有形固定資産減価償却率">
          <a:extLst>
            <a:ext uri="{FF2B5EF4-FFF2-40B4-BE49-F238E27FC236}">
              <a16:creationId xmlns:a16="http://schemas.microsoft.com/office/drawing/2014/main" id="{7F4B0F59-BC2B-42CA-B83C-8B6D63C3A9BF}"/>
            </a:ext>
          </a:extLst>
        </xdr:cNvPr>
        <xdr:cNvSpPr txBox="1"/>
      </xdr:nvSpPr>
      <xdr:spPr>
        <a:xfrm>
          <a:off x="855354" y="585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B9CE6A07-E34A-4E3F-98CB-8693760B995C}"/>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D4F4C1A3-23AE-4D10-BEA7-C3128D93407A}"/>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7158A521-9B1C-4F01-9A81-35EE048F9DB1}"/>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7D40DACC-EB1B-4154-83A6-53D9F38A7F51}"/>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3F494D-E94D-4E93-91E5-70C38BC49D9F}"/>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F7ADEFF2-1377-4606-8C45-CF7DFF61E48B}"/>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C102681C-5EFD-4C5A-9655-34525BA9C9BF}"/>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C58AF8BD-51EE-431C-8273-C84661450FE3}"/>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F14A278B-6C4F-487A-AE82-C80D0DE0A3A0}"/>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EF4B5E05-092F-492A-8727-0F98F59CC4E7}"/>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E2064BF4-0377-4992-BEB7-63C1E9475710}"/>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3DA0690C-F0B8-4BEE-B253-FAD26912C75D}"/>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76DAD065-FD5B-48A4-9F1B-2ACDC73FE019}"/>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A81D2E31-655E-490E-A248-C04ACDC228D4}"/>
            </a:ext>
          </a:extLst>
        </xdr:cNvPr>
        <xdr:cNvSpPr txBox="1"/>
      </xdr:nvSpPr>
      <xdr:spPr>
        <a:xfrm>
          <a:off x="5485961" y="671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4CB132EB-4F80-4D1D-A3A9-A8F9CE8A2E83}"/>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8DCC6A68-2F5D-4D93-A814-9108828627D2}"/>
            </a:ext>
          </a:extLst>
        </xdr:cNvPr>
        <xdr:cNvSpPr txBox="1"/>
      </xdr:nvSpPr>
      <xdr:spPr>
        <a:xfrm>
          <a:off x="548596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9218C2B5-5876-44C2-8AE5-32EC95B2507B}"/>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A8ADD710-322D-4530-8302-55E5AD3A7589}"/>
            </a:ext>
          </a:extLst>
        </xdr:cNvPr>
        <xdr:cNvSpPr txBox="1"/>
      </xdr:nvSpPr>
      <xdr:spPr>
        <a:xfrm>
          <a:off x="5485961" y="595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84AC96B5-3AED-4144-B93D-591304BCCDC4}"/>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58322D3D-EAE4-4CCA-B70B-CC6F575DED98}"/>
            </a:ext>
          </a:extLst>
        </xdr:cNvPr>
        <xdr:cNvSpPr txBox="1"/>
      </xdr:nvSpPr>
      <xdr:spPr>
        <a:xfrm>
          <a:off x="5485961" y="557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D08600A2-C548-4726-887A-A243D167E03B}"/>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4B88A947-D3CB-499C-8938-E89BC447033F}"/>
            </a:ext>
          </a:extLst>
        </xdr:cNvPr>
        <xdr:cNvSpPr txBox="1"/>
      </xdr:nvSpPr>
      <xdr:spPr>
        <a:xfrm>
          <a:off x="5416126"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4FC7DED5-F764-4688-9E52-75AA1AC47CA4}"/>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a:extLst>
            <a:ext uri="{FF2B5EF4-FFF2-40B4-BE49-F238E27FC236}">
              <a16:creationId xmlns:a16="http://schemas.microsoft.com/office/drawing/2014/main" id="{FFADD195-E0F2-4F36-BFFF-0B1DFA11218F}"/>
            </a:ext>
          </a:extLst>
        </xdr:cNvPr>
        <xdr:cNvCxnSpPr/>
      </xdr:nvCxnSpPr>
      <xdr:spPr>
        <a:xfrm flipV="1">
          <a:off x="9429115" y="5864180"/>
          <a:ext cx="0" cy="1308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a:extLst>
            <a:ext uri="{FF2B5EF4-FFF2-40B4-BE49-F238E27FC236}">
              <a16:creationId xmlns:a16="http://schemas.microsoft.com/office/drawing/2014/main" id="{4556489B-3B16-4076-83F7-BC01225DAFF1}"/>
            </a:ext>
          </a:extLst>
        </xdr:cNvPr>
        <xdr:cNvSpPr txBox="1"/>
      </xdr:nvSpPr>
      <xdr:spPr>
        <a:xfrm>
          <a:off x="9467850" y="717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a:extLst>
            <a:ext uri="{FF2B5EF4-FFF2-40B4-BE49-F238E27FC236}">
              <a16:creationId xmlns:a16="http://schemas.microsoft.com/office/drawing/2014/main" id="{AC19C332-00C3-443D-95EF-0B911851AF01}"/>
            </a:ext>
          </a:extLst>
        </xdr:cNvPr>
        <xdr:cNvCxnSpPr/>
      </xdr:nvCxnSpPr>
      <xdr:spPr>
        <a:xfrm>
          <a:off x="9356090" y="717314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a:extLst>
            <a:ext uri="{FF2B5EF4-FFF2-40B4-BE49-F238E27FC236}">
              <a16:creationId xmlns:a16="http://schemas.microsoft.com/office/drawing/2014/main" id="{A3C56A75-723E-40F7-8496-6027F2F7AF7F}"/>
            </a:ext>
          </a:extLst>
        </xdr:cNvPr>
        <xdr:cNvSpPr txBox="1"/>
      </xdr:nvSpPr>
      <xdr:spPr>
        <a:xfrm>
          <a:off x="9467850" y="563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a:extLst>
            <a:ext uri="{FF2B5EF4-FFF2-40B4-BE49-F238E27FC236}">
              <a16:creationId xmlns:a16="http://schemas.microsoft.com/office/drawing/2014/main" id="{E431BF24-EF5E-4216-A915-F2BA647DBDE7}"/>
            </a:ext>
          </a:extLst>
        </xdr:cNvPr>
        <xdr:cNvCxnSpPr/>
      </xdr:nvCxnSpPr>
      <xdr:spPr>
        <a:xfrm>
          <a:off x="9356090" y="586418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56557</xdr:rowOff>
    </xdr:from>
    <xdr:ext cx="534377" cy="259045"/>
    <xdr:sp macro="" textlink="">
      <xdr:nvSpPr>
        <xdr:cNvPr id="117" name="【道路】&#10;一人当たり延長平均値テキスト">
          <a:extLst>
            <a:ext uri="{FF2B5EF4-FFF2-40B4-BE49-F238E27FC236}">
              <a16:creationId xmlns:a16="http://schemas.microsoft.com/office/drawing/2014/main" id="{40D8AB38-38D0-4EC8-AA5A-574D3662979A}"/>
            </a:ext>
          </a:extLst>
        </xdr:cNvPr>
        <xdr:cNvSpPr txBox="1"/>
      </xdr:nvSpPr>
      <xdr:spPr>
        <a:xfrm>
          <a:off x="9467850" y="67469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a:extLst>
            <a:ext uri="{FF2B5EF4-FFF2-40B4-BE49-F238E27FC236}">
              <a16:creationId xmlns:a16="http://schemas.microsoft.com/office/drawing/2014/main" id="{785DBBE5-2921-4DF0-AE59-099770E284DE}"/>
            </a:ext>
          </a:extLst>
        </xdr:cNvPr>
        <xdr:cNvSpPr/>
      </xdr:nvSpPr>
      <xdr:spPr>
        <a:xfrm>
          <a:off x="9394190" y="676468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a:extLst>
            <a:ext uri="{FF2B5EF4-FFF2-40B4-BE49-F238E27FC236}">
              <a16:creationId xmlns:a16="http://schemas.microsoft.com/office/drawing/2014/main" id="{9BEE15FB-6BC7-42C5-88AB-4ADFFF9BC7A9}"/>
            </a:ext>
          </a:extLst>
        </xdr:cNvPr>
        <xdr:cNvSpPr/>
      </xdr:nvSpPr>
      <xdr:spPr>
        <a:xfrm>
          <a:off x="8632190" y="677091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a:extLst>
            <a:ext uri="{FF2B5EF4-FFF2-40B4-BE49-F238E27FC236}">
              <a16:creationId xmlns:a16="http://schemas.microsoft.com/office/drawing/2014/main" id="{2FC9BDB8-2631-4C4F-A27D-67F6CE5F5E3A}"/>
            </a:ext>
          </a:extLst>
        </xdr:cNvPr>
        <xdr:cNvSpPr/>
      </xdr:nvSpPr>
      <xdr:spPr>
        <a:xfrm>
          <a:off x="7846060" y="676572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a:extLst>
            <a:ext uri="{FF2B5EF4-FFF2-40B4-BE49-F238E27FC236}">
              <a16:creationId xmlns:a16="http://schemas.microsoft.com/office/drawing/2014/main" id="{C8872595-479A-4E36-A58D-1DE38131311E}"/>
            </a:ext>
          </a:extLst>
        </xdr:cNvPr>
        <xdr:cNvSpPr/>
      </xdr:nvSpPr>
      <xdr:spPr>
        <a:xfrm>
          <a:off x="7029450" y="677927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98952</xdr:rowOff>
    </xdr:from>
    <xdr:to>
      <xdr:col>36</xdr:col>
      <xdr:colOff>165100</xdr:colOff>
      <xdr:row>40</xdr:row>
      <xdr:rowOff>29102</xdr:rowOff>
    </xdr:to>
    <xdr:sp macro="" textlink="">
      <xdr:nvSpPr>
        <xdr:cNvPr id="122" name="フローチャート: 判断 121">
          <a:extLst>
            <a:ext uri="{FF2B5EF4-FFF2-40B4-BE49-F238E27FC236}">
              <a16:creationId xmlns:a16="http://schemas.microsoft.com/office/drawing/2014/main" id="{AF754FC5-E5F8-4AF6-8FF3-B998002EB2F3}"/>
            </a:ext>
          </a:extLst>
        </xdr:cNvPr>
        <xdr:cNvSpPr/>
      </xdr:nvSpPr>
      <xdr:spPr>
        <a:xfrm>
          <a:off x="6231890" y="678169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38FBA06F-DEAC-4169-8FC2-B7492CE4031A}"/>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4832788E-B917-49BD-8084-F3841317F91D}"/>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BB62CD0-3B14-4AD8-8E28-AF8525D061D3}"/>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B628969-0C0F-44FF-9BB0-C3A9379017E2}"/>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FC394D3-9A26-4CE0-AE27-43F963BCF9F0}"/>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114078</xdr:rowOff>
    </xdr:from>
    <xdr:to>
      <xdr:col>55</xdr:col>
      <xdr:colOff>50800</xdr:colOff>
      <xdr:row>37</xdr:row>
      <xdr:rowOff>44228</xdr:rowOff>
    </xdr:to>
    <xdr:sp macro="" textlink="">
      <xdr:nvSpPr>
        <xdr:cNvPr id="128" name="楕円 127">
          <a:extLst>
            <a:ext uri="{FF2B5EF4-FFF2-40B4-BE49-F238E27FC236}">
              <a16:creationId xmlns:a16="http://schemas.microsoft.com/office/drawing/2014/main" id="{C264CB59-0DC9-4625-9BCB-A83D771B3E41}"/>
            </a:ext>
          </a:extLst>
        </xdr:cNvPr>
        <xdr:cNvSpPr/>
      </xdr:nvSpPr>
      <xdr:spPr>
        <a:xfrm>
          <a:off x="9394190" y="6286278"/>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136955</xdr:rowOff>
    </xdr:from>
    <xdr:ext cx="534377" cy="259045"/>
    <xdr:sp macro="" textlink="">
      <xdr:nvSpPr>
        <xdr:cNvPr id="129" name="【道路】&#10;一人当たり延長該当値テキスト">
          <a:extLst>
            <a:ext uri="{FF2B5EF4-FFF2-40B4-BE49-F238E27FC236}">
              <a16:creationId xmlns:a16="http://schemas.microsoft.com/office/drawing/2014/main" id="{E30B4E0B-748D-44E8-A186-EFC6C4B01FAF}"/>
            </a:ext>
          </a:extLst>
        </xdr:cNvPr>
        <xdr:cNvSpPr txBox="1"/>
      </xdr:nvSpPr>
      <xdr:spPr>
        <a:xfrm>
          <a:off x="9467850" y="6133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131070</xdr:rowOff>
    </xdr:from>
    <xdr:to>
      <xdr:col>50</xdr:col>
      <xdr:colOff>165100</xdr:colOff>
      <xdr:row>37</xdr:row>
      <xdr:rowOff>61220</xdr:rowOff>
    </xdr:to>
    <xdr:sp macro="" textlink="">
      <xdr:nvSpPr>
        <xdr:cNvPr id="130" name="楕円 129">
          <a:extLst>
            <a:ext uri="{FF2B5EF4-FFF2-40B4-BE49-F238E27FC236}">
              <a16:creationId xmlns:a16="http://schemas.microsoft.com/office/drawing/2014/main" id="{E060774F-A9D7-4A34-9C68-073C67DA1D68}"/>
            </a:ext>
          </a:extLst>
        </xdr:cNvPr>
        <xdr:cNvSpPr/>
      </xdr:nvSpPr>
      <xdr:spPr>
        <a:xfrm>
          <a:off x="8632190" y="630708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164878</xdr:rowOff>
    </xdr:from>
    <xdr:to>
      <xdr:col>55</xdr:col>
      <xdr:colOff>0</xdr:colOff>
      <xdr:row>37</xdr:row>
      <xdr:rowOff>10420</xdr:rowOff>
    </xdr:to>
    <xdr:cxnSp macro="">
      <xdr:nvCxnSpPr>
        <xdr:cNvPr id="131" name="直線コネクタ 130">
          <a:extLst>
            <a:ext uri="{FF2B5EF4-FFF2-40B4-BE49-F238E27FC236}">
              <a16:creationId xmlns:a16="http://schemas.microsoft.com/office/drawing/2014/main" id="{30D351A0-D3ED-4A12-AF21-AC0E8D3CA932}"/>
            </a:ext>
          </a:extLst>
        </xdr:cNvPr>
        <xdr:cNvCxnSpPr/>
      </xdr:nvCxnSpPr>
      <xdr:spPr>
        <a:xfrm flipV="1">
          <a:off x="8686800" y="6340888"/>
          <a:ext cx="742950" cy="15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151263</xdr:rowOff>
    </xdr:from>
    <xdr:to>
      <xdr:col>46</xdr:col>
      <xdr:colOff>38100</xdr:colOff>
      <xdr:row>37</xdr:row>
      <xdr:rowOff>81413</xdr:rowOff>
    </xdr:to>
    <xdr:sp macro="" textlink="">
      <xdr:nvSpPr>
        <xdr:cNvPr id="132" name="楕円 131">
          <a:extLst>
            <a:ext uri="{FF2B5EF4-FFF2-40B4-BE49-F238E27FC236}">
              <a16:creationId xmlns:a16="http://schemas.microsoft.com/office/drawing/2014/main" id="{B63A0D90-CBCE-4294-B9E4-6EA896441E61}"/>
            </a:ext>
          </a:extLst>
        </xdr:cNvPr>
        <xdr:cNvSpPr/>
      </xdr:nvSpPr>
      <xdr:spPr>
        <a:xfrm>
          <a:off x="7846060" y="632346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10420</xdr:rowOff>
    </xdr:from>
    <xdr:to>
      <xdr:col>50</xdr:col>
      <xdr:colOff>114300</xdr:colOff>
      <xdr:row>37</xdr:row>
      <xdr:rowOff>30613</xdr:rowOff>
    </xdr:to>
    <xdr:cxnSp macro="">
      <xdr:nvCxnSpPr>
        <xdr:cNvPr id="133" name="直線コネクタ 132">
          <a:extLst>
            <a:ext uri="{FF2B5EF4-FFF2-40B4-BE49-F238E27FC236}">
              <a16:creationId xmlns:a16="http://schemas.microsoft.com/office/drawing/2014/main" id="{7E78CBD4-73BF-4AFA-B2EA-A77A5590B3A8}"/>
            </a:ext>
          </a:extLst>
        </xdr:cNvPr>
        <xdr:cNvCxnSpPr/>
      </xdr:nvCxnSpPr>
      <xdr:spPr>
        <a:xfrm flipV="1">
          <a:off x="7889240" y="6355975"/>
          <a:ext cx="797560" cy="1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3950</xdr:rowOff>
    </xdr:from>
    <xdr:to>
      <xdr:col>41</xdr:col>
      <xdr:colOff>101600</xdr:colOff>
      <xdr:row>37</xdr:row>
      <xdr:rowOff>105550</xdr:rowOff>
    </xdr:to>
    <xdr:sp macro="" textlink="">
      <xdr:nvSpPr>
        <xdr:cNvPr id="134" name="楕円 133">
          <a:extLst>
            <a:ext uri="{FF2B5EF4-FFF2-40B4-BE49-F238E27FC236}">
              <a16:creationId xmlns:a16="http://schemas.microsoft.com/office/drawing/2014/main" id="{87BB2089-23B7-415C-9BF3-7D926E6050E5}"/>
            </a:ext>
          </a:extLst>
        </xdr:cNvPr>
        <xdr:cNvSpPr/>
      </xdr:nvSpPr>
      <xdr:spPr>
        <a:xfrm>
          <a:off x="7029450" y="63495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30613</xdr:rowOff>
    </xdr:from>
    <xdr:to>
      <xdr:col>45</xdr:col>
      <xdr:colOff>177800</xdr:colOff>
      <xdr:row>37</xdr:row>
      <xdr:rowOff>54750</xdr:rowOff>
    </xdr:to>
    <xdr:cxnSp macro="">
      <xdr:nvCxnSpPr>
        <xdr:cNvPr id="135" name="直線コネクタ 134">
          <a:extLst>
            <a:ext uri="{FF2B5EF4-FFF2-40B4-BE49-F238E27FC236}">
              <a16:creationId xmlns:a16="http://schemas.microsoft.com/office/drawing/2014/main" id="{DCD898EB-C484-4C94-8FE7-4B4CFEFA8240}"/>
            </a:ext>
          </a:extLst>
        </xdr:cNvPr>
        <xdr:cNvCxnSpPr/>
      </xdr:nvCxnSpPr>
      <xdr:spPr>
        <a:xfrm flipV="1">
          <a:off x="7084060" y="6372358"/>
          <a:ext cx="805180" cy="29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16199</xdr:rowOff>
    </xdr:from>
    <xdr:to>
      <xdr:col>36</xdr:col>
      <xdr:colOff>165100</xdr:colOff>
      <xdr:row>37</xdr:row>
      <xdr:rowOff>117799</xdr:rowOff>
    </xdr:to>
    <xdr:sp macro="" textlink="">
      <xdr:nvSpPr>
        <xdr:cNvPr id="136" name="楕円 135">
          <a:extLst>
            <a:ext uri="{FF2B5EF4-FFF2-40B4-BE49-F238E27FC236}">
              <a16:creationId xmlns:a16="http://schemas.microsoft.com/office/drawing/2014/main" id="{CA6D6C1A-C371-4384-BF3E-4DEA666F89CF}"/>
            </a:ext>
          </a:extLst>
        </xdr:cNvPr>
        <xdr:cNvSpPr/>
      </xdr:nvSpPr>
      <xdr:spPr>
        <a:xfrm>
          <a:off x="6231890" y="6363659"/>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54750</xdr:rowOff>
    </xdr:from>
    <xdr:to>
      <xdr:col>41</xdr:col>
      <xdr:colOff>50800</xdr:colOff>
      <xdr:row>37</xdr:row>
      <xdr:rowOff>66999</xdr:rowOff>
    </xdr:to>
    <xdr:cxnSp macro="">
      <xdr:nvCxnSpPr>
        <xdr:cNvPr id="137" name="直線コネクタ 136">
          <a:extLst>
            <a:ext uri="{FF2B5EF4-FFF2-40B4-BE49-F238E27FC236}">
              <a16:creationId xmlns:a16="http://schemas.microsoft.com/office/drawing/2014/main" id="{D1B5FEBB-B8DA-4B7A-B136-4589FA6535DF}"/>
            </a:ext>
          </a:extLst>
        </xdr:cNvPr>
        <xdr:cNvCxnSpPr/>
      </xdr:nvCxnSpPr>
      <xdr:spPr>
        <a:xfrm flipV="1">
          <a:off x="6286500" y="6402210"/>
          <a:ext cx="797560" cy="6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3732</xdr:rowOff>
    </xdr:from>
    <xdr:ext cx="534377" cy="259045"/>
    <xdr:sp macro="" textlink="">
      <xdr:nvSpPr>
        <xdr:cNvPr id="138" name="n_1aveValue【道路】&#10;一人当たり延長">
          <a:extLst>
            <a:ext uri="{FF2B5EF4-FFF2-40B4-BE49-F238E27FC236}">
              <a16:creationId xmlns:a16="http://schemas.microsoft.com/office/drawing/2014/main" id="{62EDE019-388C-4234-AE86-65D719576AF7}"/>
            </a:ext>
          </a:extLst>
        </xdr:cNvPr>
        <xdr:cNvSpPr txBox="1"/>
      </xdr:nvSpPr>
      <xdr:spPr>
        <a:xfrm>
          <a:off x="8422151" y="6861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455</xdr:rowOff>
    </xdr:from>
    <xdr:ext cx="534377" cy="259045"/>
    <xdr:sp macro="" textlink="">
      <xdr:nvSpPr>
        <xdr:cNvPr id="139" name="n_2aveValue【道路】&#10;一人当たり延長">
          <a:extLst>
            <a:ext uri="{FF2B5EF4-FFF2-40B4-BE49-F238E27FC236}">
              <a16:creationId xmlns:a16="http://schemas.microsoft.com/office/drawing/2014/main" id="{02279022-D6A8-42C4-8C10-0954D78946F7}"/>
            </a:ext>
          </a:extLst>
        </xdr:cNvPr>
        <xdr:cNvSpPr txBox="1"/>
      </xdr:nvSpPr>
      <xdr:spPr>
        <a:xfrm>
          <a:off x="7641101" y="6858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10189</xdr:rowOff>
    </xdr:from>
    <xdr:ext cx="534377" cy="259045"/>
    <xdr:sp macro="" textlink="">
      <xdr:nvSpPr>
        <xdr:cNvPr id="140" name="n_3aveValue【道路】&#10;一人当たり延長">
          <a:extLst>
            <a:ext uri="{FF2B5EF4-FFF2-40B4-BE49-F238E27FC236}">
              <a16:creationId xmlns:a16="http://schemas.microsoft.com/office/drawing/2014/main" id="{E514E0AA-0A17-490F-AAE9-C2B46A5E5B89}"/>
            </a:ext>
          </a:extLst>
        </xdr:cNvPr>
        <xdr:cNvSpPr txBox="1"/>
      </xdr:nvSpPr>
      <xdr:spPr>
        <a:xfrm>
          <a:off x="6854971" y="6870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20229</xdr:rowOff>
    </xdr:from>
    <xdr:ext cx="534377" cy="259045"/>
    <xdr:sp macro="" textlink="">
      <xdr:nvSpPr>
        <xdr:cNvPr id="141" name="n_4aveValue【道路】&#10;一人当たり延長">
          <a:extLst>
            <a:ext uri="{FF2B5EF4-FFF2-40B4-BE49-F238E27FC236}">
              <a16:creationId xmlns:a16="http://schemas.microsoft.com/office/drawing/2014/main" id="{38DCBD3B-D5AA-4F29-AC50-6DE48D76451E}"/>
            </a:ext>
          </a:extLst>
        </xdr:cNvPr>
        <xdr:cNvSpPr txBox="1"/>
      </xdr:nvSpPr>
      <xdr:spPr>
        <a:xfrm>
          <a:off x="6038361" y="6874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77747</xdr:rowOff>
    </xdr:from>
    <xdr:ext cx="534377" cy="259045"/>
    <xdr:sp macro="" textlink="">
      <xdr:nvSpPr>
        <xdr:cNvPr id="142" name="n_1mainValue【道路】&#10;一人当たり延長">
          <a:extLst>
            <a:ext uri="{FF2B5EF4-FFF2-40B4-BE49-F238E27FC236}">
              <a16:creationId xmlns:a16="http://schemas.microsoft.com/office/drawing/2014/main" id="{055D83D6-66A6-4A21-8056-B918E588B81C}"/>
            </a:ext>
          </a:extLst>
        </xdr:cNvPr>
        <xdr:cNvSpPr txBox="1"/>
      </xdr:nvSpPr>
      <xdr:spPr>
        <a:xfrm>
          <a:off x="8422151" y="6078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97940</xdr:rowOff>
    </xdr:from>
    <xdr:ext cx="534377" cy="259045"/>
    <xdr:sp macro="" textlink="">
      <xdr:nvSpPr>
        <xdr:cNvPr id="143" name="n_2mainValue【道路】&#10;一人当たり延長">
          <a:extLst>
            <a:ext uri="{FF2B5EF4-FFF2-40B4-BE49-F238E27FC236}">
              <a16:creationId xmlns:a16="http://schemas.microsoft.com/office/drawing/2014/main" id="{015B1B64-300E-4A97-B60E-B8B407434D1A}"/>
            </a:ext>
          </a:extLst>
        </xdr:cNvPr>
        <xdr:cNvSpPr txBox="1"/>
      </xdr:nvSpPr>
      <xdr:spPr>
        <a:xfrm>
          <a:off x="7641101" y="6094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122077</xdr:rowOff>
    </xdr:from>
    <xdr:ext cx="534377" cy="259045"/>
    <xdr:sp macro="" textlink="">
      <xdr:nvSpPr>
        <xdr:cNvPr id="144" name="n_3mainValue【道路】&#10;一人当たり延長">
          <a:extLst>
            <a:ext uri="{FF2B5EF4-FFF2-40B4-BE49-F238E27FC236}">
              <a16:creationId xmlns:a16="http://schemas.microsoft.com/office/drawing/2014/main" id="{C7F7E97B-530E-4E1D-9AD0-18A4DA95EA33}"/>
            </a:ext>
          </a:extLst>
        </xdr:cNvPr>
        <xdr:cNvSpPr txBox="1"/>
      </xdr:nvSpPr>
      <xdr:spPr>
        <a:xfrm>
          <a:off x="6854971" y="6124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134326</xdr:rowOff>
    </xdr:from>
    <xdr:ext cx="534377" cy="259045"/>
    <xdr:sp macro="" textlink="">
      <xdr:nvSpPr>
        <xdr:cNvPr id="145" name="n_4mainValue【道路】&#10;一人当たり延長">
          <a:extLst>
            <a:ext uri="{FF2B5EF4-FFF2-40B4-BE49-F238E27FC236}">
              <a16:creationId xmlns:a16="http://schemas.microsoft.com/office/drawing/2014/main" id="{C6751F04-668C-46E7-A3D1-1FDDF714C9DF}"/>
            </a:ext>
          </a:extLst>
        </xdr:cNvPr>
        <xdr:cNvSpPr txBox="1"/>
      </xdr:nvSpPr>
      <xdr:spPr>
        <a:xfrm>
          <a:off x="6038361" y="6131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EC78039-2836-4DAF-862F-26C391CD7868}"/>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86522FF2-5557-4835-BDE0-D75BD331B388}"/>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71EF5A51-24F4-4119-AD98-E4315D3B19C3}"/>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BA2E8354-C929-49B1-B210-7B5BC868B263}"/>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637082FF-827D-42CB-87D1-4A06EAEFDD8E}"/>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BEBB8F9E-9CBB-43A1-8BD4-F2AA38C8136D}"/>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47D66F20-06BB-4486-A73E-87D17F1B0419}"/>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EFD4DC12-F213-4C41-8CEE-2AEC842D0056}"/>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696D5D9A-DDCD-4572-96DA-6BF610561580}"/>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BB0144B7-CC48-4EBF-9A4F-BCE1217B32FC}"/>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47E8E8F0-3850-4DCD-B13D-AE43A43E7F04}"/>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C0A3BFC8-63D4-42C8-82D4-C50BE2362EF1}"/>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76AB9732-49B5-4A99-A5A3-8D1717B9BCC6}"/>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594FF861-97D1-4C28-932F-BCC7E2AC6A21}"/>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FC0F31F3-AB8A-45FC-8521-2E4BB1D8B9F8}"/>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4CA51510-667E-4A4D-989E-7D95A36F5BF8}"/>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836EA4C3-35B8-42DF-8D59-AA9691C072B4}"/>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4F4A793A-A6D0-46B2-B69B-78F402F86532}"/>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92937DBF-08A4-4605-B9B0-6A1F1C4843C2}"/>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051E003F-8686-4F14-81D3-B4CE61722D0C}"/>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9642B517-6C34-4F92-9140-28BE4458B1F7}"/>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B000541-F14E-473A-A669-16C80BBF8F51}"/>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CFD5D5E3-1DF3-4901-9A21-652F1C946A50}"/>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88D2FD0D-860C-4E09-B8DB-981C1CF0F51A}"/>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96B899F-059F-429F-B70E-0349C7A05FE7}"/>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7572482B-1BA7-4F99-B519-C0945A669D3C}"/>
            </a:ext>
          </a:extLst>
        </xdr:cNvPr>
        <xdr:cNvCxnSpPr/>
      </xdr:nvCxnSpPr>
      <xdr:spPr>
        <a:xfrm flipV="1">
          <a:off x="4173855" y="9573169"/>
          <a:ext cx="0" cy="1534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a:extLst>
            <a:ext uri="{FF2B5EF4-FFF2-40B4-BE49-F238E27FC236}">
              <a16:creationId xmlns:a16="http://schemas.microsoft.com/office/drawing/2014/main" id="{BB75D3D6-1D1A-454B-8FE1-BF6B2003BE2B}"/>
            </a:ext>
          </a:extLst>
        </xdr:cNvPr>
        <xdr:cNvSpPr txBox="1"/>
      </xdr:nvSpPr>
      <xdr:spPr>
        <a:xfrm>
          <a:off x="4212590" y="1110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8A96B237-C86D-4A2A-9871-FF8F8E4DF394}"/>
            </a:ext>
          </a:extLst>
        </xdr:cNvPr>
        <xdr:cNvCxnSpPr/>
      </xdr:nvCxnSpPr>
      <xdr:spPr>
        <a:xfrm>
          <a:off x="4112260" y="1110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3FC17C30-8FB4-4D0A-B300-630B044A54C2}"/>
            </a:ext>
          </a:extLst>
        </xdr:cNvPr>
        <xdr:cNvSpPr txBox="1"/>
      </xdr:nvSpPr>
      <xdr:spPr>
        <a:xfrm>
          <a:off x="4212590" y="93541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1D2B5667-C1B5-45BF-A9BA-FDFD5BC2E928}"/>
            </a:ext>
          </a:extLst>
        </xdr:cNvPr>
        <xdr:cNvCxnSpPr/>
      </xdr:nvCxnSpPr>
      <xdr:spPr>
        <a:xfrm>
          <a:off x="4112260" y="95731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16164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819AF250-D871-49B7-868F-1582EF51663B}"/>
            </a:ext>
          </a:extLst>
        </xdr:cNvPr>
        <xdr:cNvSpPr txBox="1"/>
      </xdr:nvSpPr>
      <xdr:spPr>
        <a:xfrm>
          <a:off x="4212590" y="103069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77" name="フローチャート: 判断 176">
          <a:extLst>
            <a:ext uri="{FF2B5EF4-FFF2-40B4-BE49-F238E27FC236}">
              <a16:creationId xmlns:a16="http://schemas.microsoft.com/office/drawing/2014/main" id="{E064BE65-B296-49BA-8ABD-FE463B620369}"/>
            </a:ext>
          </a:extLst>
        </xdr:cNvPr>
        <xdr:cNvSpPr/>
      </xdr:nvSpPr>
      <xdr:spPr>
        <a:xfrm>
          <a:off x="4131310" y="1045554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78" name="フローチャート: 判断 177">
          <a:extLst>
            <a:ext uri="{FF2B5EF4-FFF2-40B4-BE49-F238E27FC236}">
              <a16:creationId xmlns:a16="http://schemas.microsoft.com/office/drawing/2014/main" id="{83D952A5-2C11-4D3A-A1B3-8AF820509016}"/>
            </a:ext>
          </a:extLst>
        </xdr:cNvPr>
        <xdr:cNvSpPr/>
      </xdr:nvSpPr>
      <xdr:spPr>
        <a:xfrm>
          <a:off x="3388360" y="1042697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151674</xdr:rowOff>
    </xdr:from>
    <xdr:to>
      <xdr:col>15</xdr:col>
      <xdr:colOff>101600</xdr:colOff>
      <xdr:row>61</xdr:row>
      <xdr:rowOff>81824</xdr:rowOff>
    </xdr:to>
    <xdr:sp macro="" textlink="">
      <xdr:nvSpPr>
        <xdr:cNvPr id="179" name="フローチャート: 判断 178">
          <a:extLst>
            <a:ext uri="{FF2B5EF4-FFF2-40B4-BE49-F238E27FC236}">
              <a16:creationId xmlns:a16="http://schemas.microsoft.com/office/drawing/2014/main" id="{DCA0B314-B14E-47F1-982B-D5720D7173D9}"/>
            </a:ext>
          </a:extLst>
        </xdr:cNvPr>
        <xdr:cNvSpPr/>
      </xdr:nvSpPr>
      <xdr:spPr>
        <a:xfrm>
          <a:off x="2571750" y="1043867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a:extLst>
            <a:ext uri="{FF2B5EF4-FFF2-40B4-BE49-F238E27FC236}">
              <a16:creationId xmlns:a16="http://schemas.microsoft.com/office/drawing/2014/main" id="{A9206847-FA5F-49CC-B900-EC6F6349F0C6}"/>
            </a:ext>
          </a:extLst>
        </xdr:cNvPr>
        <xdr:cNvSpPr/>
      </xdr:nvSpPr>
      <xdr:spPr>
        <a:xfrm>
          <a:off x="1774190" y="1041853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1" name="フローチャート: 判断 180">
          <a:extLst>
            <a:ext uri="{FF2B5EF4-FFF2-40B4-BE49-F238E27FC236}">
              <a16:creationId xmlns:a16="http://schemas.microsoft.com/office/drawing/2014/main" id="{36C37543-3341-4E71-80C8-3339829024DF}"/>
            </a:ext>
          </a:extLst>
        </xdr:cNvPr>
        <xdr:cNvSpPr/>
      </xdr:nvSpPr>
      <xdr:spPr>
        <a:xfrm>
          <a:off x="988060" y="103809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7FCA156-7E31-4C5C-B2F1-4BBACEB3C856}"/>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7DE6DCE-380E-489C-8E8F-E440E91A8E4F}"/>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C7DE8AE-D48D-4881-850A-2E6C3D4F3841}"/>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2A01CFD-76E3-4E19-9D4F-DAE03EE571D0}"/>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CAB1FD2-5FFA-4599-80B9-BE47BC0C53DA}"/>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148409</xdr:rowOff>
    </xdr:from>
    <xdr:to>
      <xdr:col>24</xdr:col>
      <xdr:colOff>114300</xdr:colOff>
      <xdr:row>62</xdr:row>
      <xdr:rowOff>78559</xdr:rowOff>
    </xdr:to>
    <xdr:sp macro="" textlink="">
      <xdr:nvSpPr>
        <xdr:cNvPr id="187" name="楕円 186">
          <a:extLst>
            <a:ext uri="{FF2B5EF4-FFF2-40B4-BE49-F238E27FC236}">
              <a16:creationId xmlns:a16="http://schemas.microsoft.com/office/drawing/2014/main" id="{400B8B26-A192-4280-B5BA-EF55AD386DB5}"/>
            </a:ext>
          </a:extLst>
        </xdr:cNvPr>
        <xdr:cNvSpPr/>
      </xdr:nvSpPr>
      <xdr:spPr>
        <a:xfrm>
          <a:off x="4131310" y="1060495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126836</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A758D5E2-D849-47E5-A3FA-0AA554E2E64C}"/>
            </a:ext>
          </a:extLst>
        </xdr:cNvPr>
        <xdr:cNvSpPr txBox="1"/>
      </xdr:nvSpPr>
      <xdr:spPr>
        <a:xfrm>
          <a:off x="4212590" y="10589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141877</xdr:rowOff>
    </xdr:from>
    <xdr:to>
      <xdr:col>20</xdr:col>
      <xdr:colOff>38100</xdr:colOff>
      <xdr:row>62</xdr:row>
      <xdr:rowOff>72027</xdr:rowOff>
    </xdr:to>
    <xdr:sp macro="" textlink="">
      <xdr:nvSpPr>
        <xdr:cNvPr id="189" name="楕円 188">
          <a:extLst>
            <a:ext uri="{FF2B5EF4-FFF2-40B4-BE49-F238E27FC236}">
              <a16:creationId xmlns:a16="http://schemas.microsoft.com/office/drawing/2014/main" id="{E7345EDC-EA17-4556-8871-0CC74B6F2265}"/>
            </a:ext>
          </a:extLst>
        </xdr:cNvPr>
        <xdr:cNvSpPr/>
      </xdr:nvSpPr>
      <xdr:spPr>
        <a:xfrm>
          <a:off x="3388360" y="1059842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21227</xdr:rowOff>
    </xdr:from>
    <xdr:to>
      <xdr:col>24</xdr:col>
      <xdr:colOff>63500</xdr:colOff>
      <xdr:row>62</xdr:row>
      <xdr:rowOff>27759</xdr:rowOff>
    </xdr:to>
    <xdr:cxnSp macro="">
      <xdr:nvCxnSpPr>
        <xdr:cNvPr id="190" name="直線コネクタ 189">
          <a:extLst>
            <a:ext uri="{FF2B5EF4-FFF2-40B4-BE49-F238E27FC236}">
              <a16:creationId xmlns:a16="http://schemas.microsoft.com/office/drawing/2014/main" id="{C5EEE3AA-F1F1-4FBD-A576-702EAE54183E}"/>
            </a:ext>
          </a:extLst>
        </xdr:cNvPr>
        <xdr:cNvCxnSpPr/>
      </xdr:nvCxnSpPr>
      <xdr:spPr>
        <a:xfrm>
          <a:off x="3431540" y="10647317"/>
          <a:ext cx="742950" cy="8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130447</xdr:rowOff>
    </xdr:from>
    <xdr:to>
      <xdr:col>15</xdr:col>
      <xdr:colOff>101600</xdr:colOff>
      <xdr:row>62</xdr:row>
      <xdr:rowOff>60597</xdr:rowOff>
    </xdr:to>
    <xdr:sp macro="" textlink="">
      <xdr:nvSpPr>
        <xdr:cNvPr id="191" name="楕円 190">
          <a:extLst>
            <a:ext uri="{FF2B5EF4-FFF2-40B4-BE49-F238E27FC236}">
              <a16:creationId xmlns:a16="http://schemas.microsoft.com/office/drawing/2014/main" id="{3A2AA0B7-2449-4031-86C5-6F6CAFA8AA14}"/>
            </a:ext>
          </a:extLst>
        </xdr:cNvPr>
        <xdr:cNvSpPr/>
      </xdr:nvSpPr>
      <xdr:spPr>
        <a:xfrm>
          <a:off x="2571750" y="10592707"/>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9797</xdr:rowOff>
    </xdr:from>
    <xdr:to>
      <xdr:col>19</xdr:col>
      <xdr:colOff>177800</xdr:colOff>
      <xdr:row>62</xdr:row>
      <xdr:rowOff>21227</xdr:rowOff>
    </xdr:to>
    <xdr:cxnSp macro="">
      <xdr:nvCxnSpPr>
        <xdr:cNvPr id="192" name="直線コネクタ 191">
          <a:extLst>
            <a:ext uri="{FF2B5EF4-FFF2-40B4-BE49-F238E27FC236}">
              <a16:creationId xmlns:a16="http://schemas.microsoft.com/office/drawing/2014/main" id="{A1EFE7C0-3CBE-4F25-94D5-69A573506DE6}"/>
            </a:ext>
          </a:extLst>
        </xdr:cNvPr>
        <xdr:cNvCxnSpPr/>
      </xdr:nvCxnSpPr>
      <xdr:spPr>
        <a:xfrm>
          <a:off x="2626360" y="10641602"/>
          <a:ext cx="80518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122283</xdr:rowOff>
    </xdr:from>
    <xdr:to>
      <xdr:col>10</xdr:col>
      <xdr:colOff>165100</xdr:colOff>
      <xdr:row>62</xdr:row>
      <xdr:rowOff>52433</xdr:rowOff>
    </xdr:to>
    <xdr:sp macro="" textlink="">
      <xdr:nvSpPr>
        <xdr:cNvPr id="193" name="楕円 192">
          <a:extLst>
            <a:ext uri="{FF2B5EF4-FFF2-40B4-BE49-F238E27FC236}">
              <a16:creationId xmlns:a16="http://schemas.microsoft.com/office/drawing/2014/main" id="{F757CBBE-E581-4E61-AAD1-6B7B29E62A77}"/>
            </a:ext>
          </a:extLst>
        </xdr:cNvPr>
        <xdr:cNvSpPr/>
      </xdr:nvSpPr>
      <xdr:spPr>
        <a:xfrm>
          <a:off x="1774190" y="1058263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1633</xdr:rowOff>
    </xdr:from>
    <xdr:to>
      <xdr:col>15</xdr:col>
      <xdr:colOff>50800</xdr:colOff>
      <xdr:row>62</xdr:row>
      <xdr:rowOff>9797</xdr:rowOff>
    </xdr:to>
    <xdr:cxnSp macro="">
      <xdr:nvCxnSpPr>
        <xdr:cNvPr id="194" name="直線コネクタ 193">
          <a:extLst>
            <a:ext uri="{FF2B5EF4-FFF2-40B4-BE49-F238E27FC236}">
              <a16:creationId xmlns:a16="http://schemas.microsoft.com/office/drawing/2014/main" id="{19CFB33D-A52E-4476-8CCD-9FA83A8101C3}"/>
            </a:ext>
          </a:extLst>
        </xdr:cNvPr>
        <xdr:cNvCxnSpPr/>
      </xdr:nvCxnSpPr>
      <xdr:spPr>
        <a:xfrm>
          <a:off x="1828800" y="10631533"/>
          <a:ext cx="797560" cy="10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107587</xdr:rowOff>
    </xdr:from>
    <xdr:to>
      <xdr:col>6</xdr:col>
      <xdr:colOff>38100</xdr:colOff>
      <xdr:row>62</xdr:row>
      <xdr:rowOff>37737</xdr:rowOff>
    </xdr:to>
    <xdr:sp macro="" textlink="">
      <xdr:nvSpPr>
        <xdr:cNvPr id="195" name="楕円 194">
          <a:extLst>
            <a:ext uri="{FF2B5EF4-FFF2-40B4-BE49-F238E27FC236}">
              <a16:creationId xmlns:a16="http://schemas.microsoft.com/office/drawing/2014/main" id="{827FB5B9-1F8F-4E2C-8FAD-0CE2A7A56C25}"/>
            </a:ext>
          </a:extLst>
        </xdr:cNvPr>
        <xdr:cNvSpPr/>
      </xdr:nvSpPr>
      <xdr:spPr>
        <a:xfrm>
          <a:off x="988060" y="1056413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158387</xdr:rowOff>
    </xdr:from>
    <xdr:to>
      <xdr:col>10</xdr:col>
      <xdr:colOff>114300</xdr:colOff>
      <xdr:row>62</xdr:row>
      <xdr:rowOff>1633</xdr:rowOff>
    </xdr:to>
    <xdr:cxnSp macro="">
      <xdr:nvCxnSpPr>
        <xdr:cNvPr id="196" name="直線コネクタ 195">
          <a:extLst>
            <a:ext uri="{FF2B5EF4-FFF2-40B4-BE49-F238E27FC236}">
              <a16:creationId xmlns:a16="http://schemas.microsoft.com/office/drawing/2014/main" id="{9B7D6D7F-B985-4BCF-A059-5147E84DD57E}"/>
            </a:ext>
          </a:extLst>
        </xdr:cNvPr>
        <xdr:cNvCxnSpPr/>
      </xdr:nvCxnSpPr>
      <xdr:spPr>
        <a:xfrm>
          <a:off x="1031240" y="10618742"/>
          <a:ext cx="797560" cy="12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88554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2AE1DF5-FFED-49E1-B886-4392BA1070DC}"/>
            </a:ext>
          </a:extLst>
        </xdr:cNvPr>
        <xdr:cNvSpPr txBox="1"/>
      </xdr:nvSpPr>
      <xdr:spPr>
        <a:xfrm>
          <a:off x="3239144" y="10207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98351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26840279-71F9-4143-BFC6-B201CDBF8ADB}"/>
            </a:ext>
          </a:extLst>
        </xdr:cNvPr>
        <xdr:cNvSpPr txBox="1"/>
      </xdr:nvSpPr>
      <xdr:spPr>
        <a:xfrm>
          <a:off x="2439044" y="10210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82023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A268BAE5-E7FE-4658-A357-9BD491599810}"/>
            </a:ext>
          </a:extLst>
        </xdr:cNvPr>
        <xdr:cNvSpPr txBox="1"/>
      </xdr:nvSpPr>
      <xdr:spPr>
        <a:xfrm>
          <a:off x="1641484" y="10199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44467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C6E9D695-52C1-4079-AE36-EDF0888C3987}"/>
            </a:ext>
          </a:extLst>
        </xdr:cNvPr>
        <xdr:cNvSpPr txBox="1"/>
      </xdr:nvSpPr>
      <xdr:spPr>
        <a:xfrm>
          <a:off x="855354" y="1016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63154</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DA6F4159-2728-456A-B05A-AE1FAF5EEAD1}"/>
            </a:ext>
          </a:extLst>
        </xdr:cNvPr>
        <xdr:cNvSpPr txBox="1"/>
      </xdr:nvSpPr>
      <xdr:spPr>
        <a:xfrm>
          <a:off x="3239144" y="10689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51724</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B04021E4-6B01-4FE6-9587-02B9409A13E8}"/>
            </a:ext>
          </a:extLst>
        </xdr:cNvPr>
        <xdr:cNvSpPr txBox="1"/>
      </xdr:nvSpPr>
      <xdr:spPr>
        <a:xfrm>
          <a:off x="2439044" y="10685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43560</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3FC5AA7E-F22A-422B-8A52-D3C3E9BD5A36}"/>
            </a:ext>
          </a:extLst>
        </xdr:cNvPr>
        <xdr:cNvSpPr txBox="1"/>
      </xdr:nvSpPr>
      <xdr:spPr>
        <a:xfrm>
          <a:off x="1641484" y="10675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28864</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0C39340B-D57D-4073-8025-2C958866FA4C}"/>
            </a:ext>
          </a:extLst>
        </xdr:cNvPr>
        <xdr:cNvSpPr txBox="1"/>
      </xdr:nvSpPr>
      <xdr:spPr>
        <a:xfrm>
          <a:off x="855354" y="10656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453A1B86-58B3-46A5-88C9-FE0DBDE0D323}"/>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59E34E18-9144-40D4-9FEC-5FAE3BCA4DF8}"/>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5204C3F7-4F84-46C9-8060-9AF81DB3DB97}"/>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840DD02B-4E61-4915-8954-84E1C593EA98}"/>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818F02D6-773C-4682-9701-F57910808CF6}"/>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7CF07423-D057-4DAF-AD9D-9DDE7FF00330}"/>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FBABFB57-4551-4E9A-B6BC-F65750229E80}"/>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55DAFB55-E825-4F6B-A350-0B6937530838}"/>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55245C58-5273-44F6-92F7-BB23360D3961}"/>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E2C9CA03-B0C7-4227-B218-5BF4F6A6BC35}"/>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3CADB7F1-F705-4880-B3B3-F99471CDEFF4}"/>
            </a:ext>
          </a:extLst>
        </xdr:cNvPr>
        <xdr:cNvCxnSpPr/>
      </xdr:nvCxnSpPr>
      <xdr:spPr>
        <a:xfrm>
          <a:off x="5960110" y="1110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6B2AE008-2A8C-4582-B791-62C850A2D1C7}"/>
            </a:ext>
          </a:extLst>
        </xdr:cNvPr>
        <xdr:cNvSpPr txBox="1"/>
      </xdr:nvSpPr>
      <xdr:spPr>
        <a:xfrm>
          <a:off x="5724659" y="1096311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8AACD64A-C3C8-4094-BA07-0438370CE572}"/>
            </a:ext>
          </a:extLst>
        </xdr:cNvPr>
        <xdr:cNvCxnSpPr/>
      </xdr:nvCxnSpPr>
      <xdr:spPr>
        <a:xfrm>
          <a:off x="5960110" y="1077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a:extLst>
            <a:ext uri="{FF2B5EF4-FFF2-40B4-BE49-F238E27FC236}">
              <a16:creationId xmlns:a16="http://schemas.microsoft.com/office/drawing/2014/main" id="{EFC36201-EFC9-404C-8EB9-517B6EE66FF8}"/>
            </a:ext>
          </a:extLst>
        </xdr:cNvPr>
        <xdr:cNvSpPr txBox="1"/>
      </xdr:nvSpPr>
      <xdr:spPr>
        <a:xfrm>
          <a:off x="5416126" y="1063653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73EAA41B-4E17-42EB-A7CA-EEB4F666763A}"/>
            </a:ext>
          </a:extLst>
        </xdr:cNvPr>
        <xdr:cNvCxnSpPr/>
      </xdr:nvCxnSpPr>
      <xdr:spPr>
        <a:xfrm>
          <a:off x="5960110" y="1045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a:extLst>
            <a:ext uri="{FF2B5EF4-FFF2-40B4-BE49-F238E27FC236}">
              <a16:creationId xmlns:a16="http://schemas.microsoft.com/office/drawing/2014/main" id="{30736011-BA4E-476A-8F5A-0FBEA1092FAE}"/>
            </a:ext>
          </a:extLst>
        </xdr:cNvPr>
        <xdr:cNvSpPr txBox="1"/>
      </xdr:nvSpPr>
      <xdr:spPr>
        <a:xfrm>
          <a:off x="5416126" y="103042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8EBAA9F5-1509-4496-9190-421D155C8DE7}"/>
            </a:ext>
          </a:extLst>
        </xdr:cNvPr>
        <xdr:cNvCxnSpPr/>
      </xdr:nvCxnSpPr>
      <xdr:spPr>
        <a:xfrm>
          <a:off x="5960110" y="1012562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a:extLst>
            <a:ext uri="{FF2B5EF4-FFF2-40B4-BE49-F238E27FC236}">
              <a16:creationId xmlns:a16="http://schemas.microsoft.com/office/drawing/2014/main" id="{5C06117E-6FEC-4145-ACA3-51D5EE695B79}"/>
            </a:ext>
          </a:extLst>
        </xdr:cNvPr>
        <xdr:cNvSpPr txBox="1"/>
      </xdr:nvSpPr>
      <xdr:spPr>
        <a:xfrm>
          <a:off x="5416126"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83DDBA13-4149-43CA-BB96-F54EC8ACEB72}"/>
            </a:ext>
          </a:extLst>
        </xdr:cNvPr>
        <xdr:cNvCxnSpPr/>
      </xdr:nvCxnSpPr>
      <xdr:spPr>
        <a:xfrm>
          <a:off x="5960110" y="979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28A8CEF1-E4D3-4464-AD49-C8C4BFEE7988}"/>
            </a:ext>
          </a:extLst>
        </xdr:cNvPr>
        <xdr:cNvSpPr txBox="1"/>
      </xdr:nvSpPr>
      <xdr:spPr>
        <a:xfrm>
          <a:off x="5331688" y="965873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953DB714-0AF2-4E6C-88D2-1468C7801B8C}"/>
            </a:ext>
          </a:extLst>
        </xdr:cNvPr>
        <xdr:cNvCxnSpPr/>
      </xdr:nvCxnSpPr>
      <xdr:spPr>
        <a:xfrm>
          <a:off x="5960110" y="947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a:extLst>
            <a:ext uri="{FF2B5EF4-FFF2-40B4-BE49-F238E27FC236}">
              <a16:creationId xmlns:a16="http://schemas.microsoft.com/office/drawing/2014/main" id="{5D96ACB7-E7A7-478A-9E04-D7158B26BB98}"/>
            </a:ext>
          </a:extLst>
        </xdr:cNvPr>
        <xdr:cNvSpPr txBox="1"/>
      </xdr:nvSpPr>
      <xdr:spPr>
        <a:xfrm>
          <a:off x="5331688" y="932644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E26952A8-CAAB-424B-848C-ADAD3A9A8544}"/>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1FF9EE01-8EED-420F-A3DA-9D7107E3B34F}"/>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AAA860D5-D4DD-43AE-9914-01D6448CD55A}"/>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11560</xdr:rowOff>
    </xdr:from>
    <xdr:to>
      <xdr:col>54</xdr:col>
      <xdr:colOff>189865</xdr:colOff>
      <xdr:row>64</xdr:row>
      <xdr:rowOff>129109</xdr:rowOff>
    </xdr:to>
    <xdr:cxnSp macro="">
      <xdr:nvCxnSpPr>
        <xdr:cNvPr id="230" name="直線コネクタ 229">
          <a:extLst>
            <a:ext uri="{FF2B5EF4-FFF2-40B4-BE49-F238E27FC236}">
              <a16:creationId xmlns:a16="http://schemas.microsoft.com/office/drawing/2014/main" id="{0E1FD1D5-8D28-4657-8C88-6827B26629FD}"/>
            </a:ext>
          </a:extLst>
        </xdr:cNvPr>
        <xdr:cNvCxnSpPr/>
      </xdr:nvCxnSpPr>
      <xdr:spPr>
        <a:xfrm flipV="1">
          <a:off x="9429115" y="9616570"/>
          <a:ext cx="0" cy="1489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132936</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32BF4483-324C-45EB-A27A-9AED83DF5E20}"/>
            </a:ext>
          </a:extLst>
        </xdr:cNvPr>
        <xdr:cNvSpPr txBox="1"/>
      </xdr:nvSpPr>
      <xdr:spPr>
        <a:xfrm>
          <a:off x="9467850" y="11109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129109</xdr:rowOff>
    </xdr:from>
    <xdr:to>
      <xdr:col>55</xdr:col>
      <xdr:colOff>88900</xdr:colOff>
      <xdr:row>64</xdr:row>
      <xdr:rowOff>129109</xdr:rowOff>
    </xdr:to>
    <xdr:cxnSp macro="">
      <xdr:nvCxnSpPr>
        <xdr:cNvPr id="232" name="直線コネクタ 231">
          <a:extLst>
            <a:ext uri="{FF2B5EF4-FFF2-40B4-BE49-F238E27FC236}">
              <a16:creationId xmlns:a16="http://schemas.microsoft.com/office/drawing/2014/main" id="{3088F0FF-37D6-4C76-ABB6-B4102E0F72C2}"/>
            </a:ext>
          </a:extLst>
        </xdr:cNvPr>
        <xdr:cNvCxnSpPr/>
      </xdr:nvCxnSpPr>
      <xdr:spPr>
        <a:xfrm>
          <a:off x="9356090" y="1110571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129687</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EAAE4729-2DEA-4FA3-8EE3-189BA842D6A4}"/>
            </a:ext>
          </a:extLst>
        </xdr:cNvPr>
        <xdr:cNvSpPr txBox="1"/>
      </xdr:nvSpPr>
      <xdr:spPr>
        <a:xfrm>
          <a:off x="9467850" y="939179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11560</xdr:rowOff>
    </xdr:from>
    <xdr:to>
      <xdr:col>55</xdr:col>
      <xdr:colOff>88900</xdr:colOff>
      <xdr:row>56</xdr:row>
      <xdr:rowOff>11560</xdr:rowOff>
    </xdr:to>
    <xdr:cxnSp macro="">
      <xdr:nvCxnSpPr>
        <xdr:cNvPr id="234" name="直線コネクタ 233">
          <a:extLst>
            <a:ext uri="{FF2B5EF4-FFF2-40B4-BE49-F238E27FC236}">
              <a16:creationId xmlns:a16="http://schemas.microsoft.com/office/drawing/2014/main" id="{0D4BC0C3-B99D-45C0-BF34-FE391783E632}"/>
            </a:ext>
          </a:extLst>
        </xdr:cNvPr>
        <xdr:cNvCxnSpPr/>
      </xdr:nvCxnSpPr>
      <xdr:spPr>
        <a:xfrm>
          <a:off x="9356090" y="961657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66389</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D83CA236-9A02-4D35-B01B-2051161E42E5}"/>
            </a:ext>
          </a:extLst>
        </xdr:cNvPr>
        <xdr:cNvSpPr txBox="1"/>
      </xdr:nvSpPr>
      <xdr:spPr>
        <a:xfrm>
          <a:off x="9467850" y="106943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87962</xdr:rowOff>
    </xdr:from>
    <xdr:to>
      <xdr:col>55</xdr:col>
      <xdr:colOff>50800</xdr:colOff>
      <xdr:row>63</xdr:row>
      <xdr:rowOff>18112</xdr:rowOff>
    </xdr:to>
    <xdr:sp macro="" textlink="">
      <xdr:nvSpPr>
        <xdr:cNvPr id="236" name="フローチャート: 判断 235">
          <a:extLst>
            <a:ext uri="{FF2B5EF4-FFF2-40B4-BE49-F238E27FC236}">
              <a16:creationId xmlns:a16="http://schemas.microsoft.com/office/drawing/2014/main" id="{48CB961F-98F3-4379-B12E-DD852F285171}"/>
            </a:ext>
          </a:extLst>
        </xdr:cNvPr>
        <xdr:cNvSpPr/>
      </xdr:nvSpPr>
      <xdr:spPr>
        <a:xfrm>
          <a:off x="9394190" y="10721672"/>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93576</xdr:rowOff>
    </xdr:from>
    <xdr:to>
      <xdr:col>50</xdr:col>
      <xdr:colOff>165100</xdr:colOff>
      <xdr:row>63</xdr:row>
      <xdr:rowOff>23726</xdr:rowOff>
    </xdr:to>
    <xdr:sp macro="" textlink="">
      <xdr:nvSpPr>
        <xdr:cNvPr id="237" name="フローチャート: 判断 236">
          <a:extLst>
            <a:ext uri="{FF2B5EF4-FFF2-40B4-BE49-F238E27FC236}">
              <a16:creationId xmlns:a16="http://schemas.microsoft.com/office/drawing/2014/main" id="{1540F942-53D9-4D48-A7CF-0194F5D6A2A5}"/>
            </a:ext>
          </a:extLst>
        </xdr:cNvPr>
        <xdr:cNvSpPr/>
      </xdr:nvSpPr>
      <xdr:spPr>
        <a:xfrm>
          <a:off x="8632190" y="10727286"/>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83263</xdr:rowOff>
    </xdr:from>
    <xdr:to>
      <xdr:col>46</xdr:col>
      <xdr:colOff>38100</xdr:colOff>
      <xdr:row>63</xdr:row>
      <xdr:rowOff>13413</xdr:rowOff>
    </xdr:to>
    <xdr:sp macro="" textlink="">
      <xdr:nvSpPr>
        <xdr:cNvPr id="238" name="フローチャート: 判断 237">
          <a:extLst>
            <a:ext uri="{FF2B5EF4-FFF2-40B4-BE49-F238E27FC236}">
              <a16:creationId xmlns:a16="http://schemas.microsoft.com/office/drawing/2014/main" id="{4117A0B6-97DA-4D11-B2EE-8E12D8E23996}"/>
            </a:ext>
          </a:extLst>
        </xdr:cNvPr>
        <xdr:cNvSpPr/>
      </xdr:nvSpPr>
      <xdr:spPr>
        <a:xfrm>
          <a:off x="7846060" y="1071506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99471</xdr:rowOff>
    </xdr:from>
    <xdr:to>
      <xdr:col>41</xdr:col>
      <xdr:colOff>101600</xdr:colOff>
      <xdr:row>63</xdr:row>
      <xdr:rowOff>29621</xdr:rowOff>
    </xdr:to>
    <xdr:sp macro="" textlink="">
      <xdr:nvSpPr>
        <xdr:cNvPr id="239" name="フローチャート: 判断 238">
          <a:extLst>
            <a:ext uri="{FF2B5EF4-FFF2-40B4-BE49-F238E27FC236}">
              <a16:creationId xmlns:a16="http://schemas.microsoft.com/office/drawing/2014/main" id="{CD4DD298-8D75-4D19-8217-F475AA7D235B}"/>
            </a:ext>
          </a:extLst>
        </xdr:cNvPr>
        <xdr:cNvSpPr/>
      </xdr:nvSpPr>
      <xdr:spPr>
        <a:xfrm>
          <a:off x="7029450" y="1072556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106018</xdr:rowOff>
    </xdr:from>
    <xdr:to>
      <xdr:col>36</xdr:col>
      <xdr:colOff>165100</xdr:colOff>
      <xdr:row>63</xdr:row>
      <xdr:rowOff>36168</xdr:rowOff>
    </xdr:to>
    <xdr:sp macro="" textlink="">
      <xdr:nvSpPr>
        <xdr:cNvPr id="240" name="フローチャート: 判断 239">
          <a:extLst>
            <a:ext uri="{FF2B5EF4-FFF2-40B4-BE49-F238E27FC236}">
              <a16:creationId xmlns:a16="http://schemas.microsoft.com/office/drawing/2014/main" id="{EC159DAC-618E-40E5-9F35-5861626BA521}"/>
            </a:ext>
          </a:extLst>
        </xdr:cNvPr>
        <xdr:cNvSpPr/>
      </xdr:nvSpPr>
      <xdr:spPr>
        <a:xfrm>
          <a:off x="6231890" y="1073401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39CC5E6-C9FB-48BA-BB2B-CCE0C0AD8139}"/>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50E2420-0CC2-460E-94CD-B57593448193}"/>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0E603D8-21D2-404D-8259-5E34D6227719}"/>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C8F30EF-85B3-418B-9031-4E35CA9859AF}"/>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213B30F-0E2B-4683-8A33-DE20E819F676}"/>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96194</xdr:rowOff>
    </xdr:from>
    <xdr:to>
      <xdr:col>55</xdr:col>
      <xdr:colOff>50800</xdr:colOff>
      <xdr:row>60</xdr:row>
      <xdr:rowOff>26344</xdr:rowOff>
    </xdr:to>
    <xdr:sp macro="" textlink="">
      <xdr:nvSpPr>
        <xdr:cNvPr id="246" name="楕円 245">
          <a:extLst>
            <a:ext uri="{FF2B5EF4-FFF2-40B4-BE49-F238E27FC236}">
              <a16:creationId xmlns:a16="http://schemas.microsoft.com/office/drawing/2014/main" id="{ECC1B696-416E-4071-9B97-23A83372CAEF}"/>
            </a:ext>
          </a:extLst>
        </xdr:cNvPr>
        <xdr:cNvSpPr/>
      </xdr:nvSpPr>
      <xdr:spPr>
        <a:xfrm>
          <a:off x="9394190" y="10207934"/>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119071</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489BF1E1-710C-4DCD-AC7E-45493A9A104E}"/>
            </a:ext>
          </a:extLst>
        </xdr:cNvPr>
        <xdr:cNvSpPr txBox="1"/>
      </xdr:nvSpPr>
      <xdr:spPr>
        <a:xfrm>
          <a:off x="9467850" y="10065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94424</xdr:rowOff>
    </xdr:from>
    <xdr:to>
      <xdr:col>50</xdr:col>
      <xdr:colOff>165100</xdr:colOff>
      <xdr:row>60</xdr:row>
      <xdr:rowOff>24574</xdr:rowOff>
    </xdr:to>
    <xdr:sp macro="" textlink="">
      <xdr:nvSpPr>
        <xdr:cNvPr id="248" name="楕円 247">
          <a:extLst>
            <a:ext uri="{FF2B5EF4-FFF2-40B4-BE49-F238E27FC236}">
              <a16:creationId xmlns:a16="http://schemas.microsoft.com/office/drawing/2014/main" id="{7852129A-41CC-4007-9116-725FD6F91AFA}"/>
            </a:ext>
          </a:extLst>
        </xdr:cNvPr>
        <xdr:cNvSpPr/>
      </xdr:nvSpPr>
      <xdr:spPr>
        <a:xfrm>
          <a:off x="8632190" y="10213784"/>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145224</xdr:rowOff>
    </xdr:from>
    <xdr:to>
      <xdr:col>55</xdr:col>
      <xdr:colOff>0</xdr:colOff>
      <xdr:row>59</xdr:row>
      <xdr:rowOff>146994</xdr:rowOff>
    </xdr:to>
    <xdr:cxnSp macro="">
      <xdr:nvCxnSpPr>
        <xdr:cNvPr id="249" name="直線コネクタ 248">
          <a:extLst>
            <a:ext uri="{FF2B5EF4-FFF2-40B4-BE49-F238E27FC236}">
              <a16:creationId xmlns:a16="http://schemas.microsoft.com/office/drawing/2014/main" id="{89A57BE3-E4B3-4E77-9093-E25765401D89}"/>
            </a:ext>
          </a:extLst>
        </xdr:cNvPr>
        <xdr:cNvCxnSpPr/>
      </xdr:nvCxnSpPr>
      <xdr:spPr>
        <a:xfrm>
          <a:off x="8686800" y="10258869"/>
          <a:ext cx="742950" cy="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112037</xdr:rowOff>
    </xdr:from>
    <xdr:to>
      <xdr:col>46</xdr:col>
      <xdr:colOff>38100</xdr:colOff>
      <xdr:row>60</xdr:row>
      <xdr:rowOff>42187</xdr:rowOff>
    </xdr:to>
    <xdr:sp macro="" textlink="">
      <xdr:nvSpPr>
        <xdr:cNvPr id="250" name="楕円 249">
          <a:extLst>
            <a:ext uri="{FF2B5EF4-FFF2-40B4-BE49-F238E27FC236}">
              <a16:creationId xmlns:a16="http://schemas.microsoft.com/office/drawing/2014/main" id="{92CEB353-AEFA-4470-9D26-B504422CA5D1}"/>
            </a:ext>
          </a:extLst>
        </xdr:cNvPr>
        <xdr:cNvSpPr/>
      </xdr:nvSpPr>
      <xdr:spPr>
        <a:xfrm>
          <a:off x="7846060" y="1022758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145224</xdr:rowOff>
    </xdr:from>
    <xdr:to>
      <xdr:col>50</xdr:col>
      <xdr:colOff>114300</xdr:colOff>
      <xdr:row>59</xdr:row>
      <xdr:rowOff>162837</xdr:rowOff>
    </xdr:to>
    <xdr:cxnSp macro="">
      <xdr:nvCxnSpPr>
        <xdr:cNvPr id="251" name="直線コネクタ 250">
          <a:extLst>
            <a:ext uri="{FF2B5EF4-FFF2-40B4-BE49-F238E27FC236}">
              <a16:creationId xmlns:a16="http://schemas.microsoft.com/office/drawing/2014/main" id="{725E7ED6-9D1A-4A72-966A-582952713CEA}"/>
            </a:ext>
          </a:extLst>
        </xdr:cNvPr>
        <xdr:cNvCxnSpPr/>
      </xdr:nvCxnSpPr>
      <xdr:spPr>
        <a:xfrm flipV="1">
          <a:off x="7889240" y="10258869"/>
          <a:ext cx="797560" cy="21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130559</xdr:rowOff>
    </xdr:from>
    <xdr:to>
      <xdr:col>41</xdr:col>
      <xdr:colOff>101600</xdr:colOff>
      <xdr:row>60</xdr:row>
      <xdr:rowOff>60709</xdr:rowOff>
    </xdr:to>
    <xdr:sp macro="" textlink="">
      <xdr:nvSpPr>
        <xdr:cNvPr id="252" name="楕円 251">
          <a:extLst>
            <a:ext uri="{FF2B5EF4-FFF2-40B4-BE49-F238E27FC236}">
              <a16:creationId xmlns:a16="http://schemas.microsoft.com/office/drawing/2014/main" id="{7C5F2B8D-AD85-4907-9852-C4B69295E13E}"/>
            </a:ext>
          </a:extLst>
        </xdr:cNvPr>
        <xdr:cNvSpPr/>
      </xdr:nvSpPr>
      <xdr:spPr>
        <a:xfrm>
          <a:off x="7029450" y="10249919"/>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162837</xdr:rowOff>
    </xdr:from>
    <xdr:to>
      <xdr:col>45</xdr:col>
      <xdr:colOff>177800</xdr:colOff>
      <xdr:row>60</xdr:row>
      <xdr:rowOff>9909</xdr:rowOff>
    </xdr:to>
    <xdr:cxnSp macro="">
      <xdr:nvCxnSpPr>
        <xdr:cNvPr id="253" name="直線コネクタ 252">
          <a:extLst>
            <a:ext uri="{FF2B5EF4-FFF2-40B4-BE49-F238E27FC236}">
              <a16:creationId xmlns:a16="http://schemas.microsoft.com/office/drawing/2014/main" id="{8711CD81-4B18-4DFB-A1A9-8161AFE160F7}"/>
            </a:ext>
          </a:extLst>
        </xdr:cNvPr>
        <xdr:cNvCxnSpPr/>
      </xdr:nvCxnSpPr>
      <xdr:spPr>
        <a:xfrm flipV="1">
          <a:off x="7084060" y="10280292"/>
          <a:ext cx="805180" cy="18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147325</xdr:rowOff>
    </xdr:from>
    <xdr:to>
      <xdr:col>36</xdr:col>
      <xdr:colOff>165100</xdr:colOff>
      <xdr:row>60</xdr:row>
      <xdr:rowOff>77475</xdr:rowOff>
    </xdr:to>
    <xdr:sp macro="" textlink="">
      <xdr:nvSpPr>
        <xdr:cNvPr id="254" name="楕円 253">
          <a:extLst>
            <a:ext uri="{FF2B5EF4-FFF2-40B4-BE49-F238E27FC236}">
              <a16:creationId xmlns:a16="http://schemas.microsoft.com/office/drawing/2014/main" id="{AE3DCE9D-A69F-4850-9789-F8A8D9D832BF}"/>
            </a:ext>
          </a:extLst>
        </xdr:cNvPr>
        <xdr:cNvSpPr/>
      </xdr:nvSpPr>
      <xdr:spPr>
        <a:xfrm>
          <a:off x="6231890" y="1026097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9909</xdr:rowOff>
    </xdr:from>
    <xdr:to>
      <xdr:col>41</xdr:col>
      <xdr:colOff>50800</xdr:colOff>
      <xdr:row>60</xdr:row>
      <xdr:rowOff>26675</xdr:rowOff>
    </xdr:to>
    <xdr:cxnSp macro="">
      <xdr:nvCxnSpPr>
        <xdr:cNvPr id="255" name="直線コネクタ 254">
          <a:extLst>
            <a:ext uri="{FF2B5EF4-FFF2-40B4-BE49-F238E27FC236}">
              <a16:creationId xmlns:a16="http://schemas.microsoft.com/office/drawing/2014/main" id="{A3D946D3-53FD-4DB8-81AE-A5196947AA4E}"/>
            </a:ext>
          </a:extLst>
        </xdr:cNvPr>
        <xdr:cNvCxnSpPr/>
      </xdr:nvCxnSpPr>
      <xdr:spPr>
        <a:xfrm flipV="1">
          <a:off x="6286500" y="10298814"/>
          <a:ext cx="797560" cy="12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14853</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3F4FE1B2-EA61-4057-B2AB-7F3CCD3402ED}"/>
            </a:ext>
          </a:extLst>
        </xdr:cNvPr>
        <xdr:cNvSpPr txBox="1"/>
      </xdr:nvSpPr>
      <xdr:spPr>
        <a:xfrm>
          <a:off x="8401265" y="10820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4540</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57DDF58B-AE0F-4594-85B8-263D04D47EE9}"/>
            </a:ext>
          </a:extLst>
        </xdr:cNvPr>
        <xdr:cNvSpPr txBox="1"/>
      </xdr:nvSpPr>
      <xdr:spPr>
        <a:xfrm>
          <a:off x="7610690" y="10807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20748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71E55868-AF96-49B0-8554-7B38F01ED052}"/>
            </a:ext>
          </a:extLst>
        </xdr:cNvPr>
        <xdr:cNvSpPr txBox="1"/>
      </xdr:nvSpPr>
      <xdr:spPr>
        <a:xfrm>
          <a:off x="6822655" y="10818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27295</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287B157D-FBAA-4757-A94A-75F942BD67FD}"/>
            </a:ext>
          </a:extLst>
        </xdr:cNvPr>
        <xdr:cNvSpPr txBox="1"/>
      </xdr:nvSpPr>
      <xdr:spPr>
        <a:xfrm>
          <a:off x="6007950" y="10826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41101</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3A5869C4-6345-4F0D-BA01-A9F2D2D1CEBB}"/>
            </a:ext>
          </a:extLst>
        </xdr:cNvPr>
        <xdr:cNvSpPr txBox="1"/>
      </xdr:nvSpPr>
      <xdr:spPr>
        <a:xfrm>
          <a:off x="8401265" y="9985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58714</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86A4653A-CABF-4585-B22B-9F40950D10E4}"/>
            </a:ext>
          </a:extLst>
        </xdr:cNvPr>
        <xdr:cNvSpPr txBox="1"/>
      </xdr:nvSpPr>
      <xdr:spPr>
        <a:xfrm>
          <a:off x="7610690" y="9999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77236</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93CB9167-71DE-4093-BDD4-A372C40CF2BA}"/>
            </a:ext>
          </a:extLst>
        </xdr:cNvPr>
        <xdr:cNvSpPr txBox="1"/>
      </xdr:nvSpPr>
      <xdr:spPr>
        <a:xfrm>
          <a:off x="6822655" y="10021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94002</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322D3F70-4E13-4D74-B03A-A432E39B89DE}"/>
            </a:ext>
          </a:extLst>
        </xdr:cNvPr>
        <xdr:cNvSpPr txBox="1"/>
      </xdr:nvSpPr>
      <xdr:spPr>
        <a:xfrm>
          <a:off x="6007950" y="10041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AD751D76-A56B-490C-BC85-14B0426D5DD5}"/>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D2E8C07D-44F3-44FC-B6A3-B97D2457D04A}"/>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752CD0AD-7915-4722-B726-545BA5428514}"/>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A9DC8848-3B96-4492-84B4-E310D0F2664C}"/>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C55B5310-4FC4-49D9-B568-5040B56E335A}"/>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B28E472B-7D68-4970-B778-D872B4E267C6}"/>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AAC58B6B-0690-48AD-B566-6EEBFF2F78F2}"/>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9CB13A67-9C44-4F39-B788-419A26EF47D7}"/>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5211BFDB-F82D-4AC5-9635-7E4C350C2206}"/>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9C71CF13-564E-45EF-8955-2D2C9480B772}"/>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78EC754D-4219-4E66-BDC2-D29DD9BE90FA}"/>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2CC4E50F-B074-463C-AD7A-EDA16F7B43CC}"/>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62F3D7FF-37CA-42B3-A1D1-27000C07DA3A}"/>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30FE5E70-24AA-4195-964D-D50912C4EDFD}"/>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7946DCA3-577D-493F-B5C9-FB0450C724CD}"/>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A47211E2-D8FA-4BAF-A297-97AB75D949E3}"/>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69FD8F6D-80DA-4B0D-8906-0B3A954D83D8}"/>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CBCC07A0-2702-4881-939B-8C9DC72293A5}"/>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86BADB8E-8220-420A-9BD7-FEE0D548FA6D}"/>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3F0D7FEE-C3D5-4EDE-BF22-4C55F04CE9D0}"/>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FF315212-BE6D-449F-B7B0-E6C2645286E3}"/>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A51DC134-0B13-4EA9-9FEE-4ECD6FC1887F}"/>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63BE289C-15AA-441C-8362-F8DA069A964D}"/>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5FC9C7BF-3E07-41C5-9786-6E32442DC19C}"/>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25999EEF-BD2B-424C-9E27-A4B3247082E4}"/>
            </a:ext>
          </a:extLst>
        </xdr:cNvPr>
        <xdr:cNvCxnSpPr/>
      </xdr:nvCxnSpPr>
      <xdr:spPr>
        <a:xfrm flipV="1">
          <a:off x="4173855" y="1345120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C25E0AEE-3AB3-4EBB-A28A-47EBC4A0D4C2}"/>
            </a:ext>
          </a:extLst>
        </xdr:cNvPr>
        <xdr:cNvSpPr txBox="1"/>
      </xdr:nvSpPr>
      <xdr:spPr>
        <a:xfrm>
          <a:off x="421259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FB38084F-5C0E-4609-AE0D-452AB6DD0DB7}"/>
            </a:ext>
          </a:extLst>
        </xdr:cNvPr>
        <xdr:cNvCxnSpPr/>
      </xdr:nvCxnSpPr>
      <xdr:spPr>
        <a:xfrm>
          <a:off x="411226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C106D956-D9FF-413E-BC4F-EF3CAF5C291A}"/>
            </a:ext>
          </a:extLst>
        </xdr:cNvPr>
        <xdr:cNvSpPr txBox="1"/>
      </xdr:nvSpPr>
      <xdr:spPr>
        <a:xfrm>
          <a:off x="4212590" y="1322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a:extLst>
            <a:ext uri="{FF2B5EF4-FFF2-40B4-BE49-F238E27FC236}">
              <a16:creationId xmlns:a16="http://schemas.microsoft.com/office/drawing/2014/main" id="{3A1A568C-E64C-4BC0-850A-26AE9D6AEA3E}"/>
            </a:ext>
          </a:extLst>
        </xdr:cNvPr>
        <xdr:cNvCxnSpPr/>
      </xdr:nvCxnSpPr>
      <xdr:spPr>
        <a:xfrm>
          <a:off x="4112260" y="134512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3B0463F2-5112-4117-9A28-B494E2497F18}"/>
            </a:ext>
          </a:extLst>
        </xdr:cNvPr>
        <xdr:cNvSpPr txBox="1"/>
      </xdr:nvSpPr>
      <xdr:spPr>
        <a:xfrm>
          <a:off x="4212590" y="140233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5F159E49-0303-4045-B58A-CB02B1C1CA48}"/>
            </a:ext>
          </a:extLst>
        </xdr:cNvPr>
        <xdr:cNvSpPr/>
      </xdr:nvSpPr>
      <xdr:spPr>
        <a:xfrm>
          <a:off x="4131310" y="1417573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114936</xdr:rowOff>
    </xdr:from>
    <xdr:to>
      <xdr:col>20</xdr:col>
      <xdr:colOff>38100</xdr:colOff>
      <xdr:row>83</xdr:row>
      <xdr:rowOff>45086</xdr:rowOff>
    </xdr:to>
    <xdr:sp macro="" textlink="">
      <xdr:nvSpPr>
        <xdr:cNvPr id="295" name="フローチャート: 判断 294">
          <a:extLst>
            <a:ext uri="{FF2B5EF4-FFF2-40B4-BE49-F238E27FC236}">
              <a16:creationId xmlns:a16="http://schemas.microsoft.com/office/drawing/2014/main" id="{E2FCC658-FB14-430C-80BC-EFE4EA053781}"/>
            </a:ext>
          </a:extLst>
        </xdr:cNvPr>
        <xdr:cNvSpPr/>
      </xdr:nvSpPr>
      <xdr:spPr>
        <a:xfrm>
          <a:off x="3388360" y="1417383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6" name="フローチャート: 判断 295">
          <a:extLst>
            <a:ext uri="{FF2B5EF4-FFF2-40B4-BE49-F238E27FC236}">
              <a16:creationId xmlns:a16="http://schemas.microsoft.com/office/drawing/2014/main" id="{BB23B917-813C-4440-BA37-FDEB5143712E}"/>
            </a:ext>
          </a:extLst>
        </xdr:cNvPr>
        <xdr:cNvSpPr/>
      </xdr:nvSpPr>
      <xdr:spPr>
        <a:xfrm>
          <a:off x="2571750" y="141528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97" name="フローチャート: 判断 296">
          <a:extLst>
            <a:ext uri="{FF2B5EF4-FFF2-40B4-BE49-F238E27FC236}">
              <a16:creationId xmlns:a16="http://schemas.microsoft.com/office/drawing/2014/main" id="{9D3631D8-FDB3-4723-9134-CA52D21CAC30}"/>
            </a:ext>
          </a:extLst>
        </xdr:cNvPr>
        <xdr:cNvSpPr/>
      </xdr:nvSpPr>
      <xdr:spPr>
        <a:xfrm>
          <a:off x="1774190" y="1411668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298" name="フローチャート: 判断 297">
          <a:extLst>
            <a:ext uri="{FF2B5EF4-FFF2-40B4-BE49-F238E27FC236}">
              <a16:creationId xmlns:a16="http://schemas.microsoft.com/office/drawing/2014/main" id="{58648C31-75AE-4729-B654-2D3A912302B2}"/>
            </a:ext>
          </a:extLst>
        </xdr:cNvPr>
        <xdr:cNvSpPr/>
      </xdr:nvSpPr>
      <xdr:spPr>
        <a:xfrm>
          <a:off x="988060" y="1412620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C26C76D-D82D-41B7-B4A9-2B716F8353BB}"/>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EA6E210-10FD-4E56-AF39-D8D56E78B0E5}"/>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234F1C9-A5CA-4DBE-ACF6-A8E5555399DB}"/>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4C05562-09E3-42B7-AC30-9DB435CA3D9C}"/>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1ACBE67-BDF7-4A21-AA00-9950D979620A}"/>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145414</xdr:rowOff>
    </xdr:from>
    <xdr:to>
      <xdr:col>24</xdr:col>
      <xdr:colOff>114300</xdr:colOff>
      <xdr:row>84</xdr:row>
      <xdr:rowOff>75564</xdr:rowOff>
    </xdr:to>
    <xdr:sp macro="" textlink="">
      <xdr:nvSpPr>
        <xdr:cNvPr id="304" name="楕円 303">
          <a:extLst>
            <a:ext uri="{FF2B5EF4-FFF2-40B4-BE49-F238E27FC236}">
              <a16:creationId xmlns:a16="http://schemas.microsoft.com/office/drawing/2014/main" id="{8688883D-479D-4567-BC81-F75E1428B4B8}"/>
            </a:ext>
          </a:extLst>
        </xdr:cNvPr>
        <xdr:cNvSpPr/>
      </xdr:nvSpPr>
      <xdr:spPr>
        <a:xfrm>
          <a:off x="4131310" y="1437385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123841</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6BB35207-6D91-459E-84AF-2219D3FACE03}"/>
            </a:ext>
          </a:extLst>
        </xdr:cNvPr>
        <xdr:cNvSpPr txBox="1"/>
      </xdr:nvSpPr>
      <xdr:spPr>
        <a:xfrm>
          <a:off x="4212590" y="14356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114936</xdr:rowOff>
    </xdr:from>
    <xdr:to>
      <xdr:col>20</xdr:col>
      <xdr:colOff>38100</xdr:colOff>
      <xdr:row>84</xdr:row>
      <xdr:rowOff>45086</xdr:rowOff>
    </xdr:to>
    <xdr:sp macro="" textlink="">
      <xdr:nvSpPr>
        <xdr:cNvPr id="306" name="楕円 305">
          <a:extLst>
            <a:ext uri="{FF2B5EF4-FFF2-40B4-BE49-F238E27FC236}">
              <a16:creationId xmlns:a16="http://schemas.microsoft.com/office/drawing/2014/main" id="{E91D409E-7E43-4B74-A816-ADAAA22C49C5}"/>
            </a:ext>
          </a:extLst>
        </xdr:cNvPr>
        <xdr:cNvSpPr/>
      </xdr:nvSpPr>
      <xdr:spPr>
        <a:xfrm>
          <a:off x="3388360" y="1434528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165736</xdr:rowOff>
    </xdr:from>
    <xdr:to>
      <xdr:col>24</xdr:col>
      <xdr:colOff>63500</xdr:colOff>
      <xdr:row>84</xdr:row>
      <xdr:rowOff>24764</xdr:rowOff>
    </xdr:to>
    <xdr:cxnSp macro="">
      <xdr:nvCxnSpPr>
        <xdr:cNvPr id="307" name="直線コネクタ 306">
          <a:extLst>
            <a:ext uri="{FF2B5EF4-FFF2-40B4-BE49-F238E27FC236}">
              <a16:creationId xmlns:a16="http://schemas.microsoft.com/office/drawing/2014/main" id="{B1911AFB-F0CB-45FD-A737-D1EB2E7368C1}"/>
            </a:ext>
          </a:extLst>
        </xdr:cNvPr>
        <xdr:cNvCxnSpPr/>
      </xdr:nvCxnSpPr>
      <xdr:spPr>
        <a:xfrm>
          <a:off x="3431540" y="14399896"/>
          <a:ext cx="742950" cy="2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76836</xdr:rowOff>
    </xdr:from>
    <xdr:to>
      <xdr:col>15</xdr:col>
      <xdr:colOff>101600</xdr:colOff>
      <xdr:row>84</xdr:row>
      <xdr:rowOff>6986</xdr:rowOff>
    </xdr:to>
    <xdr:sp macro="" textlink="">
      <xdr:nvSpPr>
        <xdr:cNvPr id="308" name="楕円 307">
          <a:extLst>
            <a:ext uri="{FF2B5EF4-FFF2-40B4-BE49-F238E27FC236}">
              <a16:creationId xmlns:a16="http://schemas.microsoft.com/office/drawing/2014/main" id="{80881322-52A8-4D32-9FBF-9257A9D176E8}"/>
            </a:ext>
          </a:extLst>
        </xdr:cNvPr>
        <xdr:cNvSpPr/>
      </xdr:nvSpPr>
      <xdr:spPr>
        <a:xfrm>
          <a:off x="2571750" y="1430718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127636</xdr:rowOff>
    </xdr:from>
    <xdr:to>
      <xdr:col>19</xdr:col>
      <xdr:colOff>177800</xdr:colOff>
      <xdr:row>83</xdr:row>
      <xdr:rowOff>165736</xdr:rowOff>
    </xdr:to>
    <xdr:cxnSp macro="">
      <xdr:nvCxnSpPr>
        <xdr:cNvPr id="309" name="直線コネクタ 308">
          <a:extLst>
            <a:ext uri="{FF2B5EF4-FFF2-40B4-BE49-F238E27FC236}">
              <a16:creationId xmlns:a16="http://schemas.microsoft.com/office/drawing/2014/main" id="{F842B135-EE4A-4627-B30F-1707969BDB5F}"/>
            </a:ext>
          </a:extLst>
        </xdr:cNvPr>
        <xdr:cNvCxnSpPr/>
      </xdr:nvCxnSpPr>
      <xdr:spPr>
        <a:xfrm>
          <a:off x="2626360" y="14361796"/>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151130</xdr:rowOff>
    </xdr:from>
    <xdr:to>
      <xdr:col>10</xdr:col>
      <xdr:colOff>165100</xdr:colOff>
      <xdr:row>83</xdr:row>
      <xdr:rowOff>81280</xdr:rowOff>
    </xdr:to>
    <xdr:sp macro="" textlink="">
      <xdr:nvSpPr>
        <xdr:cNvPr id="310" name="楕円 309">
          <a:extLst>
            <a:ext uri="{FF2B5EF4-FFF2-40B4-BE49-F238E27FC236}">
              <a16:creationId xmlns:a16="http://schemas.microsoft.com/office/drawing/2014/main" id="{4C84321F-C274-41BA-8F52-D97E6B3DB0E9}"/>
            </a:ext>
          </a:extLst>
        </xdr:cNvPr>
        <xdr:cNvSpPr/>
      </xdr:nvSpPr>
      <xdr:spPr>
        <a:xfrm>
          <a:off x="1774190" y="1421003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30480</xdr:rowOff>
    </xdr:from>
    <xdr:to>
      <xdr:col>15</xdr:col>
      <xdr:colOff>50800</xdr:colOff>
      <xdr:row>83</xdr:row>
      <xdr:rowOff>127636</xdr:rowOff>
    </xdr:to>
    <xdr:cxnSp macro="">
      <xdr:nvCxnSpPr>
        <xdr:cNvPr id="311" name="直線コネクタ 310">
          <a:extLst>
            <a:ext uri="{FF2B5EF4-FFF2-40B4-BE49-F238E27FC236}">
              <a16:creationId xmlns:a16="http://schemas.microsoft.com/office/drawing/2014/main" id="{B6538D97-86DA-435C-9520-8D2D290BA223}"/>
            </a:ext>
          </a:extLst>
        </xdr:cNvPr>
        <xdr:cNvCxnSpPr/>
      </xdr:nvCxnSpPr>
      <xdr:spPr>
        <a:xfrm>
          <a:off x="1828800" y="14258925"/>
          <a:ext cx="797560" cy="102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145414</xdr:rowOff>
    </xdr:from>
    <xdr:to>
      <xdr:col>6</xdr:col>
      <xdr:colOff>38100</xdr:colOff>
      <xdr:row>83</xdr:row>
      <xdr:rowOff>75564</xdr:rowOff>
    </xdr:to>
    <xdr:sp macro="" textlink="">
      <xdr:nvSpPr>
        <xdr:cNvPr id="312" name="楕円 311">
          <a:extLst>
            <a:ext uri="{FF2B5EF4-FFF2-40B4-BE49-F238E27FC236}">
              <a16:creationId xmlns:a16="http://schemas.microsoft.com/office/drawing/2014/main" id="{6F8DE6DE-F2BC-4A15-9578-BBB23146D77B}"/>
            </a:ext>
          </a:extLst>
        </xdr:cNvPr>
        <xdr:cNvSpPr/>
      </xdr:nvSpPr>
      <xdr:spPr>
        <a:xfrm>
          <a:off x="988060" y="1420240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24764</xdr:rowOff>
    </xdr:from>
    <xdr:to>
      <xdr:col>10</xdr:col>
      <xdr:colOff>114300</xdr:colOff>
      <xdr:row>83</xdr:row>
      <xdr:rowOff>30480</xdr:rowOff>
    </xdr:to>
    <xdr:cxnSp macro="">
      <xdr:nvCxnSpPr>
        <xdr:cNvPr id="313" name="直線コネクタ 312">
          <a:extLst>
            <a:ext uri="{FF2B5EF4-FFF2-40B4-BE49-F238E27FC236}">
              <a16:creationId xmlns:a16="http://schemas.microsoft.com/office/drawing/2014/main" id="{8A278BBA-1973-45FE-B561-29C0B75B478C}"/>
            </a:ext>
          </a:extLst>
        </xdr:cNvPr>
        <xdr:cNvCxnSpPr/>
      </xdr:nvCxnSpPr>
      <xdr:spPr>
        <a:xfrm>
          <a:off x="1031240" y="14251304"/>
          <a:ext cx="797560" cy="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61613</xdr:rowOff>
    </xdr:from>
    <xdr:ext cx="405111" cy="259045"/>
    <xdr:sp macro="" textlink="">
      <xdr:nvSpPr>
        <xdr:cNvPr id="314" name="n_1aveValue【公営住宅】&#10;有形固定資産減価償却率">
          <a:extLst>
            <a:ext uri="{FF2B5EF4-FFF2-40B4-BE49-F238E27FC236}">
              <a16:creationId xmlns:a16="http://schemas.microsoft.com/office/drawing/2014/main" id="{339934ED-7066-451B-956E-62EFC939A5A6}"/>
            </a:ext>
          </a:extLst>
        </xdr:cNvPr>
        <xdr:cNvSpPr txBox="1"/>
      </xdr:nvSpPr>
      <xdr:spPr>
        <a:xfrm>
          <a:off x="3239144" y="13945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5" name="n_2aveValue【公営住宅】&#10;有形固定資産減価償却率">
          <a:extLst>
            <a:ext uri="{FF2B5EF4-FFF2-40B4-BE49-F238E27FC236}">
              <a16:creationId xmlns:a16="http://schemas.microsoft.com/office/drawing/2014/main" id="{4BE7CFA8-69C2-45C9-892B-FF49E95023FC}"/>
            </a:ext>
          </a:extLst>
        </xdr:cNvPr>
        <xdr:cNvSpPr txBox="1"/>
      </xdr:nvSpPr>
      <xdr:spPr>
        <a:xfrm>
          <a:off x="24390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8272</xdr:rowOff>
    </xdr:from>
    <xdr:ext cx="405111" cy="259045"/>
    <xdr:sp macro="" textlink="">
      <xdr:nvSpPr>
        <xdr:cNvPr id="316" name="n_3aveValue【公営住宅】&#10;有形固定資産減価償却率">
          <a:extLst>
            <a:ext uri="{FF2B5EF4-FFF2-40B4-BE49-F238E27FC236}">
              <a16:creationId xmlns:a16="http://schemas.microsoft.com/office/drawing/2014/main" id="{AF270F61-F765-40FD-BEC7-0676A1F969E5}"/>
            </a:ext>
          </a:extLst>
        </xdr:cNvPr>
        <xdr:cNvSpPr txBox="1"/>
      </xdr:nvSpPr>
      <xdr:spPr>
        <a:xfrm>
          <a:off x="164148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17" name="n_4aveValue【公営住宅】&#10;有形固定資産減価償却率">
          <a:extLst>
            <a:ext uri="{FF2B5EF4-FFF2-40B4-BE49-F238E27FC236}">
              <a16:creationId xmlns:a16="http://schemas.microsoft.com/office/drawing/2014/main" id="{86026968-BC74-48B0-B305-3F5E27FBA6BC}"/>
            </a:ext>
          </a:extLst>
        </xdr:cNvPr>
        <xdr:cNvSpPr txBox="1"/>
      </xdr:nvSpPr>
      <xdr:spPr>
        <a:xfrm>
          <a:off x="855354" y="1390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36213</xdr:rowOff>
    </xdr:from>
    <xdr:ext cx="405111" cy="259045"/>
    <xdr:sp macro="" textlink="">
      <xdr:nvSpPr>
        <xdr:cNvPr id="318" name="n_1mainValue【公営住宅】&#10;有形固定資産減価償却率">
          <a:extLst>
            <a:ext uri="{FF2B5EF4-FFF2-40B4-BE49-F238E27FC236}">
              <a16:creationId xmlns:a16="http://schemas.microsoft.com/office/drawing/2014/main" id="{61AB2985-97B2-4DD9-9EBA-7F5EB2943C08}"/>
            </a:ext>
          </a:extLst>
        </xdr:cNvPr>
        <xdr:cNvSpPr txBox="1"/>
      </xdr:nvSpPr>
      <xdr:spPr>
        <a:xfrm>
          <a:off x="3239144" y="14438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169563</xdr:rowOff>
    </xdr:from>
    <xdr:ext cx="405111" cy="259045"/>
    <xdr:sp macro="" textlink="">
      <xdr:nvSpPr>
        <xdr:cNvPr id="319" name="n_2mainValue【公営住宅】&#10;有形固定資産減価償却率">
          <a:extLst>
            <a:ext uri="{FF2B5EF4-FFF2-40B4-BE49-F238E27FC236}">
              <a16:creationId xmlns:a16="http://schemas.microsoft.com/office/drawing/2014/main" id="{28D92696-4CAA-48F4-8138-96ED376C0AE9}"/>
            </a:ext>
          </a:extLst>
        </xdr:cNvPr>
        <xdr:cNvSpPr txBox="1"/>
      </xdr:nvSpPr>
      <xdr:spPr>
        <a:xfrm>
          <a:off x="2439044" y="14403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72407</xdr:rowOff>
    </xdr:from>
    <xdr:ext cx="405111" cy="259045"/>
    <xdr:sp macro="" textlink="">
      <xdr:nvSpPr>
        <xdr:cNvPr id="320" name="n_3mainValue【公営住宅】&#10;有形固定資産減価償却率">
          <a:extLst>
            <a:ext uri="{FF2B5EF4-FFF2-40B4-BE49-F238E27FC236}">
              <a16:creationId xmlns:a16="http://schemas.microsoft.com/office/drawing/2014/main" id="{EEB21542-A177-495F-A2A6-CB19D661248B}"/>
            </a:ext>
          </a:extLst>
        </xdr:cNvPr>
        <xdr:cNvSpPr txBox="1"/>
      </xdr:nvSpPr>
      <xdr:spPr>
        <a:xfrm>
          <a:off x="1641484" y="1430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66691</xdr:rowOff>
    </xdr:from>
    <xdr:ext cx="405111" cy="259045"/>
    <xdr:sp macro="" textlink="">
      <xdr:nvSpPr>
        <xdr:cNvPr id="321" name="n_4mainValue【公営住宅】&#10;有形固定資産減価償却率">
          <a:extLst>
            <a:ext uri="{FF2B5EF4-FFF2-40B4-BE49-F238E27FC236}">
              <a16:creationId xmlns:a16="http://schemas.microsoft.com/office/drawing/2014/main" id="{F777C174-D260-43F7-B2A4-009CDFFED904}"/>
            </a:ext>
          </a:extLst>
        </xdr:cNvPr>
        <xdr:cNvSpPr txBox="1"/>
      </xdr:nvSpPr>
      <xdr:spPr>
        <a:xfrm>
          <a:off x="855354" y="14295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B08253B4-D175-4C23-9A52-F4560ED11CBE}"/>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DF6B06DC-1D50-4AA8-9CF5-849033F41E0F}"/>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B5878EAE-B1D0-4B1D-A39D-807312F1C67F}"/>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64B3C729-26E8-42AC-966F-24A61E92EBF1}"/>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D6300B8F-E646-4E9B-ADF1-C940FF5A17F9}"/>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B1496F4F-DF36-4A92-B625-8A6B3C5FA070}"/>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DCEC10B7-9863-4FF9-A3E9-72344D03DCD7}"/>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F33351F9-16EB-47CD-B0B4-B3D20F2D4AE5}"/>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4166D1B8-8DE5-4F32-B4D9-4591DC8E227B}"/>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15FC0842-6649-4592-8F55-5E687E7B4F69}"/>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1E0418A-3B1C-42B4-9532-3C13B04D31EF}"/>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40488C83-9D40-4F27-B702-988D853A3837}"/>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4F2948E3-6919-43A5-84D4-D376F78688D2}"/>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58013C9D-96FB-489E-A252-C5461155849F}"/>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E05FFFFF-B044-41D6-8776-7089A5FDACC1}"/>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8DD4D2B9-EDD1-43C7-B89A-EF44DFFFCE20}"/>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9CFE04CD-840D-420E-A4B2-C82BFBC39BFA}"/>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A7DF1FA0-DA34-4596-997A-4E549085475F}"/>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145E98E-6D9D-4CE5-973B-3EEDEF69BFB9}"/>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895BB800-5E89-4146-8153-A2C6C36E05C3}"/>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B3087F61-949E-49D3-A86E-836EFF0D574D}"/>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B0FB9EA5-A464-4007-8DAC-43BDC16E40B3}"/>
            </a:ext>
          </a:extLst>
        </xdr:cNvPr>
        <xdr:cNvSpPr txBox="1"/>
      </xdr:nvSpPr>
      <xdr:spPr>
        <a:xfrm>
          <a:off x="5485961" y="1281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EA093210-D69B-49BF-9F92-D59DD9FF044A}"/>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131826</xdr:rowOff>
    </xdr:from>
    <xdr:to>
      <xdr:col>54</xdr:col>
      <xdr:colOff>189865</xdr:colOff>
      <xdr:row>86</xdr:row>
      <xdr:rowOff>103060</xdr:rowOff>
    </xdr:to>
    <xdr:cxnSp macro="">
      <xdr:nvCxnSpPr>
        <xdr:cNvPr id="345" name="直線コネクタ 344">
          <a:extLst>
            <a:ext uri="{FF2B5EF4-FFF2-40B4-BE49-F238E27FC236}">
              <a16:creationId xmlns:a16="http://schemas.microsoft.com/office/drawing/2014/main" id="{04EBAE11-E8A0-4CD7-BC6B-840EAD65B334}"/>
            </a:ext>
          </a:extLst>
        </xdr:cNvPr>
        <xdr:cNvCxnSpPr/>
      </xdr:nvCxnSpPr>
      <xdr:spPr>
        <a:xfrm flipV="1">
          <a:off x="9429115" y="13508736"/>
          <a:ext cx="0" cy="13371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106887</xdr:rowOff>
    </xdr:from>
    <xdr:ext cx="469744" cy="259045"/>
    <xdr:sp macro="" textlink="">
      <xdr:nvSpPr>
        <xdr:cNvPr id="346" name="【公営住宅】&#10;一人当たり面積最小値テキスト">
          <a:extLst>
            <a:ext uri="{FF2B5EF4-FFF2-40B4-BE49-F238E27FC236}">
              <a16:creationId xmlns:a16="http://schemas.microsoft.com/office/drawing/2014/main" id="{A144EC34-E6B3-4C81-9445-F879A597440B}"/>
            </a:ext>
          </a:extLst>
        </xdr:cNvPr>
        <xdr:cNvSpPr txBox="1"/>
      </xdr:nvSpPr>
      <xdr:spPr>
        <a:xfrm>
          <a:off x="9467850" y="1484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103060</xdr:rowOff>
    </xdr:from>
    <xdr:to>
      <xdr:col>55</xdr:col>
      <xdr:colOff>88900</xdr:colOff>
      <xdr:row>86</xdr:row>
      <xdr:rowOff>103060</xdr:rowOff>
    </xdr:to>
    <xdr:cxnSp macro="">
      <xdr:nvCxnSpPr>
        <xdr:cNvPr id="347" name="直線コネクタ 346">
          <a:extLst>
            <a:ext uri="{FF2B5EF4-FFF2-40B4-BE49-F238E27FC236}">
              <a16:creationId xmlns:a16="http://schemas.microsoft.com/office/drawing/2014/main" id="{A0590FAC-89F9-4EFE-8DA8-7B5F04D3468F}"/>
            </a:ext>
          </a:extLst>
        </xdr:cNvPr>
        <xdr:cNvCxnSpPr/>
      </xdr:nvCxnSpPr>
      <xdr:spPr>
        <a:xfrm>
          <a:off x="9356090" y="1484585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78503</xdr:rowOff>
    </xdr:from>
    <xdr:ext cx="469744" cy="259045"/>
    <xdr:sp macro="" textlink="">
      <xdr:nvSpPr>
        <xdr:cNvPr id="348" name="【公営住宅】&#10;一人当たり面積最大値テキスト">
          <a:extLst>
            <a:ext uri="{FF2B5EF4-FFF2-40B4-BE49-F238E27FC236}">
              <a16:creationId xmlns:a16="http://schemas.microsoft.com/office/drawing/2014/main" id="{BFC4381C-0A79-4F74-8D15-EDA668F44C3F}"/>
            </a:ext>
          </a:extLst>
        </xdr:cNvPr>
        <xdr:cNvSpPr txBox="1"/>
      </xdr:nvSpPr>
      <xdr:spPr>
        <a:xfrm>
          <a:off x="9467850" y="1328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131826</xdr:rowOff>
    </xdr:from>
    <xdr:to>
      <xdr:col>55</xdr:col>
      <xdr:colOff>88900</xdr:colOff>
      <xdr:row>78</xdr:row>
      <xdr:rowOff>131826</xdr:rowOff>
    </xdr:to>
    <xdr:cxnSp macro="">
      <xdr:nvCxnSpPr>
        <xdr:cNvPr id="349" name="直線コネクタ 348">
          <a:extLst>
            <a:ext uri="{FF2B5EF4-FFF2-40B4-BE49-F238E27FC236}">
              <a16:creationId xmlns:a16="http://schemas.microsoft.com/office/drawing/2014/main" id="{520C5963-3571-4CBA-80C3-E82806C43032}"/>
            </a:ext>
          </a:extLst>
        </xdr:cNvPr>
        <xdr:cNvCxnSpPr/>
      </xdr:nvCxnSpPr>
      <xdr:spPr>
        <a:xfrm>
          <a:off x="9356090" y="1350873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153052</xdr:rowOff>
    </xdr:from>
    <xdr:ext cx="469744" cy="259045"/>
    <xdr:sp macro="" textlink="">
      <xdr:nvSpPr>
        <xdr:cNvPr id="350" name="【公営住宅】&#10;一人当たり面積平均値テキスト">
          <a:extLst>
            <a:ext uri="{FF2B5EF4-FFF2-40B4-BE49-F238E27FC236}">
              <a16:creationId xmlns:a16="http://schemas.microsoft.com/office/drawing/2014/main" id="{EE0FDB37-D0AF-4D9F-AE6F-8BDE56FA193A}"/>
            </a:ext>
          </a:extLst>
        </xdr:cNvPr>
        <xdr:cNvSpPr txBox="1"/>
      </xdr:nvSpPr>
      <xdr:spPr>
        <a:xfrm>
          <a:off x="9467850" y="14383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351" name="フローチャート: 判断 350">
          <a:extLst>
            <a:ext uri="{FF2B5EF4-FFF2-40B4-BE49-F238E27FC236}">
              <a16:creationId xmlns:a16="http://schemas.microsoft.com/office/drawing/2014/main" id="{01952DC8-6B63-4B2F-A032-C168242F86F1}"/>
            </a:ext>
          </a:extLst>
        </xdr:cNvPr>
        <xdr:cNvSpPr/>
      </xdr:nvSpPr>
      <xdr:spPr>
        <a:xfrm>
          <a:off x="9394190" y="14535785"/>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132651</xdr:rowOff>
    </xdr:from>
    <xdr:to>
      <xdr:col>50</xdr:col>
      <xdr:colOff>165100</xdr:colOff>
      <xdr:row>85</xdr:row>
      <xdr:rowOff>62801</xdr:rowOff>
    </xdr:to>
    <xdr:sp macro="" textlink="">
      <xdr:nvSpPr>
        <xdr:cNvPr id="352" name="フローチャート: 判断 351">
          <a:extLst>
            <a:ext uri="{FF2B5EF4-FFF2-40B4-BE49-F238E27FC236}">
              <a16:creationId xmlns:a16="http://schemas.microsoft.com/office/drawing/2014/main" id="{BE4BC5D3-2808-47B3-8BC1-C0D842C8FD43}"/>
            </a:ext>
          </a:extLst>
        </xdr:cNvPr>
        <xdr:cNvSpPr/>
      </xdr:nvSpPr>
      <xdr:spPr>
        <a:xfrm>
          <a:off x="8632190" y="14538261"/>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353" name="フローチャート: 判断 352">
          <a:extLst>
            <a:ext uri="{FF2B5EF4-FFF2-40B4-BE49-F238E27FC236}">
              <a16:creationId xmlns:a16="http://schemas.microsoft.com/office/drawing/2014/main" id="{C4AFC800-A855-4F1E-AB51-9B885C38C3B8}"/>
            </a:ext>
          </a:extLst>
        </xdr:cNvPr>
        <xdr:cNvSpPr/>
      </xdr:nvSpPr>
      <xdr:spPr>
        <a:xfrm>
          <a:off x="7846060" y="145415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141033</xdr:rowOff>
    </xdr:from>
    <xdr:to>
      <xdr:col>41</xdr:col>
      <xdr:colOff>101600</xdr:colOff>
      <xdr:row>85</xdr:row>
      <xdr:rowOff>71183</xdr:rowOff>
    </xdr:to>
    <xdr:sp macro="" textlink="">
      <xdr:nvSpPr>
        <xdr:cNvPr id="354" name="フローチャート: 判断 353">
          <a:extLst>
            <a:ext uri="{FF2B5EF4-FFF2-40B4-BE49-F238E27FC236}">
              <a16:creationId xmlns:a16="http://schemas.microsoft.com/office/drawing/2014/main" id="{DEC137D7-98B0-4068-9BB8-ECB398973A3C}"/>
            </a:ext>
          </a:extLst>
        </xdr:cNvPr>
        <xdr:cNvSpPr/>
      </xdr:nvSpPr>
      <xdr:spPr>
        <a:xfrm>
          <a:off x="7029450" y="1454092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132651</xdr:rowOff>
    </xdr:from>
    <xdr:to>
      <xdr:col>36</xdr:col>
      <xdr:colOff>165100</xdr:colOff>
      <xdr:row>85</xdr:row>
      <xdr:rowOff>62801</xdr:rowOff>
    </xdr:to>
    <xdr:sp macro="" textlink="">
      <xdr:nvSpPr>
        <xdr:cNvPr id="355" name="フローチャート: 判断 354">
          <a:extLst>
            <a:ext uri="{FF2B5EF4-FFF2-40B4-BE49-F238E27FC236}">
              <a16:creationId xmlns:a16="http://schemas.microsoft.com/office/drawing/2014/main" id="{DC36708C-087D-4738-965A-6164D308D96E}"/>
            </a:ext>
          </a:extLst>
        </xdr:cNvPr>
        <xdr:cNvSpPr/>
      </xdr:nvSpPr>
      <xdr:spPr>
        <a:xfrm>
          <a:off x="6231890" y="14538261"/>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10D7569-8BCA-4072-87ED-FBE444AF2022}"/>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B76C759F-C8D2-4701-83BD-52E3AB65455C}"/>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B8184D4-5D21-48B5-91FF-D9E289D3971A}"/>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36CA27D3-80BE-464B-8E23-626C3A9D7C50}"/>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7BE89A00-1514-4BC5-ACDD-CD347570FFF2}"/>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168466</xdr:rowOff>
    </xdr:from>
    <xdr:to>
      <xdr:col>55</xdr:col>
      <xdr:colOff>50800</xdr:colOff>
      <xdr:row>86</xdr:row>
      <xdr:rowOff>98616</xdr:rowOff>
    </xdr:to>
    <xdr:sp macro="" textlink="">
      <xdr:nvSpPr>
        <xdr:cNvPr id="361" name="楕円 360">
          <a:extLst>
            <a:ext uri="{FF2B5EF4-FFF2-40B4-BE49-F238E27FC236}">
              <a16:creationId xmlns:a16="http://schemas.microsoft.com/office/drawing/2014/main" id="{40507963-02D7-42A5-A0C0-A8B9CD588AEB}"/>
            </a:ext>
          </a:extLst>
        </xdr:cNvPr>
        <xdr:cNvSpPr/>
      </xdr:nvSpPr>
      <xdr:spPr>
        <a:xfrm>
          <a:off x="9394190" y="14745526"/>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83393</xdr:rowOff>
    </xdr:from>
    <xdr:ext cx="469744" cy="259045"/>
    <xdr:sp macro="" textlink="">
      <xdr:nvSpPr>
        <xdr:cNvPr id="362" name="【公営住宅】&#10;一人当たり面積該当値テキスト">
          <a:extLst>
            <a:ext uri="{FF2B5EF4-FFF2-40B4-BE49-F238E27FC236}">
              <a16:creationId xmlns:a16="http://schemas.microsoft.com/office/drawing/2014/main" id="{3090787F-537A-4A8C-9778-93C52026D4AC}"/>
            </a:ext>
          </a:extLst>
        </xdr:cNvPr>
        <xdr:cNvSpPr txBox="1"/>
      </xdr:nvSpPr>
      <xdr:spPr>
        <a:xfrm>
          <a:off x="9467850" y="14658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169799</xdr:rowOff>
    </xdr:from>
    <xdr:to>
      <xdr:col>50</xdr:col>
      <xdr:colOff>165100</xdr:colOff>
      <xdr:row>86</xdr:row>
      <xdr:rowOff>99949</xdr:rowOff>
    </xdr:to>
    <xdr:sp macro="" textlink="">
      <xdr:nvSpPr>
        <xdr:cNvPr id="363" name="楕円 362">
          <a:extLst>
            <a:ext uri="{FF2B5EF4-FFF2-40B4-BE49-F238E27FC236}">
              <a16:creationId xmlns:a16="http://schemas.microsoft.com/office/drawing/2014/main" id="{DA616B6A-45E7-41CC-949B-3FDC54457FC6}"/>
            </a:ext>
          </a:extLst>
        </xdr:cNvPr>
        <xdr:cNvSpPr/>
      </xdr:nvSpPr>
      <xdr:spPr>
        <a:xfrm>
          <a:off x="8632190" y="14746859"/>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47816</xdr:rowOff>
    </xdr:from>
    <xdr:to>
      <xdr:col>55</xdr:col>
      <xdr:colOff>0</xdr:colOff>
      <xdr:row>86</xdr:row>
      <xdr:rowOff>49149</xdr:rowOff>
    </xdr:to>
    <xdr:cxnSp macro="">
      <xdr:nvCxnSpPr>
        <xdr:cNvPr id="364" name="直線コネクタ 363">
          <a:extLst>
            <a:ext uri="{FF2B5EF4-FFF2-40B4-BE49-F238E27FC236}">
              <a16:creationId xmlns:a16="http://schemas.microsoft.com/office/drawing/2014/main" id="{528F36D0-1E86-4D06-98A5-351B7D6B2C4E}"/>
            </a:ext>
          </a:extLst>
        </xdr:cNvPr>
        <xdr:cNvCxnSpPr/>
      </xdr:nvCxnSpPr>
      <xdr:spPr>
        <a:xfrm flipV="1">
          <a:off x="8686800" y="14794421"/>
          <a:ext cx="742950" cy="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170942</xdr:rowOff>
    </xdr:from>
    <xdr:to>
      <xdr:col>46</xdr:col>
      <xdr:colOff>38100</xdr:colOff>
      <xdr:row>86</xdr:row>
      <xdr:rowOff>101092</xdr:rowOff>
    </xdr:to>
    <xdr:sp macro="" textlink="">
      <xdr:nvSpPr>
        <xdr:cNvPr id="365" name="楕円 364">
          <a:extLst>
            <a:ext uri="{FF2B5EF4-FFF2-40B4-BE49-F238E27FC236}">
              <a16:creationId xmlns:a16="http://schemas.microsoft.com/office/drawing/2014/main" id="{26A0D3F5-B952-4830-8D07-0FB103C00893}"/>
            </a:ext>
          </a:extLst>
        </xdr:cNvPr>
        <xdr:cNvSpPr/>
      </xdr:nvSpPr>
      <xdr:spPr>
        <a:xfrm>
          <a:off x="7846060" y="14748002"/>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49149</xdr:rowOff>
    </xdr:from>
    <xdr:to>
      <xdr:col>50</xdr:col>
      <xdr:colOff>114300</xdr:colOff>
      <xdr:row>86</xdr:row>
      <xdr:rowOff>50292</xdr:rowOff>
    </xdr:to>
    <xdr:cxnSp macro="">
      <xdr:nvCxnSpPr>
        <xdr:cNvPr id="366" name="直線コネクタ 365">
          <a:extLst>
            <a:ext uri="{FF2B5EF4-FFF2-40B4-BE49-F238E27FC236}">
              <a16:creationId xmlns:a16="http://schemas.microsoft.com/office/drawing/2014/main" id="{9562D72A-D9C2-4F4A-B7F4-55F49CCD96AD}"/>
            </a:ext>
          </a:extLst>
        </xdr:cNvPr>
        <xdr:cNvCxnSpPr/>
      </xdr:nvCxnSpPr>
      <xdr:spPr>
        <a:xfrm flipV="1">
          <a:off x="7889240" y="14795754"/>
          <a:ext cx="79756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636</xdr:rowOff>
    </xdr:from>
    <xdr:to>
      <xdr:col>41</xdr:col>
      <xdr:colOff>101600</xdr:colOff>
      <xdr:row>86</xdr:row>
      <xdr:rowOff>102236</xdr:rowOff>
    </xdr:to>
    <xdr:sp macro="" textlink="">
      <xdr:nvSpPr>
        <xdr:cNvPr id="367" name="楕円 366">
          <a:extLst>
            <a:ext uri="{FF2B5EF4-FFF2-40B4-BE49-F238E27FC236}">
              <a16:creationId xmlns:a16="http://schemas.microsoft.com/office/drawing/2014/main" id="{16EEE17E-836F-42D0-99F0-72E4722FFD6A}"/>
            </a:ext>
          </a:extLst>
        </xdr:cNvPr>
        <xdr:cNvSpPr/>
      </xdr:nvSpPr>
      <xdr:spPr>
        <a:xfrm>
          <a:off x="7029450" y="1474533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50292</xdr:rowOff>
    </xdr:from>
    <xdr:to>
      <xdr:col>45</xdr:col>
      <xdr:colOff>177800</xdr:colOff>
      <xdr:row>86</xdr:row>
      <xdr:rowOff>51436</xdr:rowOff>
    </xdr:to>
    <xdr:cxnSp macro="">
      <xdr:nvCxnSpPr>
        <xdr:cNvPr id="368" name="直線コネクタ 367">
          <a:extLst>
            <a:ext uri="{FF2B5EF4-FFF2-40B4-BE49-F238E27FC236}">
              <a16:creationId xmlns:a16="http://schemas.microsoft.com/office/drawing/2014/main" id="{8A2EA929-3848-499C-91B8-8092F2445556}"/>
            </a:ext>
          </a:extLst>
        </xdr:cNvPr>
        <xdr:cNvCxnSpPr/>
      </xdr:nvCxnSpPr>
      <xdr:spPr>
        <a:xfrm flipV="1">
          <a:off x="7084060" y="14798802"/>
          <a:ext cx="80518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1969</xdr:rowOff>
    </xdr:from>
    <xdr:to>
      <xdr:col>36</xdr:col>
      <xdr:colOff>165100</xdr:colOff>
      <xdr:row>86</xdr:row>
      <xdr:rowOff>103569</xdr:rowOff>
    </xdr:to>
    <xdr:sp macro="" textlink="">
      <xdr:nvSpPr>
        <xdr:cNvPr id="369" name="楕円 368">
          <a:extLst>
            <a:ext uri="{FF2B5EF4-FFF2-40B4-BE49-F238E27FC236}">
              <a16:creationId xmlns:a16="http://schemas.microsoft.com/office/drawing/2014/main" id="{186C9F61-F483-4258-A9BE-C36397F3C998}"/>
            </a:ext>
          </a:extLst>
        </xdr:cNvPr>
        <xdr:cNvSpPr/>
      </xdr:nvSpPr>
      <xdr:spPr>
        <a:xfrm>
          <a:off x="6231890" y="14746669"/>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51436</xdr:rowOff>
    </xdr:from>
    <xdr:to>
      <xdr:col>41</xdr:col>
      <xdr:colOff>50800</xdr:colOff>
      <xdr:row>86</xdr:row>
      <xdr:rowOff>52769</xdr:rowOff>
    </xdr:to>
    <xdr:cxnSp macro="">
      <xdr:nvCxnSpPr>
        <xdr:cNvPr id="370" name="直線コネクタ 369">
          <a:extLst>
            <a:ext uri="{FF2B5EF4-FFF2-40B4-BE49-F238E27FC236}">
              <a16:creationId xmlns:a16="http://schemas.microsoft.com/office/drawing/2014/main" id="{34120EDE-6FE4-4B16-ADB5-94146E2D9EF8}"/>
            </a:ext>
          </a:extLst>
        </xdr:cNvPr>
        <xdr:cNvCxnSpPr/>
      </xdr:nvCxnSpPr>
      <xdr:spPr>
        <a:xfrm flipV="1">
          <a:off x="6286500" y="14799946"/>
          <a:ext cx="797560" cy="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79328</xdr:rowOff>
    </xdr:from>
    <xdr:ext cx="469744" cy="259045"/>
    <xdr:sp macro="" textlink="">
      <xdr:nvSpPr>
        <xdr:cNvPr id="371" name="n_1aveValue【公営住宅】&#10;一人当たり面積">
          <a:extLst>
            <a:ext uri="{FF2B5EF4-FFF2-40B4-BE49-F238E27FC236}">
              <a16:creationId xmlns:a16="http://schemas.microsoft.com/office/drawing/2014/main" id="{F555E0E5-F500-41DA-BFB4-B893F0D1C3E9}"/>
            </a:ext>
          </a:extLst>
        </xdr:cNvPr>
        <xdr:cNvSpPr txBox="1"/>
      </xdr:nvSpPr>
      <xdr:spPr>
        <a:xfrm>
          <a:off x="8454467" y="1430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88282</xdr:rowOff>
    </xdr:from>
    <xdr:ext cx="469744" cy="259045"/>
    <xdr:sp macro="" textlink="">
      <xdr:nvSpPr>
        <xdr:cNvPr id="372" name="n_2aveValue【公営住宅】&#10;一人当たり面積">
          <a:extLst>
            <a:ext uri="{FF2B5EF4-FFF2-40B4-BE49-F238E27FC236}">
              <a16:creationId xmlns:a16="http://schemas.microsoft.com/office/drawing/2014/main" id="{7A4A6107-AF2E-4BE7-AA97-EFB7BA9BE974}"/>
            </a:ext>
          </a:extLst>
        </xdr:cNvPr>
        <xdr:cNvSpPr txBox="1"/>
      </xdr:nvSpPr>
      <xdr:spPr>
        <a:xfrm>
          <a:off x="7673417" y="14322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87710</xdr:rowOff>
    </xdr:from>
    <xdr:ext cx="469744" cy="259045"/>
    <xdr:sp macro="" textlink="">
      <xdr:nvSpPr>
        <xdr:cNvPr id="373" name="n_3aveValue【公営住宅】&#10;一人当たり面積">
          <a:extLst>
            <a:ext uri="{FF2B5EF4-FFF2-40B4-BE49-F238E27FC236}">
              <a16:creationId xmlns:a16="http://schemas.microsoft.com/office/drawing/2014/main" id="{56421E30-C076-42BD-83A9-4C229450B720}"/>
            </a:ext>
          </a:extLst>
        </xdr:cNvPr>
        <xdr:cNvSpPr txBox="1"/>
      </xdr:nvSpPr>
      <xdr:spPr>
        <a:xfrm>
          <a:off x="6866332" y="14321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79328</xdr:rowOff>
    </xdr:from>
    <xdr:ext cx="469744" cy="259045"/>
    <xdr:sp macro="" textlink="">
      <xdr:nvSpPr>
        <xdr:cNvPr id="374" name="n_4aveValue【公営住宅】&#10;一人当たり面積">
          <a:extLst>
            <a:ext uri="{FF2B5EF4-FFF2-40B4-BE49-F238E27FC236}">
              <a16:creationId xmlns:a16="http://schemas.microsoft.com/office/drawing/2014/main" id="{EF8E2BBE-D39F-4AD5-A710-C1814292AD45}"/>
            </a:ext>
          </a:extLst>
        </xdr:cNvPr>
        <xdr:cNvSpPr txBox="1"/>
      </xdr:nvSpPr>
      <xdr:spPr>
        <a:xfrm>
          <a:off x="6068772" y="1430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91076</xdr:rowOff>
    </xdr:from>
    <xdr:ext cx="469744" cy="259045"/>
    <xdr:sp macro="" textlink="">
      <xdr:nvSpPr>
        <xdr:cNvPr id="375" name="n_1mainValue【公営住宅】&#10;一人当たり面積">
          <a:extLst>
            <a:ext uri="{FF2B5EF4-FFF2-40B4-BE49-F238E27FC236}">
              <a16:creationId xmlns:a16="http://schemas.microsoft.com/office/drawing/2014/main" id="{CBB9DBE7-6E16-488C-B51E-3733C8ACF1F8}"/>
            </a:ext>
          </a:extLst>
        </xdr:cNvPr>
        <xdr:cNvSpPr txBox="1"/>
      </xdr:nvSpPr>
      <xdr:spPr>
        <a:xfrm>
          <a:off x="8454467" y="14839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92219</xdr:rowOff>
    </xdr:from>
    <xdr:ext cx="469744" cy="259045"/>
    <xdr:sp macro="" textlink="">
      <xdr:nvSpPr>
        <xdr:cNvPr id="376" name="n_2mainValue【公営住宅】&#10;一人当たり面積">
          <a:extLst>
            <a:ext uri="{FF2B5EF4-FFF2-40B4-BE49-F238E27FC236}">
              <a16:creationId xmlns:a16="http://schemas.microsoft.com/office/drawing/2014/main" id="{6C6FBC30-0048-441C-9622-429F66F52527}"/>
            </a:ext>
          </a:extLst>
        </xdr:cNvPr>
        <xdr:cNvSpPr txBox="1"/>
      </xdr:nvSpPr>
      <xdr:spPr>
        <a:xfrm>
          <a:off x="7673417" y="14840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93363</xdr:rowOff>
    </xdr:from>
    <xdr:ext cx="469744" cy="259045"/>
    <xdr:sp macro="" textlink="">
      <xdr:nvSpPr>
        <xdr:cNvPr id="377" name="n_3mainValue【公営住宅】&#10;一人当たり面積">
          <a:extLst>
            <a:ext uri="{FF2B5EF4-FFF2-40B4-BE49-F238E27FC236}">
              <a16:creationId xmlns:a16="http://schemas.microsoft.com/office/drawing/2014/main" id="{8E709A02-C6FA-48F4-B0CA-D1050381F7ED}"/>
            </a:ext>
          </a:extLst>
        </xdr:cNvPr>
        <xdr:cNvSpPr txBox="1"/>
      </xdr:nvSpPr>
      <xdr:spPr>
        <a:xfrm>
          <a:off x="6866332" y="14841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94696</xdr:rowOff>
    </xdr:from>
    <xdr:ext cx="469744" cy="259045"/>
    <xdr:sp macro="" textlink="">
      <xdr:nvSpPr>
        <xdr:cNvPr id="378" name="n_4mainValue【公営住宅】&#10;一人当たり面積">
          <a:extLst>
            <a:ext uri="{FF2B5EF4-FFF2-40B4-BE49-F238E27FC236}">
              <a16:creationId xmlns:a16="http://schemas.microsoft.com/office/drawing/2014/main" id="{91482904-B09D-4690-BB89-B92AE3528158}"/>
            </a:ext>
          </a:extLst>
        </xdr:cNvPr>
        <xdr:cNvSpPr txBox="1"/>
      </xdr:nvSpPr>
      <xdr:spPr>
        <a:xfrm>
          <a:off x="6068772" y="14843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ABF5B870-C48C-4B5C-90D8-C03470C78957}"/>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4B532B1C-1997-429F-904D-879A02C86742}"/>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138783F0-ACF7-4CBB-899E-605E1D8F33E3}"/>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675B119-5836-4557-BBBF-5567EB67101C}"/>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3BA84DF9-E6C7-4E51-AC7D-7ED8C5D3513C}"/>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B9594AB1-A924-4E22-9CF1-9754C8BC8D53}"/>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2FC2E715-CE19-49AF-A28C-59787FEEE724}"/>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4522154C-8464-4E97-AF21-D2A2C737485A}"/>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66A088DC-D6BC-4B08-A5AB-154D601EA4C0}"/>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360116C5-1C9E-4858-9D95-AC3203633209}"/>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D9F8069B-CBC3-4554-AFA9-8776F9BEE3A3}"/>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D01079C4-5B45-4473-A6A9-5C276A9A5EFE}"/>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5038C15F-B503-4384-B78B-B3CBF91028B3}"/>
            </a:ext>
          </a:extLst>
        </xdr:cNvPr>
        <xdr:cNvSpPr txBox="1"/>
      </xdr:nvSpPr>
      <xdr:spPr>
        <a:xfrm>
          <a:off x="2738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2381739A-8872-41A0-9FC7-36BA7F5F9449}"/>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4DFF03C7-2F0E-4CC7-9E4D-F8CD475BD25D}"/>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9AF978C1-A398-4564-B58A-B6C06C605AC9}"/>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8A686B1A-3880-47FE-82E3-83C055D9242F}"/>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554E97EF-2BA9-41D9-9494-680DDBA4031B}"/>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0F1BD4EC-8C65-466B-96E7-2B7996AB9DF2}"/>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6B8B6CCE-3DF1-4079-91D7-6F0BCB8075C2}"/>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6BBB5BB8-7ABA-4482-8095-A9E6A02EEF56}"/>
            </a:ext>
          </a:extLst>
        </xdr:cNvPr>
        <xdr:cNvSpPr txBox="1"/>
      </xdr:nvSpPr>
      <xdr:spPr>
        <a:xfrm>
          <a:off x="34370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5631C441-E13C-491C-8255-2A9FDF58E00D}"/>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646DB5C5-BB3F-4B85-8FC6-93AF7AAF301B}"/>
            </a:ext>
          </a:extLst>
        </xdr:cNvPr>
        <xdr:cNvSpPr txBox="1"/>
      </xdr:nvSpPr>
      <xdr:spPr>
        <a:xfrm>
          <a:off x="38686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港湾・漁港】&#10;有形固定資産減価償却率グラフ枠">
          <a:extLst>
            <a:ext uri="{FF2B5EF4-FFF2-40B4-BE49-F238E27FC236}">
              <a16:creationId xmlns:a16="http://schemas.microsoft.com/office/drawing/2014/main" id="{A2F737B3-5ECB-40E6-A73F-72FDFFA741E7}"/>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158114</xdr:rowOff>
    </xdr:from>
    <xdr:to>
      <xdr:col>24</xdr:col>
      <xdr:colOff>62865</xdr:colOff>
      <xdr:row>107</xdr:row>
      <xdr:rowOff>133350</xdr:rowOff>
    </xdr:to>
    <xdr:cxnSp macro="">
      <xdr:nvCxnSpPr>
        <xdr:cNvPr id="403" name="直線コネクタ 402">
          <a:extLst>
            <a:ext uri="{FF2B5EF4-FFF2-40B4-BE49-F238E27FC236}">
              <a16:creationId xmlns:a16="http://schemas.microsoft.com/office/drawing/2014/main" id="{5697B94A-A964-4A67-B266-F7619E0C4169}"/>
            </a:ext>
          </a:extLst>
        </xdr:cNvPr>
        <xdr:cNvCxnSpPr/>
      </xdr:nvCxnSpPr>
      <xdr:spPr>
        <a:xfrm flipV="1">
          <a:off x="4173855" y="17305019"/>
          <a:ext cx="0" cy="11696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137177</xdr:rowOff>
    </xdr:from>
    <xdr:ext cx="405111" cy="259045"/>
    <xdr:sp macro="" textlink="">
      <xdr:nvSpPr>
        <xdr:cNvPr id="404" name="【港湾・漁港】&#10;有形固定資産減価償却率最小値テキスト">
          <a:extLst>
            <a:ext uri="{FF2B5EF4-FFF2-40B4-BE49-F238E27FC236}">
              <a16:creationId xmlns:a16="http://schemas.microsoft.com/office/drawing/2014/main" id="{3BC0154A-ECB1-4424-A985-DE1238BFE4DD}"/>
            </a:ext>
          </a:extLst>
        </xdr:cNvPr>
        <xdr:cNvSpPr txBox="1"/>
      </xdr:nvSpPr>
      <xdr:spPr>
        <a:xfrm>
          <a:off x="4212590" y="1847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133350</xdr:rowOff>
    </xdr:from>
    <xdr:to>
      <xdr:col>24</xdr:col>
      <xdr:colOff>152400</xdr:colOff>
      <xdr:row>107</xdr:row>
      <xdr:rowOff>133350</xdr:rowOff>
    </xdr:to>
    <xdr:cxnSp macro="">
      <xdr:nvCxnSpPr>
        <xdr:cNvPr id="405" name="直線コネクタ 404">
          <a:extLst>
            <a:ext uri="{FF2B5EF4-FFF2-40B4-BE49-F238E27FC236}">
              <a16:creationId xmlns:a16="http://schemas.microsoft.com/office/drawing/2014/main" id="{590CE55E-202E-4141-A4E0-A2203ACD0DD4}"/>
            </a:ext>
          </a:extLst>
        </xdr:cNvPr>
        <xdr:cNvCxnSpPr/>
      </xdr:nvCxnSpPr>
      <xdr:spPr>
        <a:xfrm>
          <a:off x="4112260" y="18474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104791</xdr:rowOff>
    </xdr:from>
    <xdr:ext cx="405111" cy="259045"/>
    <xdr:sp macro="" textlink="">
      <xdr:nvSpPr>
        <xdr:cNvPr id="406" name="【港湾・漁港】&#10;有形固定資産減価償却率最大値テキスト">
          <a:extLst>
            <a:ext uri="{FF2B5EF4-FFF2-40B4-BE49-F238E27FC236}">
              <a16:creationId xmlns:a16="http://schemas.microsoft.com/office/drawing/2014/main" id="{3C0D79A8-B789-4771-AC3A-3BD01611353D}"/>
            </a:ext>
          </a:extLst>
        </xdr:cNvPr>
        <xdr:cNvSpPr txBox="1"/>
      </xdr:nvSpPr>
      <xdr:spPr>
        <a:xfrm>
          <a:off x="4212590" y="17076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158114</xdr:rowOff>
    </xdr:from>
    <xdr:to>
      <xdr:col>24</xdr:col>
      <xdr:colOff>152400</xdr:colOff>
      <xdr:row>100</xdr:row>
      <xdr:rowOff>158114</xdr:rowOff>
    </xdr:to>
    <xdr:cxnSp macro="">
      <xdr:nvCxnSpPr>
        <xdr:cNvPr id="407" name="直線コネクタ 406">
          <a:extLst>
            <a:ext uri="{FF2B5EF4-FFF2-40B4-BE49-F238E27FC236}">
              <a16:creationId xmlns:a16="http://schemas.microsoft.com/office/drawing/2014/main" id="{2A908DD0-0366-4202-A674-612F797748E6}"/>
            </a:ext>
          </a:extLst>
        </xdr:cNvPr>
        <xdr:cNvCxnSpPr/>
      </xdr:nvCxnSpPr>
      <xdr:spPr>
        <a:xfrm>
          <a:off x="4112260" y="173050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141622</xdr:rowOff>
    </xdr:from>
    <xdr:ext cx="405111" cy="259045"/>
    <xdr:sp macro="" textlink="">
      <xdr:nvSpPr>
        <xdr:cNvPr id="408" name="【港湾・漁港】&#10;有形固定資産減価償却率平均値テキスト">
          <a:extLst>
            <a:ext uri="{FF2B5EF4-FFF2-40B4-BE49-F238E27FC236}">
              <a16:creationId xmlns:a16="http://schemas.microsoft.com/office/drawing/2014/main" id="{52A4A491-CBE3-4320-953C-AF630DC0D7BF}"/>
            </a:ext>
          </a:extLst>
        </xdr:cNvPr>
        <xdr:cNvSpPr txBox="1"/>
      </xdr:nvSpPr>
      <xdr:spPr>
        <a:xfrm>
          <a:off x="4212590" y="177990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118745</xdr:rowOff>
    </xdr:from>
    <xdr:to>
      <xdr:col>24</xdr:col>
      <xdr:colOff>114300</xdr:colOff>
      <xdr:row>105</xdr:row>
      <xdr:rowOff>48895</xdr:rowOff>
    </xdr:to>
    <xdr:sp macro="" textlink="">
      <xdr:nvSpPr>
        <xdr:cNvPr id="409" name="フローチャート: 判断 408">
          <a:extLst>
            <a:ext uri="{FF2B5EF4-FFF2-40B4-BE49-F238E27FC236}">
              <a16:creationId xmlns:a16="http://schemas.microsoft.com/office/drawing/2014/main" id="{7E77E8F0-F240-4F5C-9FAC-FCAC78F35D20}"/>
            </a:ext>
          </a:extLst>
        </xdr:cNvPr>
        <xdr:cNvSpPr/>
      </xdr:nvSpPr>
      <xdr:spPr>
        <a:xfrm>
          <a:off x="4131310" y="179514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101600</xdr:rowOff>
    </xdr:from>
    <xdr:to>
      <xdr:col>20</xdr:col>
      <xdr:colOff>38100</xdr:colOff>
      <xdr:row>105</xdr:row>
      <xdr:rowOff>31750</xdr:rowOff>
    </xdr:to>
    <xdr:sp macro="" textlink="">
      <xdr:nvSpPr>
        <xdr:cNvPr id="410" name="フローチャート: 判断 409">
          <a:extLst>
            <a:ext uri="{FF2B5EF4-FFF2-40B4-BE49-F238E27FC236}">
              <a16:creationId xmlns:a16="http://schemas.microsoft.com/office/drawing/2014/main" id="{0AA9ECA0-C014-49D8-A9DA-104043E21F79}"/>
            </a:ext>
          </a:extLst>
        </xdr:cNvPr>
        <xdr:cNvSpPr/>
      </xdr:nvSpPr>
      <xdr:spPr>
        <a:xfrm>
          <a:off x="3388360" y="179285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78739</xdr:rowOff>
    </xdr:from>
    <xdr:to>
      <xdr:col>15</xdr:col>
      <xdr:colOff>101600</xdr:colOff>
      <xdr:row>105</xdr:row>
      <xdr:rowOff>8889</xdr:rowOff>
    </xdr:to>
    <xdr:sp macro="" textlink="">
      <xdr:nvSpPr>
        <xdr:cNvPr id="411" name="フローチャート: 判断 410">
          <a:extLst>
            <a:ext uri="{FF2B5EF4-FFF2-40B4-BE49-F238E27FC236}">
              <a16:creationId xmlns:a16="http://schemas.microsoft.com/office/drawing/2014/main" id="{1E391415-011D-45D1-BFD5-41DA7175442D}"/>
            </a:ext>
          </a:extLst>
        </xdr:cNvPr>
        <xdr:cNvSpPr/>
      </xdr:nvSpPr>
      <xdr:spPr>
        <a:xfrm>
          <a:off x="2571750" y="1790953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52070</xdr:rowOff>
    </xdr:from>
    <xdr:to>
      <xdr:col>10</xdr:col>
      <xdr:colOff>165100</xdr:colOff>
      <xdr:row>104</xdr:row>
      <xdr:rowOff>153670</xdr:rowOff>
    </xdr:to>
    <xdr:sp macro="" textlink="">
      <xdr:nvSpPr>
        <xdr:cNvPr id="412" name="フローチャート: 判断 411">
          <a:extLst>
            <a:ext uri="{FF2B5EF4-FFF2-40B4-BE49-F238E27FC236}">
              <a16:creationId xmlns:a16="http://schemas.microsoft.com/office/drawing/2014/main" id="{040C5573-E096-41B7-AADF-E8DD6212D431}"/>
            </a:ext>
          </a:extLst>
        </xdr:cNvPr>
        <xdr:cNvSpPr/>
      </xdr:nvSpPr>
      <xdr:spPr>
        <a:xfrm>
          <a:off x="1774190" y="1788668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42545</xdr:rowOff>
    </xdr:from>
    <xdr:to>
      <xdr:col>6</xdr:col>
      <xdr:colOff>38100</xdr:colOff>
      <xdr:row>104</xdr:row>
      <xdr:rowOff>144145</xdr:rowOff>
    </xdr:to>
    <xdr:sp macro="" textlink="">
      <xdr:nvSpPr>
        <xdr:cNvPr id="413" name="フローチャート: 判断 412">
          <a:extLst>
            <a:ext uri="{FF2B5EF4-FFF2-40B4-BE49-F238E27FC236}">
              <a16:creationId xmlns:a16="http://schemas.microsoft.com/office/drawing/2014/main" id="{2AD1C1AA-3BC5-46CE-A734-C8EAEBF7A9C4}"/>
            </a:ext>
          </a:extLst>
        </xdr:cNvPr>
        <xdr:cNvSpPr/>
      </xdr:nvSpPr>
      <xdr:spPr>
        <a:xfrm>
          <a:off x="988060" y="178752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151440DD-0A46-4C75-88F5-4EB9DF4EF282}"/>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473D4108-7822-49FE-A394-E28854FE7FB0}"/>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27F6AE0D-B57C-4C00-9179-7C6C323FF355}"/>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D5927C60-6AD0-4712-BD3A-38D80B98CA81}"/>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2D811793-33C3-48F0-BDAA-BFA807A093B3}"/>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50164</xdr:rowOff>
    </xdr:from>
    <xdr:to>
      <xdr:col>24</xdr:col>
      <xdr:colOff>114300</xdr:colOff>
      <xdr:row>105</xdr:row>
      <xdr:rowOff>151764</xdr:rowOff>
    </xdr:to>
    <xdr:sp macro="" textlink="">
      <xdr:nvSpPr>
        <xdr:cNvPr id="419" name="楕円 418">
          <a:extLst>
            <a:ext uri="{FF2B5EF4-FFF2-40B4-BE49-F238E27FC236}">
              <a16:creationId xmlns:a16="http://schemas.microsoft.com/office/drawing/2014/main" id="{D1999FE0-A6CE-4516-B7EE-5A1865F5684D}"/>
            </a:ext>
          </a:extLst>
        </xdr:cNvPr>
        <xdr:cNvSpPr/>
      </xdr:nvSpPr>
      <xdr:spPr>
        <a:xfrm>
          <a:off x="4131310" y="1805622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28591</xdr:rowOff>
    </xdr:from>
    <xdr:ext cx="405111" cy="259045"/>
    <xdr:sp macro="" textlink="">
      <xdr:nvSpPr>
        <xdr:cNvPr id="420" name="【港湾・漁港】&#10;有形固定資産減価償却率該当値テキスト">
          <a:extLst>
            <a:ext uri="{FF2B5EF4-FFF2-40B4-BE49-F238E27FC236}">
              <a16:creationId xmlns:a16="http://schemas.microsoft.com/office/drawing/2014/main" id="{38548389-BDE8-4168-924A-C22C7B4255E9}"/>
            </a:ext>
          </a:extLst>
        </xdr:cNvPr>
        <xdr:cNvSpPr txBox="1"/>
      </xdr:nvSpPr>
      <xdr:spPr>
        <a:xfrm>
          <a:off x="4212590" y="180289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15875</xdr:rowOff>
    </xdr:from>
    <xdr:to>
      <xdr:col>20</xdr:col>
      <xdr:colOff>38100</xdr:colOff>
      <xdr:row>105</xdr:row>
      <xdr:rowOff>117475</xdr:rowOff>
    </xdr:to>
    <xdr:sp macro="" textlink="">
      <xdr:nvSpPr>
        <xdr:cNvPr id="421" name="楕円 420">
          <a:extLst>
            <a:ext uri="{FF2B5EF4-FFF2-40B4-BE49-F238E27FC236}">
              <a16:creationId xmlns:a16="http://schemas.microsoft.com/office/drawing/2014/main" id="{80167D78-205D-4F06-8B43-C117A9045799}"/>
            </a:ext>
          </a:extLst>
        </xdr:cNvPr>
        <xdr:cNvSpPr/>
      </xdr:nvSpPr>
      <xdr:spPr>
        <a:xfrm>
          <a:off x="3388360" y="180219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66675</xdr:rowOff>
    </xdr:from>
    <xdr:to>
      <xdr:col>24</xdr:col>
      <xdr:colOff>63500</xdr:colOff>
      <xdr:row>105</xdr:row>
      <xdr:rowOff>100964</xdr:rowOff>
    </xdr:to>
    <xdr:cxnSp macro="">
      <xdr:nvCxnSpPr>
        <xdr:cNvPr id="422" name="直線コネクタ 421">
          <a:extLst>
            <a:ext uri="{FF2B5EF4-FFF2-40B4-BE49-F238E27FC236}">
              <a16:creationId xmlns:a16="http://schemas.microsoft.com/office/drawing/2014/main" id="{99B02261-8407-407D-9498-2930AA742E60}"/>
            </a:ext>
          </a:extLst>
        </xdr:cNvPr>
        <xdr:cNvCxnSpPr/>
      </xdr:nvCxnSpPr>
      <xdr:spPr>
        <a:xfrm>
          <a:off x="3431540" y="18067020"/>
          <a:ext cx="74295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153036</xdr:rowOff>
    </xdr:from>
    <xdr:to>
      <xdr:col>15</xdr:col>
      <xdr:colOff>101600</xdr:colOff>
      <xdr:row>105</xdr:row>
      <xdr:rowOff>83186</xdr:rowOff>
    </xdr:to>
    <xdr:sp macro="" textlink="">
      <xdr:nvSpPr>
        <xdr:cNvPr id="423" name="楕円 422">
          <a:extLst>
            <a:ext uri="{FF2B5EF4-FFF2-40B4-BE49-F238E27FC236}">
              <a16:creationId xmlns:a16="http://schemas.microsoft.com/office/drawing/2014/main" id="{BAA8A600-041B-4237-BBE2-1E32A39E0BC7}"/>
            </a:ext>
          </a:extLst>
        </xdr:cNvPr>
        <xdr:cNvSpPr/>
      </xdr:nvSpPr>
      <xdr:spPr>
        <a:xfrm>
          <a:off x="2571750" y="1798383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32386</xdr:rowOff>
    </xdr:from>
    <xdr:to>
      <xdr:col>19</xdr:col>
      <xdr:colOff>177800</xdr:colOff>
      <xdr:row>105</xdr:row>
      <xdr:rowOff>66675</xdr:rowOff>
    </xdr:to>
    <xdr:cxnSp macro="">
      <xdr:nvCxnSpPr>
        <xdr:cNvPr id="424" name="直線コネクタ 423">
          <a:extLst>
            <a:ext uri="{FF2B5EF4-FFF2-40B4-BE49-F238E27FC236}">
              <a16:creationId xmlns:a16="http://schemas.microsoft.com/office/drawing/2014/main" id="{66AD4DC1-B204-4A9A-B9EA-60F9BF124D1E}"/>
            </a:ext>
          </a:extLst>
        </xdr:cNvPr>
        <xdr:cNvCxnSpPr/>
      </xdr:nvCxnSpPr>
      <xdr:spPr>
        <a:xfrm>
          <a:off x="2626360" y="18032731"/>
          <a:ext cx="80518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120650</xdr:rowOff>
    </xdr:from>
    <xdr:to>
      <xdr:col>10</xdr:col>
      <xdr:colOff>165100</xdr:colOff>
      <xdr:row>105</xdr:row>
      <xdr:rowOff>50800</xdr:rowOff>
    </xdr:to>
    <xdr:sp macro="" textlink="">
      <xdr:nvSpPr>
        <xdr:cNvPr id="425" name="楕円 424">
          <a:extLst>
            <a:ext uri="{FF2B5EF4-FFF2-40B4-BE49-F238E27FC236}">
              <a16:creationId xmlns:a16="http://schemas.microsoft.com/office/drawing/2014/main" id="{4C324F04-CBC9-4060-8BE6-DB2EFEF7BD32}"/>
            </a:ext>
          </a:extLst>
        </xdr:cNvPr>
        <xdr:cNvSpPr/>
      </xdr:nvSpPr>
      <xdr:spPr>
        <a:xfrm>
          <a:off x="1774190" y="1795335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0</xdr:rowOff>
    </xdr:from>
    <xdr:to>
      <xdr:col>15</xdr:col>
      <xdr:colOff>50800</xdr:colOff>
      <xdr:row>105</xdr:row>
      <xdr:rowOff>32386</xdr:rowOff>
    </xdr:to>
    <xdr:cxnSp macro="">
      <xdr:nvCxnSpPr>
        <xdr:cNvPr id="426" name="直線コネクタ 425">
          <a:extLst>
            <a:ext uri="{FF2B5EF4-FFF2-40B4-BE49-F238E27FC236}">
              <a16:creationId xmlns:a16="http://schemas.microsoft.com/office/drawing/2014/main" id="{2654E79F-6907-469C-8476-9F0D1EDD57DF}"/>
            </a:ext>
          </a:extLst>
        </xdr:cNvPr>
        <xdr:cNvCxnSpPr/>
      </xdr:nvCxnSpPr>
      <xdr:spPr>
        <a:xfrm>
          <a:off x="1828800" y="18002250"/>
          <a:ext cx="79756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88264</xdr:rowOff>
    </xdr:from>
    <xdr:to>
      <xdr:col>6</xdr:col>
      <xdr:colOff>38100</xdr:colOff>
      <xdr:row>105</xdr:row>
      <xdr:rowOff>18414</xdr:rowOff>
    </xdr:to>
    <xdr:sp macro="" textlink="">
      <xdr:nvSpPr>
        <xdr:cNvPr id="427" name="楕円 426">
          <a:extLst>
            <a:ext uri="{FF2B5EF4-FFF2-40B4-BE49-F238E27FC236}">
              <a16:creationId xmlns:a16="http://schemas.microsoft.com/office/drawing/2014/main" id="{1CB655A0-5DE1-4989-A8A3-99C553BD4BA2}"/>
            </a:ext>
          </a:extLst>
        </xdr:cNvPr>
        <xdr:cNvSpPr/>
      </xdr:nvSpPr>
      <xdr:spPr>
        <a:xfrm>
          <a:off x="988060" y="179228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139064</xdr:rowOff>
    </xdr:from>
    <xdr:to>
      <xdr:col>10</xdr:col>
      <xdr:colOff>114300</xdr:colOff>
      <xdr:row>105</xdr:row>
      <xdr:rowOff>0</xdr:rowOff>
    </xdr:to>
    <xdr:cxnSp macro="">
      <xdr:nvCxnSpPr>
        <xdr:cNvPr id="428" name="直線コネクタ 427">
          <a:extLst>
            <a:ext uri="{FF2B5EF4-FFF2-40B4-BE49-F238E27FC236}">
              <a16:creationId xmlns:a16="http://schemas.microsoft.com/office/drawing/2014/main" id="{AFD121C7-8F36-49DE-8CB2-22BC296C2F10}"/>
            </a:ext>
          </a:extLst>
        </xdr:cNvPr>
        <xdr:cNvCxnSpPr/>
      </xdr:nvCxnSpPr>
      <xdr:spPr>
        <a:xfrm>
          <a:off x="1031240" y="17966054"/>
          <a:ext cx="797560" cy="3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48277</xdr:rowOff>
    </xdr:from>
    <xdr:ext cx="405111" cy="259045"/>
    <xdr:sp macro="" textlink="">
      <xdr:nvSpPr>
        <xdr:cNvPr id="429" name="n_1aveValue【港湾・漁港】&#10;有形固定資産減価償却率">
          <a:extLst>
            <a:ext uri="{FF2B5EF4-FFF2-40B4-BE49-F238E27FC236}">
              <a16:creationId xmlns:a16="http://schemas.microsoft.com/office/drawing/2014/main" id="{FCAF4FA1-93E5-40C2-AA29-969BDE815085}"/>
            </a:ext>
          </a:extLst>
        </xdr:cNvPr>
        <xdr:cNvSpPr txBox="1"/>
      </xdr:nvSpPr>
      <xdr:spPr>
        <a:xfrm>
          <a:off x="3239144" y="1770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25416</xdr:rowOff>
    </xdr:from>
    <xdr:ext cx="405111" cy="259045"/>
    <xdr:sp macro="" textlink="">
      <xdr:nvSpPr>
        <xdr:cNvPr id="430" name="n_2aveValue【港湾・漁港】&#10;有形固定資産減価償却率">
          <a:extLst>
            <a:ext uri="{FF2B5EF4-FFF2-40B4-BE49-F238E27FC236}">
              <a16:creationId xmlns:a16="http://schemas.microsoft.com/office/drawing/2014/main" id="{4C6F359E-7644-46BE-A5FF-4E151616E810}"/>
            </a:ext>
          </a:extLst>
        </xdr:cNvPr>
        <xdr:cNvSpPr txBox="1"/>
      </xdr:nvSpPr>
      <xdr:spPr>
        <a:xfrm>
          <a:off x="2439044" y="17680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170197</xdr:rowOff>
    </xdr:from>
    <xdr:ext cx="405111" cy="259045"/>
    <xdr:sp macro="" textlink="">
      <xdr:nvSpPr>
        <xdr:cNvPr id="431" name="n_3aveValue【港湾・漁港】&#10;有形固定資産減価償却率">
          <a:extLst>
            <a:ext uri="{FF2B5EF4-FFF2-40B4-BE49-F238E27FC236}">
              <a16:creationId xmlns:a16="http://schemas.microsoft.com/office/drawing/2014/main" id="{0EB65840-2EBC-4B34-9E86-F80B28A91200}"/>
            </a:ext>
          </a:extLst>
        </xdr:cNvPr>
        <xdr:cNvSpPr txBox="1"/>
      </xdr:nvSpPr>
      <xdr:spPr>
        <a:xfrm>
          <a:off x="1641484" y="1766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160672</xdr:rowOff>
    </xdr:from>
    <xdr:ext cx="405111" cy="259045"/>
    <xdr:sp macro="" textlink="">
      <xdr:nvSpPr>
        <xdr:cNvPr id="432" name="n_4aveValue【港湾・漁港】&#10;有形固定資産減価償却率">
          <a:extLst>
            <a:ext uri="{FF2B5EF4-FFF2-40B4-BE49-F238E27FC236}">
              <a16:creationId xmlns:a16="http://schemas.microsoft.com/office/drawing/2014/main" id="{6BB16C66-E09C-4D26-89F9-ABAE692A5469}"/>
            </a:ext>
          </a:extLst>
        </xdr:cNvPr>
        <xdr:cNvSpPr txBox="1"/>
      </xdr:nvSpPr>
      <xdr:spPr>
        <a:xfrm>
          <a:off x="855354" y="1765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108602</xdr:rowOff>
    </xdr:from>
    <xdr:ext cx="405111" cy="259045"/>
    <xdr:sp macro="" textlink="">
      <xdr:nvSpPr>
        <xdr:cNvPr id="433" name="n_1mainValue【港湾・漁港】&#10;有形固定資産減価償却率">
          <a:extLst>
            <a:ext uri="{FF2B5EF4-FFF2-40B4-BE49-F238E27FC236}">
              <a16:creationId xmlns:a16="http://schemas.microsoft.com/office/drawing/2014/main" id="{6DF5C39B-3E29-4A9E-B57E-0A4B77BEBB64}"/>
            </a:ext>
          </a:extLst>
        </xdr:cNvPr>
        <xdr:cNvSpPr txBox="1"/>
      </xdr:nvSpPr>
      <xdr:spPr>
        <a:xfrm>
          <a:off x="3239144" y="1810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74313</xdr:rowOff>
    </xdr:from>
    <xdr:ext cx="405111" cy="259045"/>
    <xdr:sp macro="" textlink="">
      <xdr:nvSpPr>
        <xdr:cNvPr id="434" name="n_2mainValue【港湾・漁港】&#10;有形固定資産減価償却率">
          <a:extLst>
            <a:ext uri="{FF2B5EF4-FFF2-40B4-BE49-F238E27FC236}">
              <a16:creationId xmlns:a16="http://schemas.microsoft.com/office/drawing/2014/main" id="{BD3BCBFD-5865-447E-8E4E-08C39ABBF33D}"/>
            </a:ext>
          </a:extLst>
        </xdr:cNvPr>
        <xdr:cNvSpPr txBox="1"/>
      </xdr:nvSpPr>
      <xdr:spPr>
        <a:xfrm>
          <a:off x="2439044" y="1807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41927</xdr:rowOff>
    </xdr:from>
    <xdr:ext cx="405111" cy="259045"/>
    <xdr:sp macro="" textlink="">
      <xdr:nvSpPr>
        <xdr:cNvPr id="435" name="n_3mainValue【港湾・漁港】&#10;有形固定資産減価償却率">
          <a:extLst>
            <a:ext uri="{FF2B5EF4-FFF2-40B4-BE49-F238E27FC236}">
              <a16:creationId xmlns:a16="http://schemas.microsoft.com/office/drawing/2014/main" id="{7403F01D-8DBA-4D5C-9CF9-60496C2EAC09}"/>
            </a:ext>
          </a:extLst>
        </xdr:cNvPr>
        <xdr:cNvSpPr txBox="1"/>
      </xdr:nvSpPr>
      <xdr:spPr>
        <a:xfrm>
          <a:off x="1641484" y="1804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9541</xdr:rowOff>
    </xdr:from>
    <xdr:ext cx="405111" cy="259045"/>
    <xdr:sp macro="" textlink="">
      <xdr:nvSpPr>
        <xdr:cNvPr id="436" name="n_4mainValue【港湾・漁港】&#10;有形固定資産減価償却率">
          <a:extLst>
            <a:ext uri="{FF2B5EF4-FFF2-40B4-BE49-F238E27FC236}">
              <a16:creationId xmlns:a16="http://schemas.microsoft.com/office/drawing/2014/main" id="{ABDC15CE-8098-4CBF-872B-B871B9D8D19F}"/>
            </a:ext>
          </a:extLst>
        </xdr:cNvPr>
        <xdr:cNvSpPr txBox="1"/>
      </xdr:nvSpPr>
      <xdr:spPr>
        <a:xfrm>
          <a:off x="855354" y="18013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327B0593-F5A3-4DD1-8555-126567236751}"/>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0DEEA626-5B53-457A-A1CB-B8D8214CBE4E}"/>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D67D0C7C-A034-4C0A-8AB6-D18A3CCE0F26}"/>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E36E6C94-980D-4332-9DF0-481EF7F74D17}"/>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C7209399-EC14-4B06-9DE1-009737F4C7CA}"/>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FB4FE2A4-0015-44A8-A2E8-EEEEEAE46097}"/>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C7ECC697-7298-42B6-B27D-A404995F3CD8}"/>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454F5EDE-598E-4AB7-B1A4-A20E9CA00A37}"/>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C89671EC-B385-4286-AA2B-55E75E796E05}"/>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6BAEDF65-FA2E-48D7-A3F5-A6DE986B0A51}"/>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7" name="直線コネクタ 446">
          <a:extLst>
            <a:ext uri="{FF2B5EF4-FFF2-40B4-BE49-F238E27FC236}">
              <a16:creationId xmlns:a16="http://schemas.microsoft.com/office/drawing/2014/main" id="{013733DD-6EC8-40CE-9018-BDA223FF9C7B}"/>
            </a:ext>
          </a:extLst>
        </xdr:cNvPr>
        <xdr:cNvCxnSpPr/>
      </xdr:nvCxnSpPr>
      <xdr:spPr>
        <a:xfrm>
          <a:off x="5960110" y="1859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8" name="テキスト ボックス 447">
          <a:extLst>
            <a:ext uri="{FF2B5EF4-FFF2-40B4-BE49-F238E27FC236}">
              <a16:creationId xmlns:a16="http://schemas.microsoft.com/office/drawing/2014/main" id="{449C1AA7-918D-4266-9ECA-F5908C9F7BD4}"/>
            </a:ext>
          </a:extLst>
        </xdr:cNvPr>
        <xdr:cNvSpPr txBox="1"/>
      </xdr:nvSpPr>
      <xdr:spPr>
        <a:xfrm>
          <a:off x="5724659" y="184486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9" name="直線コネクタ 448">
          <a:extLst>
            <a:ext uri="{FF2B5EF4-FFF2-40B4-BE49-F238E27FC236}">
              <a16:creationId xmlns:a16="http://schemas.microsoft.com/office/drawing/2014/main" id="{C7D2B553-56B7-41E8-9D44-4F238C460865}"/>
            </a:ext>
          </a:extLst>
        </xdr:cNvPr>
        <xdr:cNvCxnSpPr/>
      </xdr:nvCxnSpPr>
      <xdr:spPr>
        <a:xfrm>
          <a:off x="5960110" y="1813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50" name="テキスト ボックス 449">
          <a:extLst>
            <a:ext uri="{FF2B5EF4-FFF2-40B4-BE49-F238E27FC236}">
              <a16:creationId xmlns:a16="http://schemas.microsoft.com/office/drawing/2014/main" id="{6216A38A-60D2-45C7-954F-772BA543B80A}"/>
            </a:ext>
          </a:extLst>
        </xdr:cNvPr>
        <xdr:cNvSpPr txBox="1"/>
      </xdr:nvSpPr>
      <xdr:spPr>
        <a:xfrm>
          <a:off x="5331688" y="179952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1" name="直線コネクタ 450">
          <a:extLst>
            <a:ext uri="{FF2B5EF4-FFF2-40B4-BE49-F238E27FC236}">
              <a16:creationId xmlns:a16="http://schemas.microsoft.com/office/drawing/2014/main" id="{8055ACDF-135C-4C3B-BECE-84DFB0829ABB}"/>
            </a:ext>
          </a:extLst>
        </xdr:cNvPr>
        <xdr:cNvCxnSpPr/>
      </xdr:nvCxnSpPr>
      <xdr:spPr>
        <a:xfrm>
          <a:off x="5960110" y="176745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2" name="テキスト ボックス 451">
          <a:extLst>
            <a:ext uri="{FF2B5EF4-FFF2-40B4-BE49-F238E27FC236}">
              <a16:creationId xmlns:a16="http://schemas.microsoft.com/office/drawing/2014/main" id="{F1E69FCE-AC5D-40CC-B833-7131B09BA030}"/>
            </a:ext>
          </a:extLst>
        </xdr:cNvPr>
        <xdr:cNvSpPr txBox="1"/>
      </xdr:nvSpPr>
      <xdr:spPr>
        <a:xfrm>
          <a:off x="5331688" y="175380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3" name="直線コネクタ 452">
          <a:extLst>
            <a:ext uri="{FF2B5EF4-FFF2-40B4-BE49-F238E27FC236}">
              <a16:creationId xmlns:a16="http://schemas.microsoft.com/office/drawing/2014/main" id="{5CAB39BB-67A3-4DDE-90B2-BA8FCB1BDFBE}"/>
            </a:ext>
          </a:extLst>
        </xdr:cNvPr>
        <xdr:cNvCxnSpPr/>
      </xdr:nvCxnSpPr>
      <xdr:spPr>
        <a:xfrm>
          <a:off x="5960110" y="1722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4" name="テキスト ボックス 453">
          <a:extLst>
            <a:ext uri="{FF2B5EF4-FFF2-40B4-BE49-F238E27FC236}">
              <a16:creationId xmlns:a16="http://schemas.microsoft.com/office/drawing/2014/main" id="{71D11167-ECBA-40FD-A3F6-7BE14BA65AB0}"/>
            </a:ext>
          </a:extLst>
        </xdr:cNvPr>
        <xdr:cNvSpPr txBox="1"/>
      </xdr:nvSpPr>
      <xdr:spPr>
        <a:xfrm>
          <a:off x="5331688" y="170770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0055ED18-AC8B-4557-9899-47B362441BC8}"/>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6" name="テキスト ボックス 455">
          <a:extLst>
            <a:ext uri="{FF2B5EF4-FFF2-40B4-BE49-F238E27FC236}">
              <a16:creationId xmlns:a16="http://schemas.microsoft.com/office/drawing/2014/main" id="{13FEAB21-7CC2-491D-B695-0E06C8FBCBF2}"/>
            </a:ext>
          </a:extLst>
        </xdr:cNvPr>
        <xdr:cNvSpPr txBox="1"/>
      </xdr:nvSpPr>
      <xdr:spPr>
        <a:xfrm>
          <a:off x="5331688" y="1662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港湾・漁港】&#10;一人当たり有形固定資産（償却資産）額グラフ枠">
          <a:extLst>
            <a:ext uri="{FF2B5EF4-FFF2-40B4-BE49-F238E27FC236}">
              <a16:creationId xmlns:a16="http://schemas.microsoft.com/office/drawing/2014/main" id="{2E8FF16E-0EE0-4FAE-9318-00FADA8A5C80}"/>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115529</xdr:rowOff>
    </xdr:from>
    <xdr:to>
      <xdr:col>54</xdr:col>
      <xdr:colOff>189865</xdr:colOff>
      <xdr:row>108</xdr:row>
      <xdr:rowOff>76124</xdr:rowOff>
    </xdr:to>
    <xdr:cxnSp macro="">
      <xdr:nvCxnSpPr>
        <xdr:cNvPr id="458" name="直線コネクタ 457">
          <a:extLst>
            <a:ext uri="{FF2B5EF4-FFF2-40B4-BE49-F238E27FC236}">
              <a16:creationId xmlns:a16="http://schemas.microsoft.com/office/drawing/2014/main" id="{28BB151F-D163-4EFA-B923-75CF6768335E}"/>
            </a:ext>
          </a:extLst>
        </xdr:cNvPr>
        <xdr:cNvCxnSpPr/>
      </xdr:nvCxnSpPr>
      <xdr:spPr>
        <a:xfrm flipV="1">
          <a:off x="9429115" y="17431979"/>
          <a:ext cx="0" cy="1160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79951</xdr:rowOff>
    </xdr:from>
    <xdr:ext cx="378565" cy="259045"/>
    <xdr:sp macro="" textlink="">
      <xdr:nvSpPr>
        <xdr:cNvPr id="459" name="【港湾・漁港】&#10;一人当たり有形固定資産（償却資産）額最小値テキスト">
          <a:extLst>
            <a:ext uri="{FF2B5EF4-FFF2-40B4-BE49-F238E27FC236}">
              <a16:creationId xmlns:a16="http://schemas.microsoft.com/office/drawing/2014/main" id="{E92CC6E6-ACD9-4AA9-BCC4-6082BF5C3DE1}"/>
            </a:ext>
          </a:extLst>
        </xdr:cNvPr>
        <xdr:cNvSpPr txBox="1"/>
      </xdr:nvSpPr>
      <xdr:spPr>
        <a:xfrm>
          <a:off x="9467850" y="185965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76124</xdr:rowOff>
    </xdr:from>
    <xdr:to>
      <xdr:col>55</xdr:col>
      <xdr:colOff>88900</xdr:colOff>
      <xdr:row>108</xdr:row>
      <xdr:rowOff>76124</xdr:rowOff>
    </xdr:to>
    <xdr:cxnSp macro="">
      <xdr:nvCxnSpPr>
        <xdr:cNvPr id="460" name="直線コネクタ 459">
          <a:extLst>
            <a:ext uri="{FF2B5EF4-FFF2-40B4-BE49-F238E27FC236}">
              <a16:creationId xmlns:a16="http://schemas.microsoft.com/office/drawing/2014/main" id="{F6AF7EF8-7CBE-4E26-A8E0-A6EBC3618616}"/>
            </a:ext>
          </a:extLst>
        </xdr:cNvPr>
        <xdr:cNvCxnSpPr/>
      </xdr:nvCxnSpPr>
      <xdr:spPr>
        <a:xfrm>
          <a:off x="9356090" y="1859272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62206</xdr:rowOff>
    </xdr:from>
    <xdr:ext cx="690189" cy="259045"/>
    <xdr:sp macro="" textlink="">
      <xdr:nvSpPr>
        <xdr:cNvPr id="461" name="【港湾・漁港】&#10;一人当たり有形固定資産（償却資産）額最大値テキスト">
          <a:extLst>
            <a:ext uri="{FF2B5EF4-FFF2-40B4-BE49-F238E27FC236}">
              <a16:creationId xmlns:a16="http://schemas.microsoft.com/office/drawing/2014/main" id="{97FF637E-8647-4693-9CA2-EFB1011BD540}"/>
            </a:ext>
          </a:extLst>
        </xdr:cNvPr>
        <xdr:cNvSpPr txBox="1"/>
      </xdr:nvSpPr>
      <xdr:spPr>
        <a:xfrm>
          <a:off x="9467850" y="172033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2,538,978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115529</xdr:rowOff>
    </xdr:from>
    <xdr:to>
      <xdr:col>55</xdr:col>
      <xdr:colOff>88900</xdr:colOff>
      <xdr:row>101</xdr:row>
      <xdr:rowOff>115529</xdr:rowOff>
    </xdr:to>
    <xdr:cxnSp macro="">
      <xdr:nvCxnSpPr>
        <xdr:cNvPr id="462" name="直線コネクタ 461">
          <a:extLst>
            <a:ext uri="{FF2B5EF4-FFF2-40B4-BE49-F238E27FC236}">
              <a16:creationId xmlns:a16="http://schemas.microsoft.com/office/drawing/2014/main" id="{DCB5106C-3DEE-4DD6-B957-80BD21875647}"/>
            </a:ext>
          </a:extLst>
        </xdr:cNvPr>
        <xdr:cNvCxnSpPr/>
      </xdr:nvCxnSpPr>
      <xdr:spPr>
        <a:xfrm>
          <a:off x="9356090" y="1743197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87441</xdr:rowOff>
    </xdr:from>
    <xdr:ext cx="599010" cy="259045"/>
    <xdr:sp macro="" textlink="">
      <xdr:nvSpPr>
        <xdr:cNvPr id="463" name="【港湾・漁港】&#10;一人当たり有形固定資産（償却資産）額平均値テキスト">
          <a:extLst>
            <a:ext uri="{FF2B5EF4-FFF2-40B4-BE49-F238E27FC236}">
              <a16:creationId xmlns:a16="http://schemas.microsoft.com/office/drawing/2014/main" id="{1E4581C7-C6BE-435B-9F14-128111DF64E3}"/>
            </a:ext>
          </a:extLst>
        </xdr:cNvPr>
        <xdr:cNvSpPr txBox="1"/>
      </xdr:nvSpPr>
      <xdr:spPr>
        <a:xfrm>
          <a:off x="9467850" y="182630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109014</xdr:rowOff>
    </xdr:from>
    <xdr:to>
      <xdr:col>55</xdr:col>
      <xdr:colOff>50800</xdr:colOff>
      <xdr:row>107</xdr:row>
      <xdr:rowOff>39164</xdr:rowOff>
    </xdr:to>
    <xdr:sp macro="" textlink="">
      <xdr:nvSpPr>
        <xdr:cNvPr id="464" name="フローチャート: 判断 463">
          <a:extLst>
            <a:ext uri="{FF2B5EF4-FFF2-40B4-BE49-F238E27FC236}">
              <a16:creationId xmlns:a16="http://schemas.microsoft.com/office/drawing/2014/main" id="{A8E7ACF3-8EE3-4F9B-925C-13A73B456535}"/>
            </a:ext>
          </a:extLst>
        </xdr:cNvPr>
        <xdr:cNvSpPr/>
      </xdr:nvSpPr>
      <xdr:spPr>
        <a:xfrm>
          <a:off x="9394190" y="18280809"/>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117326</xdr:rowOff>
    </xdr:from>
    <xdr:to>
      <xdr:col>50</xdr:col>
      <xdr:colOff>165100</xdr:colOff>
      <xdr:row>107</xdr:row>
      <xdr:rowOff>47476</xdr:rowOff>
    </xdr:to>
    <xdr:sp macro="" textlink="">
      <xdr:nvSpPr>
        <xdr:cNvPr id="465" name="フローチャート: 判断 464">
          <a:extLst>
            <a:ext uri="{FF2B5EF4-FFF2-40B4-BE49-F238E27FC236}">
              <a16:creationId xmlns:a16="http://schemas.microsoft.com/office/drawing/2014/main" id="{3533C58D-BD79-434D-BC08-97EF0C2820E9}"/>
            </a:ext>
          </a:extLst>
        </xdr:cNvPr>
        <xdr:cNvSpPr/>
      </xdr:nvSpPr>
      <xdr:spPr>
        <a:xfrm>
          <a:off x="8632190" y="1829102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138379</xdr:rowOff>
    </xdr:from>
    <xdr:to>
      <xdr:col>46</xdr:col>
      <xdr:colOff>38100</xdr:colOff>
      <xdr:row>107</xdr:row>
      <xdr:rowOff>68529</xdr:rowOff>
    </xdr:to>
    <xdr:sp macro="" textlink="">
      <xdr:nvSpPr>
        <xdr:cNvPr id="466" name="フローチャート: 判断 465">
          <a:extLst>
            <a:ext uri="{FF2B5EF4-FFF2-40B4-BE49-F238E27FC236}">
              <a16:creationId xmlns:a16="http://schemas.microsoft.com/office/drawing/2014/main" id="{235F9DFC-067D-4588-897B-739CE0FD3C1C}"/>
            </a:ext>
          </a:extLst>
        </xdr:cNvPr>
        <xdr:cNvSpPr/>
      </xdr:nvSpPr>
      <xdr:spPr>
        <a:xfrm>
          <a:off x="7846060" y="1830826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144831</xdr:rowOff>
    </xdr:from>
    <xdr:to>
      <xdr:col>41</xdr:col>
      <xdr:colOff>101600</xdr:colOff>
      <xdr:row>107</xdr:row>
      <xdr:rowOff>74981</xdr:rowOff>
    </xdr:to>
    <xdr:sp macro="" textlink="">
      <xdr:nvSpPr>
        <xdr:cNvPr id="467" name="フローチャート: 判断 466">
          <a:extLst>
            <a:ext uri="{FF2B5EF4-FFF2-40B4-BE49-F238E27FC236}">
              <a16:creationId xmlns:a16="http://schemas.microsoft.com/office/drawing/2014/main" id="{C4DB03F3-A6F2-4C84-9925-6BF02B3B7D19}"/>
            </a:ext>
          </a:extLst>
        </xdr:cNvPr>
        <xdr:cNvSpPr/>
      </xdr:nvSpPr>
      <xdr:spPr>
        <a:xfrm>
          <a:off x="7029450" y="1831662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142858</xdr:rowOff>
    </xdr:from>
    <xdr:to>
      <xdr:col>36</xdr:col>
      <xdr:colOff>165100</xdr:colOff>
      <xdr:row>107</xdr:row>
      <xdr:rowOff>73008</xdr:rowOff>
    </xdr:to>
    <xdr:sp macro="" textlink="">
      <xdr:nvSpPr>
        <xdr:cNvPr id="468" name="フローチャート: 判断 467">
          <a:extLst>
            <a:ext uri="{FF2B5EF4-FFF2-40B4-BE49-F238E27FC236}">
              <a16:creationId xmlns:a16="http://schemas.microsoft.com/office/drawing/2014/main" id="{4C148E30-0F73-4C39-98AF-83A611E44327}"/>
            </a:ext>
          </a:extLst>
        </xdr:cNvPr>
        <xdr:cNvSpPr/>
      </xdr:nvSpPr>
      <xdr:spPr>
        <a:xfrm>
          <a:off x="6231890" y="1831465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C106396B-C194-4620-9E52-D821C0012C26}"/>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40C78757-EF6C-4BFE-A8EA-1E56ECDECBB9}"/>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7825C57A-4CBB-4FE2-9DDC-5F57353E5BD1}"/>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514DF360-D5C0-4BCC-83C4-BA392519FA0B}"/>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E2D7366-921E-4984-8C04-74494B98ABA6}"/>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88654</xdr:rowOff>
    </xdr:from>
    <xdr:to>
      <xdr:col>55</xdr:col>
      <xdr:colOff>50800</xdr:colOff>
      <xdr:row>107</xdr:row>
      <xdr:rowOff>18804</xdr:rowOff>
    </xdr:to>
    <xdr:sp macro="" textlink="">
      <xdr:nvSpPr>
        <xdr:cNvPr id="474" name="楕円 473">
          <a:extLst>
            <a:ext uri="{FF2B5EF4-FFF2-40B4-BE49-F238E27FC236}">
              <a16:creationId xmlns:a16="http://schemas.microsoft.com/office/drawing/2014/main" id="{2DD3794E-1ACC-4954-8F51-C49362284938}"/>
            </a:ext>
          </a:extLst>
        </xdr:cNvPr>
        <xdr:cNvSpPr/>
      </xdr:nvSpPr>
      <xdr:spPr>
        <a:xfrm>
          <a:off x="9394190" y="18266164"/>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111531</xdr:rowOff>
    </xdr:from>
    <xdr:ext cx="599010" cy="259045"/>
    <xdr:sp macro="" textlink="">
      <xdr:nvSpPr>
        <xdr:cNvPr id="475" name="【港湾・漁港】&#10;一人当たり有形固定資産（償却資産）額該当値テキスト">
          <a:extLst>
            <a:ext uri="{FF2B5EF4-FFF2-40B4-BE49-F238E27FC236}">
              <a16:creationId xmlns:a16="http://schemas.microsoft.com/office/drawing/2014/main" id="{49F87A91-2710-4A84-96EE-17DDF29501E3}"/>
            </a:ext>
          </a:extLst>
        </xdr:cNvPr>
        <xdr:cNvSpPr txBox="1"/>
      </xdr:nvSpPr>
      <xdr:spPr>
        <a:xfrm>
          <a:off x="9467850" y="18113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94216</xdr:rowOff>
    </xdr:from>
    <xdr:to>
      <xdr:col>50</xdr:col>
      <xdr:colOff>165100</xdr:colOff>
      <xdr:row>107</xdr:row>
      <xdr:rowOff>24366</xdr:rowOff>
    </xdr:to>
    <xdr:sp macro="" textlink="">
      <xdr:nvSpPr>
        <xdr:cNvPr id="476" name="楕円 475">
          <a:extLst>
            <a:ext uri="{FF2B5EF4-FFF2-40B4-BE49-F238E27FC236}">
              <a16:creationId xmlns:a16="http://schemas.microsoft.com/office/drawing/2014/main" id="{6824A55F-8633-4A00-BE30-31CD2E2DCF6F}"/>
            </a:ext>
          </a:extLst>
        </xdr:cNvPr>
        <xdr:cNvSpPr/>
      </xdr:nvSpPr>
      <xdr:spPr>
        <a:xfrm>
          <a:off x="8632190" y="18271726"/>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139454</xdr:rowOff>
    </xdr:from>
    <xdr:to>
      <xdr:col>55</xdr:col>
      <xdr:colOff>0</xdr:colOff>
      <xdr:row>106</xdr:row>
      <xdr:rowOff>145016</xdr:rowOff>
    </xdr:to>
    <xdr:cxnSp macro="">
      <xdr:nvCxnSpPr>
        <xdr:cNvPr id="477" name="直線コネクタ 476">
          <a:extLst>
            <a:ext uri="{FF2B5EF4-FFF2-40B4-BE49-F238E27FC236}">
              <a16:creationId xmlns:a16="http://schemas.microsoft.com/office/drawing/2014/main" id="{FEC86991-448B-4D2E-8A86-2A4035E700BB}"/>
            </a:ext>
          </a:extLst>
        </xdr:cNvPr>
        <xdr:cNvCxnSpPr/>
      </xdr:nvCxnSpPr>
      <xdr:spPr>
        <a:xfrm flipV="1">
          <a:off x="8686800" y="18309344"/>
          <a:ext cx="742950" cy="7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99058</xdr:rowOff>
    </xdr:from>
    <xdr:to>
      <xdr:col>46</xdr:col>
      <xdr:colOff>38100</xdr:colOff>
      <xdr:row>107</xdr:row>
      <xdr:rowOff>29208</xdr:rowOff>
    </xdr:to>
    <xdr:sp macro="" textlink="">
      <xdr:nvSpPr>
        <xdr:cNvPr id="478" name="楕円 477">
          <a:extLst>
            <a:ext uri="{FF2B5EF4-FFF2-40B4-BE49-F238E27FC236}">
              <a16:creationId xmlns:a16="http://schemas.microsoft.com/office/drawing/2014/main" id="{704D5C25-594A-4C90-A0C9-6105FD09A21C}"/>
            </a:ext>
          </a:extLst>
        </xdr:cNvPr>
        <xdr:cNvSpPr/>
      </xdr:nvSpPr>
      <xdr:spPr>
        <a:xfrm>
          <a:off x="7846060" y="1826894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145016</xdr:rowOff>
    </xdr:from>
    <xdr:to>
      <xdr:col>50</xdr:col>
      <xdr:colOff>114300</xdr:colOff>
      <xdr:row>106</xdr:row>
      <xdr:rowOff>149858</xdr:rowOff>
    </xdr:to>
    <xdr:cxnSp macro="">
      <xdr:nvCxnSpPr>
        <xdr:cNvPr id="479" name="直線コネクタ 478">
          <a:extLst>
            <a:ext uri="{FF2B5EF4-FFF2-40B4-BE49-F238E27FC236}">
              <a16:creationId xmlns:a16="http://schemas.microsoft.com/office/drawing/2014/main" id="{D4DB8DF0-BD92-4A81-827F-2187F9D73E6D}"/>
            </a:ext>
          </a:extLst>
        </xdr:cNvPr>
        <xdr:cNvCxnSpPr/>
      </xdr:nvCxnSpPr>
      <xdr:spPr>
        <a:xfrm flipV="1">
          <a:off x="7889240" y="18316811"/>
          <a:ext cx="797560" cy="6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104353</xdr:rowOff>
    </xdr:from>
    <xdr:to>
      <xdr:col>41</xdr:col>
      <xdr:colOff>101600</xdr:colOff>
      <xdr:row>107</xdr:row>
      <xdr:rowOff>34503</xdr:rowOff>
    </xdr:to>
    <xdr:sp macro="" textlink="">
      <xdr:nvSpPr>
        <xdr:cNvPr id="480" name="楕円 479">
          <a:extLst>
            <a:ext uri="{FF2B5EF4-FFF2-40B4-BE49-F238E27FC236}">
              <a16:creationId xmlns:a16="http://schemas.microsoft.com/office/drawing/2014/main" id="{35B8B4E2-2240-45B2-AC04-53FA584C3903}"/>
            </a:ext>
          </a:extLst>
        </xdr:cNvPr>
        <xdr:cNvSpPr/>
      </xdr:nvSpPr>
      <xdr:spPr>
        <a:xfrm>
          <a:off x="7029450" y="1827614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149858</xdr:rowOff>
    </xdr:from>
    <xdr:to>
      <xdr:col>45</xdr:col>
      <xdr:colOff>177800</xdr:colOff>
      <xdr:row>106</xdr:row>
      <xdr:rowOff>155153</xdr:rowOff>
    </xdr:to>
    <xdr:cxnSp macro="">
      <xdr:nvCxnSpPr>
        <xdr:cNvPr id="481" name="直線コネクタ 480">
          <a:extLst>
            <a:ext uri="{FF2B5EF4-FFF2-40B4-BE49-F238E27FC236}">
              <a16:creationId xmlns:a16="http://schemas.microsoft.com/office/drawing/2014/main" id="{3E5D1DF0-6575-4A38-B71B-115A31C84890}"/>
            </a:ext>
          </a:extLst>
        </xdr:cNvPr>
        <xdr:cNvCxnSpPr/>
      </xdr:nvCxnSpPr>
      <xdr:spPr>
        <a:xfrm flipV="1">
          <a:off x="7084060" y="18323558"/>
          <a:ext cx="805180" cy="5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110634</xdr:rowOff>
    </xdr:from>
    <xdr:to>
      <xdr:col>36</xdr:col>
      <xdr:colOff>165100</xdr:colOff>
      <xdr:row>107</xdr:row>
      <xdr:rowOff>40784</xdr:rowOff>
    </xdr:to>
    <xdr:sp macro="" textlink="">
      <xdr:nvSpPr>
        <xdr:cNvPr id="482" name="楕円 481">
          <a:extLst>
            <a:ext uri="{FF2B5EF4-FFF2-40B4-BE49-F238E27FC236}">
              <a16:creationId xmlns:a16="http://schemas.microsoft.com/office/drawing/2014/main" id="{41195CC8-C292-49EE-A331-45792560001E}"/>
            </a:ext>
          </a:extLst>
        </xdr:cNvPr>
        <xdr:cNvSpPr/>
      </xdr:nvSpPr>
      <xdr:spPr>
        <a:xfrm>
          <a:off x="6231890" y="1828433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155153</xdr:rowOff>
    </xdr:from>
    <xdr:to>
      <xdr:col>41</xdr:col>
      <xdr:colOff>50800</xdr:colOff>
      <xdr:row>106</xdr:row>
      <xdr:rowOff>161434</xdr:rowOff>
    </xdr:to>
    <xdr:cxnSp macro="">
      <xdr:nvCxnSpPr>
        <xdr:cNvPr id="483" name="直線コネクタ 482">
          <a:extLst>
            <a:ext uri="{FF2B5EF4-FFF2-40B4-BE49-F238E27FC236}">
              <a16:creationId xmlns:a16="http://schemas.microsoft.com/office/drawing/2014/main" id="{30B263D5-5385-4806-AA15-3FD095BEA783}"/>
            </a:ext>
          </a:extLst>
        </xdr:cNvPr>
        <xdr:cNvCxnSpPr/>
      </xdr:nvCxnSpPr>
      <xdr:spPr>
        <a:xfrm flipV="1">
          <a:off x="6286500" y="18328853"/>
          <a:ext cx="797560" cy="8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107</xdr:row>
      <xdr:rowOff>38603</xdr:rowOff>
    </xdr:from>
    <xdr:ext cx="599010" cy="259045"/>
    <xdr:sp macro="" textlink="">
      <xdr:nvSpPr>
        <xdr:cNvPr id="484" name="n_1aveValue【港湾・漁港】&#10;一人当たり有形固定資産（償却資産）額">
          <a:extLst>
            <a:ext uri="{FF2B5EF4-FFF2-40B4-BE49-F238E27FC236}">
              <a16:creationId xmlns:a16="http://schemas.microsoft.com/office/drawing/2014/main" id="{65A9BAA9-7B8B-42CD-B32E-506306E7820F}"/>
            </a:ext>
          </a:extLst>
        </xdr:cNvPr>
        <xdr:cNvSpPr txBox="1"/>
      </xdr:nvSpPr>
      <xdr:spPr>
        <a:xfrm>
          <a:off x="8401265" y="18383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59656</xdr:rowOff>
    </xdr:from>
    <xdr:ext cx="599010" cy="259045"/>
    <xdr:sp macro="" textlink="">
      <xdr:nvSpPr>
        <xdr:cNvPr id="485" name="n_2aveValue【港湾・漁港】&#10;一人当たり有形固定資産（償却資産）額">
          <a:extLst>
            <a:ext uri="{FF2B5EF4-FFF2-40B4-BE49-F238E27FC236}">
              <a16:creationId xmlns:a16="http://schemas.microsoft.com/office/drawing/2014/main" id="{1BBF5CCA-22AE-4BCC-84AD-64F0AA8D4196}"/>
            </a:ext>
          </a:extLst>
        </xdr:cNvPr>
        <xdr:cNvSpPr txBox="1"/>
      </xdr:nvSpPr>
      <xdr:spPr>
        <a:xfrm>
          <a:off x="7610690" y="18400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66108</xdr:rowOff>
    </xdr:from>
    <xdr:ext cx="599010" cy="259045"/>
    <xdr:sp macro="" textlink="">
      <xdr:nvSpPr>
        <xdr:cNvPr id="486" name="n_3aveValue【港湾・漁港】&#10;一人当たり有形固定資産（償却資産）額">
          <a:extLst>
            <a:ext uri="{FF2B5EF4-FFF2-40B4-BE49-F238E27FC236}">
              <a16:creationId xmlns:a16="http://schemas.microsoft.com/office/drawing/2014/main" id="{C982E371-1C40-40EB-B299-6D4B1DDBDF3E}"/>
            </a:ext>
          </a:extLst>
        </xdr:cNvPr>
        <xdr:cNvSpPr txBox="1"/>
      </xdr:nvSpPr>
      <xdr:spPr>
        <a:xfrm>
          <a:off x="6822655" y="18409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64135</xdr:rowOff>
    </xdr:from>
    <xdr:ext cx="599010" cy="259045"/>
    <xdr:sp macro="" textlink="">
      <xdr:nvSpPr>
        <xdr:cNvPr id="487" name="n_4aveValue【港湾・漁港】&#10;一人当たり有形固定資産（償却資産）額">
          <a:extLst>
            <a:ext uri="{FF2B5EF4-FFF2-40B4-BE49-F238E27FC236}">
              <a16:creationId xmlns:a16="http://schemas.microsoft.com/office/drawing/2014/main" id="{88E9D60D-642B-4A81-84E7-D3530EEB63B4}"/>
            </a:ext>
          </a:extLst>
        </xdr:cNvPr>
        <xdr:cNvSpPr txBox="1"/>
      </xdr:nvSpPr>
      <xdr:spPr>
        <a:xfrm>
          <a:off x="6007950" y="18405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105</xdr:row>
      <xdr:rowOff>40893</xdr:rowOff>
    </xdr:from>
    <xdr:ext cx="599010" cy="259045"/>
    <xdr:sp macro="" textlink="">
      <xdr:nvSpPr>
        <xdr:cNvPr id="488" name="n_1mainValue【港湾・漁港】&#10;一人当たり有形固定資産（償却資産）額">
          <a:extLst>
            <a:ext uri="{FF2B5EF4-FFF2-40B4-BE49-F238E27FC236}">
              <a16:creationId xmlns:a16="http://schemas.microsoft.com/office/drawing/2014/main" id="{C6C6F743-458F-463C-AF63-452061D4814F}"/>
            </a:ext>
          </a:extLst>
        </xdr:cNvPr>
        <xdr:cNvSpPr txBox="1"/>
      </xdr:nvSpPr>
      <xdr:spPr>
        <a:xfrm>
          <a:off x="8401265" y="18043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45735</xdr:rowOff>
    </xdr:from>
    <xdr:ext cx="599010" cy="259045"/>
    <xdr:sp macro="" textlink="">
      <xdr:nvSpPr>
        <xdr:cNvPr id="489" name="n_2mainValue【港湾・漁港】&#10;一人当たり有形固定資産（償却資産）額">
          <a:extLst>
            <a:ext uri="{FF2B5EF4-FFF2-40B4-BE49-F238E27FC236}">
              <a16:creationId xmlns:a16="http://schemas.microsoft.com/office/drawing/2014/main" id="{0C2A332F-D290-4FBA-8ECB-99B3EAC9ABF3}"/>
            </a:ext>
          </a:extLst>
        </xdr:cNvPr>
        <xdr:cNvSpPr txBox="1"/>
      </xdr:nvSpPr>
      <xdr:spPr>
        <a:xfrm>
          <a:off x="7610690" y="18049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51030</xdr:rowOff>
    </xdr:from>
    <xdr:ext cx="599010" cy="259045"/>
    <xdr:sp macro="" textlink="">
      <xdr:nvSpPr>
        <xdr:cNvPr id="490" name="n_3mainValue【港湾・漁港】&#10;一人当たり有形固定資産（償却資産）額">
          <a:extLst>
            <a:ext uri="{FF2B5EF4-FFF2-40B4-BE49-F238E27FC236}">
              <a16:creationId xmlns:a16="http://schemas.microsoft.com/office/drawing/2014/main" id="{2D6A4446-84B4-40A4-8B76-6AC88F6A9CF4}"/>
            </a:ext>
          </a:extLst>
        </xdr:cNvPr>
        <xdr:cNvSpPr txBox="1"/>
      </xdr:nvSpPr>
      <xdr:spPr>
        <a:xfrm>
          <a:off x="6822655" y="18057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57311</xdr:rowOff>
    </xdr:from>
    <xdr:ext cx="599010" cy="259045"/>
    <xdr:sp macro="" textlink="">
      <xdr:nvSpPr>
        <xdr:cNvPr id="491" name="n_4mainValue【港湾・漁港】&#10;一人当たり有形固定資産（償却資産）額">
          <a:extLst>
            <a:ext uri="{FF2B5EF4-FFF2-40B4-BE49-F238E27FC236}">
              <a16:creationId xmlns:a16="http://schemas.microsoft.com/office/drawing/2014/main" id="{3E3BBACC-52AA-4647-8879-89A1DE06A437}"/>
            </a:ext>
          </a:extLst>
        </xdr:cNvPr>
        <xdr:cNvSpPr txBox="1"/>
      </xdr:nvSpPr>
      <xdr:spPr>
        <a:xfrm>
          <a:off x="6007950" y="18055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48A8D53E-CF6E-491E-8F8C-7F6C2C903AB0}"/>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72FBBF2E-8F2D-41A7-A6B5-975761C57B51}"/>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950272C4-D6BF-45BC-B06D-32FE2FC2F165}"/>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64928A00-ED79-4DA3-BC8D-CB24847A3DDF}"/>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3F82CFE1-33BF-41E2-B9DC-D37321975255}"/>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0FC4BC20-0AA4-480C-8A0B-5A30EA5F00BC}"/>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945E014F-D06D-425B-9006-3206F5053488}"/>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834D1B9B-D5A7-4A68-A201-339D76E2190D}"/>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A3CAE899-9F9E-4157-8197-7854AC84EC51}"/>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53614045-76C2-4EFF-8C34-237C3F681873}"/>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BFF9AE57-1AF3-4505-851B-FB3867A30FF8}"/>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65137D90-FF36-456B-B5B6-E8FCDAE8119E}"/>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7F375408-D36A-46DF-A8D1-A315DFE84A5C}"/>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923E7557-9494-4527-8FA4-17FCDBA15723}"/>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2E292DBF-531F-4CD8-AB7C-42EC9CFE8846}"/>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230C4AAD-2A84-4F29-9933-570A7B6CD565}"/>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AB8B7DD5-C2C3-45AD-9050-321C4FE34920}"/>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FEECF21C-CF43-4839-9E1A-DD7D30AB6096}"/>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746D15CF-857F-485D-ABA2-ECEF64ED43ED}"/>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1EE7A245-242D-48A1-A27A-69AB8388E95F}"/>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C2A70E00-064B-467A-8F4C-8F36F2B4C215}"/>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76FEB9EE-4897-4458-BB65-24F347326360}"/>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E2ED918C-AE13-46D2-AEDE-0B4180CA552F}"/>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認定こども園・幼稚園・保育所】&#10;有形固定資産減価償却率グラフ枠">
          <a:extLst>
            <a:ext uri="{FF2B5EF4-FFF2-40B4-BE49-F238E27FC236}">
              <a16:creationId xmlns:a16="http://schemas.microsoft.com/office/drawing/2014/main" id="{667FFFBF-E479-4594-B8E9-63DFBEC2AE4F}"/>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142875</xdr:rowOff>
    </xdr:from>
    <xdr:to>
      <xdr:col>85</xdr:col>
      <xdr:colOff>126364</xdr:colOff>
      <xdr:row>42</xdr:row>
      <xdr:rowOff>38100</xdr:rowOff>
    </xdr:to>
    <xdr:cxnSp macro="">
      <xdr:nvCxnSpPr>
        <xdr:cNvPr id="516" name="直線コネクタ 515">
          <a:extLst>
            <a:ext uri="{FF2B5EF4-FFF2-40B4-BE49-F238E27FC236}">
              <a16:creationId xmlns:a16="http://schemas.microsoft.com/office/drawing/2014/main" id="{753A0199-FAEA-4EA2-82DF-14B8FFB484A4}"/>
            </a:ext>
          </a:extLst>
        </xdr:cNvPr>
        <xdr:cNvCxnSpPr/>
      </xdr:nvCxnSpPr>
      <xdr:spPr>
        <a:xfrm flipV="1">
          <a:off x="14703424" y="5627370"/>
          <a:ext cx="0" cy="161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7" name="【認定こども園・幼稚園・保育所】&#10;有形固定資産減価償却率最小値テキスト">
          <a:extLst>
            <a:ext uri="{FF2B5EF4-FFF2-40B4-BE49-F238E27FC236}">
              <a16:creationId xmlns:a16="http://schemas.microsoft.com/office/drawing/2014/main" id="{4A08F969-2E11-4DF3-A38F-FA93CCBBAC13}"/>
            </a:ext>
          </a:extLst>
        </xdr:cNvPr>
        <xdr:cNvSpPr txBox="1"/>
      </xdr:nvSpPr>
      <xdr:spPr>
        <a:xfrm>
          <a:off x="14742160" y="724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8" name="直線コネクタ 517">
          <a:extLst>
            <a:ext uri="{FF2B5EF4-FFF2-40B4-BE49-F238E27FC236}">
              <a16:creationId xmlns:a16="http://schemas.microsoft.com/office/drawing/2014/main" id="{C651D559-5566-4771-AEC1-82DC57C42463}"/>
            </a:ext>
          </a:extLst>
        </xdr:cNvPr>
        <xdr:cNvCxnSpPr/>
      </xdr:nvCxnSpPr>
      <xdr:spPr>
        <a:xfrm>
          <a:off x="14611350" y="723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89552</xdr:rowOff>
    </xdr:from>
    <xdr:ext cx="405111" cy="259045"/>
    <xdr:sp macro="" textlink="">
      <xdr:nvSpPr>
        <xdr:cNvPr id="519" name="【認定こども園・幼稚園・保育所】&#10;有形固定資産減価償却率最大値テキスト">
          <a:extLst>
            <a:ext uri="{FF2B5EF4-FFF2-40B4-BE49-F238E27FC236}">
              <a16:creationId xmlns:a16="http://schemas.microsoft.com/office/drawing/2014/main" id="{CD9CA8BD-A780-49E3-8646-2DF2134F0CEF}"/>
            </a:ext>
          </a:extLst>
        </xdr:cNvPr>
        <xdr:cNvSpPr txBox="1"/>
      </xdr:nvSpPr>
      <xdr:spPr>
        <a:xfrm>
          <a:off x="14742160" y="5408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142875</xdr:rowOff>
    </xdr:from>
    <xdr:to>
      <xdr:col>86</xdr:col>
      <xdr:colOff>25400</xdr:colOff>
      <xdr:row>32</xdr:row>
      <xdr:rowOff>142875</xdr:rowOff>
    </xdr:to>
    <xdr:cxnSp macro="">
      <xdr:nvCxnSpPr>
        <xdr:cNvPr id="520" name="直線コネクタ 519">
          <a:extLst>
            <a:ext uri="{FF2B5EF4-FFF2-40B4-BE49-F238E27FC236}">
              <a16:creationId xmlns:a16="http://schemas.microsoft.com/office/drawing/2014/main" id="{A4C6E9C2-2701-4265-B986-685646CB03DD}"/>
            </a:ext>
          </a:extLst>
        </xdr:cNvPr>
        <xdr:cNvCxnSpPr/>
      </xdr:nvCxnSpPr>
      <xdr:spPr>
        <a:xfrm>
          <a:off x="14611350" y="56273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65422</xdr:rowOff>
    </xdr:from>
    <xdr:ext cx="405111" cy="259045"/>
    <xdr:sp macro="" textlink="">
      <xdr:nvSpPr>
        <xdr:cNvPr id="521" name="【認定こども園・幼稚園・保育所】&#10;有形固定資産減価償却率平均値テキスト">
          <a:extLst>
            <a:ext uri="{FF2B5EF4-FFF2-40B4-BE49-F238E27FC236}">
              <a16:creationId xmlns:a16="http://schemas.microsoft.com/office/drawing/2014/main" id="{A3661A9D-EF34-4E87-861C-6FAE7D8C24D8}"/>
            </a:ext>
          </a:extLst>
        </xdr:cNvPr>
        <xdr:cNvSpPr txBox="1"/>
      </xdr:nvSpPr>
      <xdr:spPr>
        <a:xfrm>
          <a:off x="14742160" y="62357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522" name="フローチャート: 判断 521">
          <a:extLst>
            <a:ext uri="{FF2B5EF4-FFF2-40B4-BE49-F238E27FC236}">
              <a16:creationId xmlns:a16="http://schemas.microsoft.com/office/drawing/2014/main" id="{8C067A48-29A2-4B87-B713-422C062E8085}"/>
            </a:ext>
          </a:extLst>
        </xdr:cNvPr>
        <xdr:cNvSpPr/>
      </xdr:nvSpPr>
      <xdr:spPr>
        <a:xfrm>
          <a:off x="14649450" y="63881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523" name="フローチャート: 判断 522">
          <a:extLst>
            <a:ext uri="{FF2B5EF4-FFF2-40B4-BE49-F238E27FC236}">
              <a16:creationId xmlns:a16="http://schemas.microsoft.com/office/drawing/2014/main" id="{22BF6789-57D9-44E6-973F-ED60124FEC3D}"/>
            </a:ext>
          </a:extLst>
        </xdr:cNvPr>
        <xdr:cNvSpPr/>
      </xdr:nvSpPr>
      <xdr:spPr>
        <a:xfrm>
          <a:off x="13887450" y="637286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524" name="フローチャート: 判断 523">
          <a:extLst>
            <a:ext uri="{FF2B5EF4-FFF2-40B4-BE49-F238E27FC236}">
              <a16:creationId xmlns:a16="http://schemas.microsoft.com/office/drawing/2014/main" id="{3F0D807B-0F54-4B3C-AAEB-68A5E50C2D17}"/>
            </a:ext>
          </a:extLst>
        </xdr:cNvPr>
        <xdr:cNvSpPr/>
      </xdr:nvSpPr>
      <xdr:spPr>
        <a:xfrm>
          <a:off x="13089890" y="63995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525" name="フローチャート: 判断 524">
          <a:extLst>
            <a:ext uri="{FF2B5EF4-FFF2-40B4-BE49-F238E27FC236}">
              <a16:creationId xmlns:a16="http://schemas.microsoft.com/office/drawing/2014/main" id="{01093BF2-67C4-4ECE-B441-0B884FFA821C}"/>
            </a:ext>
          </a:extLst>
        </xdr:cNvPr>
        <xdr:cNvSpPr/>
      </xdr:nvSpPr>
      <xdr:spPr>
        <a:xfrm>
          <a:off x="12303760" y="64128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44450</xdr:rowOff>
    </xdr:from>
    <xdr:to>
      <xdr:col>67</xdr:col>
      <xdr:colOff>101600</xdr:colOff>
      <xdr:row>37</xdr:row>
      <xdr:rowOff>146050</xdr:rowOff>
    </xdr:to>
    <xdr:sp macro="" textlink="">
      <xdr:nvSpPr>
        <xdr:cNvPr id="526" name="フローチャート: 判断 525">
          <a:extLst>
            <a:ext uri="{FF2B5EF4-FFF2-40B4-BE49-F238E27FC236}">
              <a16:creationId xmlns:a16="http://schemas.microsoft.com/office/drawing/2014/main" id="{81366C9C-F635-4F51-9DB7-4B0111784797}"/>
            </a:ext>
          </a:extLst>
        </xdr:cNvPr>
        <xdr:cNvSpPr/>
      </xdr:nvSpPr>
      <xdr:spPr>
        <a:xfrm>
          <a:off x="11487150" y="63900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D82BF33E-0814-4969-8002-573DE0CDF355}"/>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8FAC8CD6-8B20-475C-B926-EE205B2CE6C6}"/>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52794036-C2D9-4BCC-A322-2BA5EBF97806}"/>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540AD7D5-3F29-4ED0-9FB2-2AD710B9EBD6}"/>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9981C2E9-7088-4948-93C5-90362CAAEA7E}"/>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57785</xdr:rowOff>
    </xdr:from>
    <xdr:to>
      <xdr:col>85</xdr:col>
      <xdr:colOff>177800</xdr:colOff>
      <xdr:row>41</xdr:row>
      <xdr:rowOff>159385</xdr:rowOff>
    </xdr:to>
    <xdr:sp macro="" textlink="">
      <xdr:nvSpPr>
        <xdr:cNvPr id="532" name="楕円 531">
          <a:extLst>
            <a:ext uri="{FF2B5EF4-FFF2-40B4-BE49-F238E27FC236}">
              <a16:creationId xmlns:a16="http://schemas.microsoft.com/office/drawing/2014/main" id="{A2CDC5A0-85B0-417F-8FFB-8226CE4D5A50}"/>
            </a:ext>
          </a:extLst>
        </xdr:cNvPr>
        <xdr:cNvSpPr/>
      </xdr:nvSpPr>
      <xdr:spPr>
        <a:xfrm>
          <a:off x="14649450" y="708342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144162</xdr:rowOff>
    </xdr:from>
    <xdr:ext cx="405111" cy="259045"/>
    <xdr:sp macro="" textlink="">
      <xdr:nvSpPr>
        <xdr:cNvPr id="533" name="【認定こども園・幼稚園・保育所】&#10;有形固定資産減価償却率該当値テキスト">
          <a:extLst>
            <a:ext uri="{FF2B5EF4-FFF2-40B4-BE49-F238E27FC236}">
              <a16:creationId xmlns:a16="http://schemas.microsoft.com/office/drawing/2014/main" id="{DD3DE329-AC35-4E5C-84EB-B86DB151B274}"/>
            </a:ext>
          </a:extLst>
        </xdr:cNvPr>
        <xdr:cNvSpPr txBox="1"/>
      </xdr:nvSpPr>
      <xdr:spPr>
        <a:xfrm>
          <a:off x="14742160" y="7000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25400</xdr:rowOff>
    </xdr:from>
    <xdr:to>
      <xdr:col>81</xdr:col>
      <xdr:colOff>101600</xdr:colOff>
      <xdr:row>41</xdr:row>
      <xdr:rowOff>127000</xdr:rowOff>
    </xdr:to>
    <xdr:sp macro="" textlink="">
      <xdr:nvSpPr>
        <xdr:cNvPr id="534" name="楕円 533">
          <a:extLst>
            <a:ext uri="{FF2B5EF4-FFF2-40B4-BE49-F238E27FC236}">
              <a16:creationId xmlns:a16="http://schemas.microsoft.com/office/drawing/2014/main" id="{0B490ECF-A683-433D-B771-C1758AC56255}"/>
            </a:ext>
          </a:extLst>
        </xdr:cNvPr>
        <xdr:cNvSpPr/>
      </xdr:nvSpPr>
      <xdr:spPr>
        <a:xfrm>
          <a:off x="13887450" y="705104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76200</xdr:rowOff>
    </xdr:from>
    <xdr:to>
      <xdr:col>85</xdr:col>
      <xdr:colOff>127000</xdr:colOff>
      <xdr:row>41</xdr:row>
      <xdr:rowOff>108585</xdr:rowOff>
    </xdr:to>
    <xdr:cxnSp macro="">
      <xdr:nvCxnSpPr>
        <xdr:cNvPr id="535" name="直線コネクタ 534">
          <a:extLst>
            <a:ext uri="{FF2B5EF4-FFF2-40B4-BE49-F238E27FC236}">
              <a16:creationId xmlns:a16="http://schemas.microsoft.com/office/drawing/2014/main" id="{10597AE6-755D-4772-A71C-9CC02D9FB044}"/>
            </a:ext>
          </a:extLst>
        </xdr:cNvPr>
        <xdr:cNvCxnSpPr/>
      </xdr:nvCxnSpPr>
      <xdr:spPr>
        <a:xfrm>
          <a:off x="13942060" y="7105650"/>
          <a:ext cx="762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168275</xdr:rowOff>
    </xdr:from>
    <xdr:to>
      <xdr:col>76</xdr:col>
      <xdr:colOff>165100</xdr:colOff>
      <xdr:row>41</xdr:row>
      <xdr:rowOff>98425</xdr:rowOff>
    </xdr:to>
    <xdr:sp macro="" textlink="">
      <xdr:nvSpPr>
        <xdr:cNvPr id="536" name="楕円 535">
          <a:extLst>
            <a:ext uri="{FF2B5EF4-FFF2-40B4-BE49-F238E27FC236}">
              <a16:creationId xmlns:a16="http://schemas.microsoft.com/office/drawing/2014/main" id="{716CCA43-7132-493A-8871-8238C6549530}"/>
            </a:ext>
          </a:extLst>
        </xdr:cNvPr>
        <xdr:cNvSpPr/>
      </xdr:nvSpPr>
      <xdr:spPr>
        <a:xfrm>
          <a:off x="13089890" y="7030085"/>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47625</xdr:rowOff>
    </xdr:from>
    <xdr:to>
      <xdr:col>81</xdr:col>
      <xdr:colOff>50800</xdr:colOff>
      <xdr:row>41</xdr:row>
      <xdr:rowOff>76200</xdr:rowOff>
    </xdr:to>
    <xdr:cxnSp macro="">
      <xdr:nvCxnSpPr>
        <xdr:cNvPr id="537" name="直線コネクタ 536">
          <a:extLst>
            <a:ext uri="{FF2B5EF4-FFF2-40B4-BE49-F238E27FC236}">
              <a16:creationId xmlns:a16="http://schemas.microsoft.com/office/drawing/2014/main" id="{22DE8D65-E1FF-4580-B3D2-106B9B0C954C}"/>
            </a:ext>
          </a:extLst>
        </xdr:cNvPr>
        <xdr:cNvCxnSpPr/>
      </xdr:nvCxnSpPr>
      <xdr:spPr>
        <a:xfrm>
          <a:off x="13144500" y="7078980"/>
          <a:ext cx="7975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122555</xdr:rowOff>
    </xdr:from>
    <xdr:to>
      <xdr:col>72</xdr:col>
      <xdr:colOff>38100</xdr:colOff>
      <xdr:row>41</xdr:row>
      <xdr:rowOff>52705</xdr:rowOff>
    </xdr:to>
    <xdr:sp macro="" textlink="">
      <xdr:nvSpPr>
        <xdr:cNvPr id="538" name="楕円 537">
          <a:extLst>
            <a:ext uri="{FF2B5EF4-FFF2-40B4-BE49-F238E27FC236}">
              <a16:creationId xmlns:a16="http://schemas.microsoft.com/office/drawing/2014/main" id="{442B4948-AA4D-41C9-ADA6-BA22CF077699}"/>
            </a:ext>
          </a:extLst>
        </xdr:cNvPr>
        <xdr:cNvSpPr/>
      </xdr:nvSpPr>
      <xdr:spPr>
        <a:xfrm>
          <a:off x="12303760" y="698246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1905</xdr:rowOff>
    </xdr:from>
    <xdr:to>
      <xdr:col>76</xdr:col>
      <xdr:colOff>114300</xdr:colOff>
      <xdr:row>41</xdr:row>
      <xdr:rowOff>47625</xdr:rowOff>
    </xdr:to>
    <xdr:cxnSp macro="">
      <xdr:nvCxnSpPr>
        <xdr:cNvPr id="539" name="直線コネクタ 538">
          <a:extLst>
            <a:ext uri="{FF2B5EF4-FFF2-40B4-BE49-F238E27FC236}">
              <a16:creationId xmlns:a16="http://schemas.microsoft.com/office/drawing/2014/main" id="{BC7F4E15-41FF-4310-B97E-A0D35339CDDB}"/>
            </a:ext>
          </a:extLst>
        </xdr:cNvPr>
        <xdr:cNvCxnSpPr/>
      </xdr:nvCxnSpPr>
      <xdr:spPr>
        <a:xfrm>
          <a:off x="12346940" y="7031355"/>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31115</xdr:rowOff>
    </xdr:from>
    <xdr:to>
      <xdr:col>67</xdr:col>
      <xdr:colOff>101600</xdr:colOff>
      <xdr:row>41</xdr:row>
      <xdr:rowOff>132715</xdr:rowOff>
    </xdr:to>
    <xdr:sp macro="" textlink="">
      <xdr:nvSpPr>
        <xdr:cNvPr id="540" name="楕円 539">
          <a:extLst>
            <a:ext uri="{FF2B5EF4-FFF2-40B4-BE49-F238E27FC236}">
              <a16:creationId xmlns:a16="http://schemas.microsoft.com/office/drawing/2014/main" id="{C988CF6D-F7FC-408E-A9F4-1DFEC14A5CC8}"/>
            </a:ext>
          </a:extLst>
        </xdr:cNvPr>
        <xdr:cNvSpPr/>
      </xdr:nvSpPr>
      <xdr:spPr>
        <a:xfrm>
          <a:off x="11487150" y="705866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1905</xdr:rowOff>
    </xdr:from>
    <xdr:to>
      <xdr:col>71</xdr:col>
      <xdr:colOff>177800</xdr:colOff>
      <xdr:row>41</xdr:row>
      <xdr:rowOff>81915</xdr:rowOff>
    </xdr:to>
    <xdr:cxnSp macro="">
      <xdr:nvCxnSpPr>
        <xdr:cNvPr id="541" name="直線コネクタ 540">
          <a:extLst>
            <a:ext uri="{FF2B5EF4-FFF2-40B4-BE49-F238E27FC236}">
              <a16:creationId xmlns:a16="http://schemas.microsoft.com/office/drawing/2014/main" id="{8DA57BBC-F3FC-42A4-B22A-7AF249B14CF3}"/>
            </a:ext>
          </a:extLst>
        </xdr:cNvPr>
        <xdr:cNvCxnSpPr/>
      </xdr:nvCxnSpPr>
      <xdr:spPr>
        <a:xfrm flipV="1">
          <a:off x="11541760" y="7031355"/>
          <a:ext cx="80518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149242</xdr:rowOff>
    </xdr:from>
    <xdr:ext cx="405111" cy="259045"/>
    <xdr:sp macro="" textlink="">
      <xdr:nvSpPr>
        <xdr:cNvPr id="542" name="n_1aveValue【認定こども園・幼稚園・保育所】&#10;有形固定資産減価償却率">
          <a:extLst>
            <a:ext uri="{FF2B5EF4-FFF2-40B4-BE49-F238E27FC236}">
              <a16:creationId xmlns:a16="http://schemas.microsoft.com/office/drawing/2014/main" id="{DB0EDB01-2EF5-4730-9DBF-ADA159B1BED1}"/>
            </a:ext>
          </a:extLst>
        </xdr:cNvPr>
        <xdr:cNvSpPr txBox="1"/>
      </xdr:nvSpPr>
      <xdr:spPr>
        <a:xfrm>
          <a:off x="1373823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170197</xdr:rowOff>
    </xdr:from>
    <xdr:ext cx="405111" cy="259045"/>
    <xdr:sp macro="" textlink="">
      <xdr:nvSpPr>
        <xdr:cNvPr id="543" name="n_2aveValue【認定こども園・幼稚園・保育所】&#10;有形固定資産減価償却率">
          <a:extLst>
            <a:ext uri="{FF2B5EF4-FFF2-40B4-BE49-F238E27FC236}">
              <a16:creationId xmlns:a16="http://schemas.microsoft.com/office/drawing/2014/main" id="{B61CB196-B336-46FB-AA9F-FA87014BE1AA}"/>
            </a:ext>
          </a:extLst>
        </xdr:cNvPr>
        <xdr:cNvSpPr txBox="1"/>
      </xdr:nvSpPr>
      <xdr:spPr>
        <a:xfrm>
          <a:off x="12957184" y="617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17797</xdr:rowOff>
    </xdr:from>
    <xdr:ext cx="405111" cy="259045"/>
    <xdr:sp macro="" textlink="">
      <xdr:nvSpPr>
        <xdr:cNvPr id="544" name="n_3aveValue【認定こども園・幼稚園・保育所】&#10;有形固定資産減価償却率">
          <a:extLst>
            <a:ext uri="{FF2B5EF4-FFF2-40B4-BE49-F238E27FC236}">
              <a16:creationId xmlns:a16="http://schemas.microsoft.com/office/drawing/2014/main" id="{5ED2E972-7666-4C61-9FDE-9FB4226BAC18}"/>
            </a:ext>
          </a:extLst>
        </xdr:cNvPr>
        <xdr:cNvSpPr txBox="1"/>
      </xdr:nvSpPr>
      <xdr:spPr>
        <a:xfrm>
          <a:off x="12171054" y="619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162577</xdr:rowOff>
    </xdr:from>
    <xdr:ext cx="405111" cy="259045"/>
    <xdr:sp macro="" textlink="">
      <xdr:nvSpPr>
        <xdr:cNvPr id="545" name="n_4aveValue【認定こども園・幼稚園・保育所】&#10;有形固定資産減価償却率">
          <a:extLst>
            <a:ext uri="{FF2B5EF4-FFF2-40B4-BE49-F238E27FC236}">
              <a16:creationId xmlns:a16="http://schemas.microsoft.com/office/drawing/2014/main" id="{F6F1A38F-6CDF-497D-827A-CFA1920FF5E0}"/>
            </a:ext>
          </a:extLst>
        </xdr:cNvPr>
        <xdr:cNvSpPr txBox="1"/>
      </xdr:nvSpPr>
      <xdr:spPr>
        <a:xfrm>
          <a:off x="11354444" y="616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118127</xdr:rowOff>
    </xdr:from>
    <xdr:ext cx="405111" cy="259045"/>
    <xdr:sp macro="" textlink="">
      <xdr:nvSpPr>
        <xdr:cNvPr id="546" name="n_1mainValue【認定こども園・幼稚園・保育所】&#10;有形固定資産減価償却率">
          <a:extLst>
            <a:ext uri="{FF2B5EF4-FFF2-40B4-BE49-F238E27FC236}">
              <a16:creationId xmlns:a16="http://schemas.microsoft.com/office/drawing/2014/main" id="{DB78CDBE-8C4C-4CCA-B8A2-3898B6E26096}"/>
            </a:ext>
          </a:extLst>
        </xdr:cNvPr>
        <xdr:cNvSpPr txBox="1"/>
      </xdr:nvSpPr>
      <xdr:spPr>
        <a:xfrm>
          <a:off x="13738234" y="714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89552</xdr:rowOff>
    </xdr:from>
    <xdr:ext cx="405111" cy="259045"/>
    <xdr:sp macro="" textlink="">
      <xdr:nvSpPr>
        <xdr:cNvPr id="547" name="n_2mainValue【認定こども園・幼稚園・保育所】&#10;有形固定資産減価償却率">
          <a:extLst>
            <a:ext uri="{FF2B5EF4-FFF2-40B4-BE49-F238E27FC236}">
              <a16:creationId xmlns:a16="http://schemas.microsoft.com/office/drawing/2014/main" id="{F8835F9F-43D5-4C94-AB63-86E44B937973}"/>
            </a:ext>
          </a:extLst>
        </xdr:cNvPr>
        <xdr:cNvSpPr txBox="1"/>
      </xdr:nvSpPr>
      <xdr:spPr>
        <a:xfrm>
          <a:off x="12957184" y="7122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43832</xdr:rowOff>
    </xdr:from>
    <xdr:ext cx="405111" cy="259045"/>
    <xdr:sp macro="" textlink="">
      <xdr:nvSpPr>
        <xdr:cNvPr id="548" name="n_3mainValue【認定こども園・幼稚園・保育所】&#10;有形固定資産減価償却率">
          <a:extLst>
            <a:ext uri="{FF2B5EF4-FFF2-40B4-BE49-F238E27FC236}">
              <a16:creationId xmlns:a16="http://schemas.microsoft.com/office/drawing/2014/main" id="{3B6FEFB7-C156-43E5-A6BE-D426BF962FDF}"/>
            </a:ext>
          </a:extLst>
        </xdr:cNvPr>
        <xdr:cNvSpPr txBox="1"/>
      </xdr:nvSpPr>
      <xdr:spPr>
        <a:xfrm>
          <a:off x="12171054" y="7075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123842</xdr:rowOff>
    </xdr:from>
    <xdr:ext cx="405111" cy="259045"/>
    <xdr:sp macro="" textlink="">
      <xdr:nvSpPr>
        <xdr:cNvPr id="549" name="n_4mainValue【認定こども園・幼稚園・保育所】&#10;有形固定資産減価償却率">
          <a:extLst>
            <a:ext uri="{FF2B5EF4-FFF2-40B4-BE49-F238E27FC236}">
              <a16:creationId xmlns:a16="http://schemas.microsoft.com/office/drawing/2014/main" id="{E252E241-E7B8-435E-8FE3-D85E7BD1D147}"/>
            </a:ext>
          </a:extLst>
        </xdr:cNvPr>
        <xdr:cNvSpPr txBox="1"/>
      </xdr:nvSpPr>
      <xdr:spPr>
        <a:xfrm>
          <a:off x="11354444" y="715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C612AE21-7B67-4D11-8A06-C3723E753A02}"/>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78144DEA-F528-4606-A0B7-6BFBE62A1949}"/>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859CF90E-84E5-4F4B-BF0F-C4803D1BC5F8}"/>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BFD5C2B8-E671-41DF-BD88-55F8ED2E02FB}"/>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44CC8C36-6288-4CA3-8355-9F5A6FD78683}"/>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87B07616-739A-4D8D-98AD-156F01648575}"/>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A573A6B2-DE91-4D43-B318-BBE072B06AC4}"/>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59DC2D6F-2208-4637-8DA5-4DD648C29A17}"/>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DA887EB4-3829-4083-A809-1EC8B51DB767}"/>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FB4EA45C-2A8B-4724-BEC7-4A6A24A835DC}"/>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0" name="直線コネクタ 559">
          <a:extLst>
            <a:ext uri="{FF2B5EF4-FFF2-40B4-BE49-F238E27FC236}">
              <a16:creationId xmlns:a16="http://schemas.microsoft.com/office/drawing/2014/main" id="{8E7675A0-C693-4EB4-99BB-C9F5DC174E15}"/>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1" name="テキスト ボックス 560">
          <a:extLst>
            <a:ext uri="{FF2B5EF4-FFF2-40B4-BE49-F238E27FC236}">
              <a16:creationId xmlns:a16="http://schemas.microsoft.com/office/drawing/2014/main" id="{678BD00E-784F-41E2-B540-3320999C9DBE}"/>
            </a:ext>
          </a:extLst>
        </xdr:cNvPr>
        <xdr:cNvSpPr txBox="1"/>
      </xdr:nvSpPr>
      <xdr:spPr>
        <a:xfrm>
          <a:off x="160472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2" name="直線コネクタ 561">
          <a:extLst>
            <a:ext uri="{FF2B5EF4-FFF2-40B4-BE49-F238E27FC236}">
              <a16:creationId xmlns:a16="http://schemas.microsoft.com/office/drawing/2014/main" id="{489FC261-1EAB-4239-9728-6FEB1BB85CEC}"/>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3" name="テキスト ボックス 562">
          <a:extLst>
            <a:ext uri="{FF2B5EF4-FFF2-40B4-BE49-F238E27FC236}">
              <a16:creationId xmlns:a16="http://schemas.microsoft.com/office/drawing/2014/main" id="{9E9E2043-ADC8-4307-A68B-6BB2496FD98D}"/>
            </a:ext>
          </a:extLst>
        </xdr:cNvPr>
        <xdr:cNvSpPr txBox="1"/>
      </xdr:nvSpPr>
      <xdr:spPr>
        <a:xfrm>
          <a:off x="16047266"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4" name="直線コネクタ 563">
          <a:extLst>
            <a:ext uri="{FF2B5EF4-FFF2-40B4-BE49-F238E27FC236}">
              <a16:creationId xmlns:a16="http://schemas.microsoft.com/office/drawing/2014/main" id="{B35755BF-B856-480E-A6F8-2F1D8DF5E8B7}"/>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5" name="テキスト ボックス 564">
          <a:extLst>
            <a:ext uri="{FF2B5EF4-FFF2-40B4-BE49-F238E27FC236}">
              <a16:creationId xmlns:a16="http://schemas.microsoft.com/office/drawing/2014/main" id="{99614AE1-ECD1-4A32-A1E6-74459BE90D0F}"/>
            </a:ext>
          </a:extLst>
        </xdr:cNvPr>
        <xdr:cNvSpPr txBox="1"/>
      </xdr:nvSpPr>
      <xdr:spPr>
        <a:xfrm>
          <a:off x="16047266"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6" name="直線コネクタ 565">
          <a:extLst>
            <a:ext uri="{FF2B5EF4-FFF2-40B4-BE49-F238E27FC236}">
              <a16:creationId xmlns:a16="http://schemas.microsoft.com/office/drawing/2014/main" id="{FCD5D386-CD81-47D0-98C7-27092FE34DF8}"/>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7" name="テキスト ボックス 566">
          <a:extLst>
            <a:ext uri="{FF2B5EF4-FFF2-40B4-BE49-F238E27FC236}">
              <a16:creationId xmlns:a16="http://schemas.microsoft.com/office/drawing/2014/main" id="{C4FAFE2B-8EB8-4408-8FF3-F7BE4363938F}"/>
            </a:ext>
          </a:extLst>
        </xdr:cNvPr>
        <xdr:cNvSpPr txBox="1"/>
      </xdr:nvSpPr>
      <xdr:spPr>
        <a:xfrm>
          <a:off x="16047266"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8" name="直線コネクタ 567">
          <a:extLst>
            <a:ext uri="{FF2B5EF4-FFF2-40B4-BE49-F238E27FC236}">
              <a16:creationId xmlns:a16="http://schemas.microsoft.com/office/drawing/2014/main" id="{6CE73F6F-73BD-404C-8F35-E982147758E4}"/>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9" name="テキスト ボックス 568">
          <a:extLst>
            <a:ext uri="{FF2B5EF4-FFF2-40B4-BE49-F238E27FC236}">
              <a16:creationId xmlns:a16="http://schemas.microsoft.com/office/drawing/2014/main" id="{F7595EE2-EFEF-4A87-9855-BA085586CC05}"/>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0" name="【認定こども園・幼稚園・保育所】&#10;一人当たり面積グラフ枠">
          <a:extLst>
            <a:ext uri="{FF2B5EF4-FFF2-40B4-BE49-F238E27FC236}">
              <a16:creationId xmlns:a16="http://schemas.microsoft.com/office/drawing/2014/main" id="{FF2773B4-6D6E-426E-9945-B31E00193808}"/>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57912</xdr:rowOff>
    </xdr:from>
    <xdr:to>
      <xdr:col>116</xdr:col>
      <xdr:colOff>62864</xdr:colOff>
      <xdr:row>41</xdr:row>
      <xdr:rowOff>83058</xdr:rowOff>
    </xdr:to>
    <xdr:cxnSp macro="">
      <xdr:nvCxnSpPr>
        <xdr:cNvPr id="571" name="直線コネクタ 570">
          <a:extLst>
            <a:ext uri="{FF2B5EF4-FFF2-40B4-BE49-F238E27FC236}">
              <a16:creationId xmlns:a16="http://schemas.microsoft.com/office/drawing/2014/main" id="{4DA8F504-6A50-494C-8A32-3641BADB339D}"/>
            </a:ext>
          </a:extLst>
        </xdr:cNvPr>
        <xdr:cNvCxnSpPr/>
      </xdr:nvCxnSpPr>
      <xdr:spPr>
        <a:xfrm flipV="1">
          <a:off x="19947254" y="5883402"/>
          <a:ext cx="0" cy="1231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572" name="【認定こども園・幼稚園・保育所】&#10;一人当たり面積最小値テキスト">
          <a:extLst>
            <a:ext uri="{FF2B5EF4-FFF2-40B4-BE49-F238E27FC236}">
              <a16:creationId xmlns:a16="http://schemas.microsoft.com/office/drawing/2014/main" id="{16E1E0EA-F1ED-4BAA-A974-B4CF22FCCC01}"/>
            </a:ext>
          </a:extLst>
        </xdr:cNvPr>
        <xdr:cNvSpPr txBox="1"/>
      </xdr:nvSpPr>
      <xdr:spPr>
        <a:xfrm>
          <a:off x="19985990" y="7118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573" name="直線コネクタ 572">
          <a:extLst>
            <a:ext uri="{FF2B5EF4-FFF2-40B4-BE49-F238E27FC236}">
              <a16:creationId xmlns:a16="http://schemas.microsoft.com/office/drawing/2014/main" id="{08BF334F-CB37-498B-8FC4-04AACDEB6093}"/>
            </a:ext>
          </a:extLst>
        </xdr:cNvPr>
        <xdr:cNvCxnSpPr/>
      </xdr:nvCxnSpPr>
      <xdr:spPr>
        <a:xfrm>
          <a:off x="19885660" y="71144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4589</xdr:rowOff>
    </xdr:from>
    <xdr:ext cx="469744" cy="259045"/>
    <xdr:sp macro="" textlink="">
      <xdr:nvSpPr>
        <xdr:cNvPr id="574" name="【認定こども園・幼稚園・保育所】&#10;一人当たり面積最大値テキスト">
          <a:extLst>
            <a:ext uri="{FF2B5EF4-FFF2-40B4-BE49-F238E27FC236}">
              <a16:creationId xmlns:a16="http://schemas.microsoft.com/office/drawing/2014/main" id="{DDEBBF41-0E2C-4E06-AA6A-F68F2272D29B}"/>
            </a:ext>
          </a:extLst>
        </xdr:cNvPr>
        <xdr:cNvSpPr txBox="1"/>
      </xdr:nvSpPr>
      <xdr:spPr>
        <a:xfrm>
          <a:off x="19985990" y="5664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57912</xdr:rowOff>
    </xdr:from>
    <xdr:to>
      <xdr:col>116</xdr:col>
      <xdr:colOff>152400</xdr:colOff>
      <xdr:row>34</xdr:row>
      <xdr:rowOff>57912</xdr:rowOff>
    </xdr:to>
    <xdr:cxnSp macro="">
      <xdr:nvCxnSpPr>
        <xdr:cNvPr id="575" name="直線コネクタ 574">
          <a:extLst>
            <a:ext uri="{FF2B5EF4-FFF2-40B4-BE49-F238E27FC236}">
              <a16:creationId xmlns:a16="http://schemas.microsoft.com/office/drawing/2014/main" id="{D7BFF910-FAB6-4E08-BFA9-9BC6481EDDB7}"/>
            </a:ext>
          </a:extLst>
        </xdr:cNvPr>
        <xdr:cNvCxnSpPr/>
      </xdr:nvCxnSpPr>
      <xdr:spPr>
        <a:xfrm>
          <a:off x="19885660" y="58834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49547</xdr:rowOff>
    </xdr:from>
    <xdr:ext cx="469744" cy="259045"/>
    <xdr:sp macro="" textlink="">
      <xdr:nvSpPr>
        <xdr:cNvPr id="576" name="【認定こども園・幼稚園・保育所】&#10;一人当たり面積平均値テキスト">
          <a:extLst>
            <a:ext uri="{FF2B5EF4-FFF2-40B4-BE49-F238E27FC236}">
              <a16:creationId xmlns:a16="http://schemas.microsoft.com/office/drawing/2014/main" id="{0E5134E5-C41B-4FD5-9155-4A6BDBB10D15}"/>
            </a:ext>
          </a:extLst>
        </xdr:cNvPr>
        <xdr:cNvSpPr txBox="1"/>
      </xdr:nvSpPr>
      <xdr:spPr>
        <a:xfrm>
          <a:off x="19985990" y="6568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577" name="フローチャート: 判断 576">
          <a:extLst>
            <a:ext uri="{FF2B5EF4-FFF2-40B4-BE49-F238E27FC236}">
              <a16:creationId xmlns:a16="http://schemas.microsoft.com/office/drawing/2014/main" id="{F423256E-BA35-4920-8CB9-02B7DC5D59ED}"/>
            </a:ext>
          </a:extLst>
        </xdr:cNvPr>
        <xdr:cNvSpPr/>
      </xdr:nvSpPr>
      <xdr:spPr>
        <a:xfrm>
          <a:off x="19904710" y="65843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87122</xdr:rowOff>
    </xdr:from>
    <xdr:to>
      <xdr:col>112</xdr:col>
      <xdr:colOff>38100</xdr:colOff>
      <xdr:row>39</xdr:row>
      <xdr:rowOff>17272</xdr:rowOff>
    </xdr:to>
    <xdr:sp macro="" textlink="">
      <xdr:nvSpPr>
        <xdr:cNvPr id="578" name="フローチャート: 判断 577">
          <a:extLst>
            <a:ext uri="{FF2B5EF4-FFF2-40B4-BE49-F238E27FC236}">
              <a16:creationId xmlns:a16="http://schemas.microsoft.com/office/drawing/2014/main" id="{7270EE97-38C6-48CF-9712-87572572D10A}"/>
            </a:ext>
          </a:extLst>
        </xdr:cNvPr>
        <xdr:cNvSpPr/>
      </xdr:nvSpPr>
      <xdr:spPr>
        <a:xfrm>
          <a:off x="19161760" y="660412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84836</xdr:rowOff>
    </xdr:from>
    <xdr:to>
      <xdr:col>107</xdr:col>
      <xdr:colOff>101600</xdr:colOff>
      <xdr:row>39</xdr:row>
      <xdr:rowOff>14986</xdr:rowOff>
    </xdr:to>
    <xdr:sp macro="" textlink="">
      <xdr:nvSpPr>
        <xdr:cNvPr id="579" name="フローチャート: 判断 578">
          <a:extLst>
            <a:ext uri="{FF2B5EF4-FFF2-40B4-BE49-F238E27FC236}">
              <a16:creationId xmlns:a16="http://schemas.microsoft.com/office/drawing/2014/main" id="{1A13743C-A857-4437-8105-5801D66054AE}"/>
            </a:ext>
          </a:extLst>
        </xdr:cNvPr>
        <xdr:cNvSpPr/>
      </xdr:nvSpPr>
      <xdr:spPr>
        <a:xfrm>
          <a:off x="18345150" y="660184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87122</xdr:rowOff>
    </xdr:from>
    <xdr:to>
      <xdr:col>102</xdr:col>
      <xdr:colOff>165100</xdr:colOff>
      <xdr:row>39</xdr:row>
      <xdr:rowOff>17272</xdr:rowOff>
    </xdr:to>
    <xdr:sp macro="" textlink="">
      <xdr:nvSpPr>
        <xdr:cNvPr id="580" name="フローチャート: 判断 579">
          <a:extLst>
            <a:ext uri="{FF2B5EF4-FFF2-40B4-BE49-F238E27FC236}">
              <a16:creationId xmlns:a16="http://schemas.microsoft.com/office/drawing/2014/main" id="{76961DE9-9DBE-4261-BCEC-3E169B6BA877}"/>
            </a:ext>
          </a:extLst>
        </xdr:cNvPr>
        <xdr:cNvSpPr/>
      </xdr:nvSpPr>
      <xdr:spPr>
        <a:xfrm>
          <a:off x="17547590" y="660412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581" name="フローチャート: 判断 580">
          <a:extLst>
            <a:ext uri="{FF2B5EF4-FFF2-40B4-BE49-F238E27FC236}">
              <a16:creationId xmlns:a16="http://schemas.microsoft.com/office/drawing/2014/main" id="{AD9366B6-0130-4339-8D1A-5AC9DEE669CA}"/>
            </a:ext>
          </a:extLst>
        </xdr:cNvPr>
        <xdr:cNvSpPr/>
      </xdr:nvSpPr>
      <xdr:spPr>
        <a:xfrm>
          <a:off x="16761460" y="66319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E4AC24FA-200D-474F-A662-B44BA9C52969}"/>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3953836F-387B-4B66-B3D1-6EF425AAC4A8}"/>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E7F89147-FDE7-4592-834E-ACFC8052AB17}"/>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63D3F71-6A37-4F88-9EF0-1094F2D02C6E}"/>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2F8307D1-EDC5-458B-AD55-E0834EA77698}"/>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2540</xdr:rowOff>
    </xdr:from>
    <xdr:to>
      <xdr:col>116</xdr:col>
      <xdr:colOff>114300</xdr:colOff>
      <xdr:row>36</xdr:row>
      <xdr:rowOff>104140</xdr:rowOff>
    </xdr:to>
    <xdr:sp macro="" textlink="">
      <xdr:nvSpPr>
        <xdr:cNvPr id="587" name="楕円 586">
          <a:extLst>
            <a:ext uri="{FF2B5EF4-FFF2-40B4-BE49-F238E27FC236}">
              <a16:creationId xmlns:a16="http://schemas.microsoft.com/office/drawing/2014/main" id="{97C1657C-72A6-4736-AB5C-4455EA8BB032}"/>
            </a:ext>
          </a:extLst>
        </xdr:cNvPr>
        <xdr:cNvSpPr/>
      </xdr:nvSpPr>
      <xdr:spPr>
        <a:xfrm>
          <a:off x="19904710" y="61747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25417</xdr:rowOff>
    </xdr:from>
    <xdr:ext cx="469744" cy="259045"/>
    <xdr:sp macro="" textlink="">
      <xdr:nvSpPr>
        <xdr:cNvPr id="588" name="【認定こども園・幼稚園・保育所】&#10;一人当たり面積該当値テキスト">
          <a:extLst>
            <a:ext uri="{FF2B5EF4-FFF2-40B4-BE49-F238E27FC236}">
              <a16:creationId xmlns:a16="http://schemas.microsoft.com/office/drawing/2014/main" id="{1CA9D319-493E-4293-A52C-81BE4AF77CD3}"/>
            </a:ext>
          </a:extLst>
        </xdr:cNvPr>
        <xdr:cNvSpPr txBox="1"/>
      </xdr:nvSpPr>
      <xdr:spPr>
        <a:xfrm>
          <a:off x="19985990" y="60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20828</xdr:rowOff>
    </xdr:from>
    <xdr:to>
      <xdr:col>112</xdr:col>
      <xdr:colOff>38100</xdr:colOff>
      <xdr:row>36</xdr:row>
      <xdr:rowOff>122428</xdr:rowOff>
    </xdr:to>
    <xdr:sp macro="" textlink="">
      <xdr:nvSpPr>
        <xdr:cNvPr id="589" name="楕円 588">
          <a:extLst>
            <a:ext uri="{FF2B5EF4-FFF2-40B4-BE49-F238E27FC236}">
              <a16:creationId xmlns:a16="http://schemas.microsoft.com/office/drawing/2014/main" id="{96989110-6C16-4FF2-976D-9C07939C61D8}"/>
            </a:ext>
          </a:extLst>
        </xdr:cNvPr>
        <xdr:cNvSpPr/>
      </xdr:nvSpPr>
      <xdr:spPr>
        <a:xfrm>
          <a:off x="19161760" y="6189218"/>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53340</xdr:rowOff>
    </xdr:from>
    <xdr:to>
      <xdr:col>116</xdr:col>
      <xdr:colOff>63500</xdr:colOff>
      <xdr:row>36</xdr:row>
      <xdr:rowOff>71628</xdr:rowOff>
    </xdr:to>
    <xdr:cxnSp macro="">
      <xdr:nvCxnSpPr>
        <xdr:cNvPr id="590" name="直線コネクタ 589">
          <a:extLst>
            <a:ext uri="{FF2B5EF4-FFF2-40B4-BE49-F238E27FC236}">
              <a16:creationId xmlns:a16="http://schemas.microsoft.com/office/drawing/2014/main" id="{C4C26A62-B3A1-4616-9980-4D98D9980FD2}"/>
            </a:ext>
          </a:extLst>
        </xdr:cNvPr>
        <xdr:cNvCxnSpPr/>
      </xdr:nvCxnSpPr>
      <xdr:spPr>
        <a:xfrm flipV="1">
          <a:off x="19204940" y="6229350"/>
          <a:ext cx="74295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36830</xdr:rowOff>
    </xdr:from>
    <xdr:to>
      <xdr:col>107</xdr:col>
      <xdr:colOff>101600</xdr:colOff>
      <xdr:row>36</xdr:row>
      <xdr:rowOff>138430</xdr:rowOff>
    </xdr:to>
    <xdr:sp macro="" textlink="">
      <xdr:nvSpPr>
        <xdr:cNvPr id="591" name="楕円 590">
          <a:extLst>
            <a:ext uri="{FF2B5EF4-FFF2-40B4-BE49-F238E27FC236}">
              <a16:creationId xmlns:a16="http://schemas.microsoft.com/office/drawing/2014/main" id="{66ACE388-0B2F-437F-B3DF-E98116403089}"/>
            </a:ext>
          </a:extLst>
        </xdr:cNvPr>
        <xdr:cNvSpPr/>
      </xdr:nvSpPr>
      <xdr:spPr>
        <a:xfrm>
          <a:off x="18345150" y="62090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71628</xdr:rowOff>
    </xdr:from>
    <xdr:to>
      <xdr:col>111</xdr:col>
      <xdr:colOff>177800</xdr:colOff>
      <xdr:row>36</xdr:row>
      <xdr:rowOff>87630</xdr:rowOff>
    </xdr:to>
    <xdr:cxnSp macro="">
      <xdr:nvCxnSpPr>
        <xdr:cNvPr id="592" name="直線コネクタ 591">
          <a:extLst>
            <a:ext uri="{FF2B5EF4-FFF2-40B4-BE49-F238E27FC236}">
              <a16:creationId xmlns:a16="http://schemas.microsoft.com/office/drawing/2014/main" id="{7E9A8BBD-8025-4B44-B7FB-E69C3C6ACE6F}"/>
            </a:ext>
          </a:extLst>
        </xdr:cNvPr>
        <xdr:cNvCxnSpPr/>
      </xdr:nvCxnSpPr>
      <xdr:spPr>
        <a:xfrm flipV="1">
          <a:off x="18399760" y="6241923"/>
          <a:ext cx="80518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107696</xdr:rowOff>
    </xdr:from>
    <xdr:to>
      <xdr:col>102</xdr:col>
      <xdr:colOff>165100</xdr:colOff>
      <xdr:row>36</xdr:row>
      <xdr:rowOff>37846</xdr:rowOff>
    </xdr:to>
    <xdr:sp macro="" textlink="">
      <xdr:nvSpPr>
        <xdr:cNvPr id="593" name="楕円 592">
          <a:extLst>
            <a:ext uri="{FF2B5EF4-FFF2-40B4-BE49-F238E27FC236}">
              <a16:creationId xmlns:a16="http://schemas.microsoft.com/office/drawing/2014/main" id="{B15C4583-9612-4CEC-9041-95311CAD9602}"/>
            </a:ext>
          </a:extLst>
        </xdr:cNvPr>
        <xdr:cNvSpPr/>
      </xdr:nvSpPr>
      <xdr:spPr>
        <a:xfrm>
          <a:off x="17547590" y="610654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158496</xdr:rowOff>
    </xdr:from>
    <xdr:to>
      <xdr:col>107</xdr:col>
      <xdr:colOff>50800</xdr:colOff>
      <xdr:row>36</xdr:row>
      <xdr:rowOff>87630</xdr:rowOff>
    </xdr:to>
    <xdr:cxnSp macro="">
      <xdr:nvCxnSpPr>
        <xdr:cNvPr id="594" name="直線コネクタ 593">
          <a:extLst>
            <a:ext uri="{FF2B5EF4-FFF2-40B4-BE49-F238E27FC236}">
              <a16:creationId xmlns:a16="http://schemas.microsoft.com/office/drawing/2014/main" id="{35BDD83B-9BA4-4065-B561-31FD8AC5443C}"/>
            </a:ext>
          </a:extLst>
        </xdr:cNvPr>
        <xdr:cNvCxnSpPr/>
      </xdr:nvCxnSpPr>
      <xdr:spPr>
        <a:xfrm>
          <a:off x="17602200" y="6161151"/>
          <a:ext cx="797560" cy="102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32258</xdr:rowOff>
    </xdr:from>
    <xdr:to>
      <xdr:col>98</xdr:col>
      <xdr:colOff>38100</xdr:colOff>
      <xdr:row>37</xdr:row>
      <xdr:rowOff>133858</xdr:rowOff>
    </xdr:to>
    <xdr:sp macro="" textlink="">
      <xdr:nvSpPr>
        <xdr:cNvPr id="595" name="楕円 594">
          <a:extLst>
            <a:ext uri="{FF2B5EF4-FFF2-40B4-BE49-F238E27FC236}">
              <a16:creationId xmlns:a16="http://schemas.microsoft.com/office/drawing/2014/main" id="{AB0D8970-2776-47DE-A2A1-66E4214A0DC9}"/>
            </a:ext>
          </a:extLst>
        </xdr:cNvPr>
        <xdr:cNvSpPr/>
      </xdr:nvSpPr>
      <xdr:spPr>
        <a:xfrm>
          <a:off x="16761460" y="6374003"/>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158496</xdr:rowOff>
    </xdr:from>
    <xdr:to>
      <xdr:col>102</xdr:col>
      <xdr:colOff>114300</xdr:colOff>
      <xdr:row>37</xdr:row>
      <xdr:rowOff>83058</xdr:rowOff>
    </xdr:to>
    <xdr:cxnSp macro="">
      <xdr:nvCxnSpPr>
        <xdr:cNvPr id="596" name="直線コネクタ 595">
          <a:extLst>
            <a:ext uri="{FF2B5EF4-FFF2-40B4-BE49-F238E27FC236}">
              <a16:creationId xmlns:a16="http://schemas.microsoft.com/office/drawing/2014/main" id="{8B2B89E4-4311-4AA0-B446-DE1638B26723}"/>
            </a:ext>
          </a:extLst>
        </xdr:cNvPr>
        <xdr:cNvCxnSpPr/>
      </xdr:nvCxnSpPr>
      <xdr:spPr>
        <a:xfrm flipV="1">
          <a:off x="16804640" y="6161151"/>
          <a:ext cx="797560" cy="267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8399</xdr:rowOff>
    </xdr:from>
    <xdr:ext cx="469744" cy="259045"/>
    <xdr:sp macro="" textlink="">
      <xdr:nvSpPr>
        <xdr:cNvPr id="597" name="n_1aveValue【認定こども園・幼稚園・保育所】&#10;一人当たり面積">
          <a:extLst>
            <a:ext uri="{FF2B5EF4-FFF2-40B4-BE49-F238E27FC236}">
              <a16:creationId xmlns:a16="http://schemas.microsoft.com/office/drawing/2014/main" id="{0BF65C22-9935-4242-BB0C-91C7B6AB1E28}"/>
            </a:ext>
          </a:extLst>
        </xdr:cNvPr>
        <xdr:cNvSpPr txBox="1"/>
      </xdr:nvSpPr>
      <xdr:spPr>
        <a:xfrm>
          <a:off x="18982132" y="6696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6113</xdr:rowOff>
    </xdr:from>
    <xdr:ext cx="469744" cy="259045"/>
    <xdr:sp macro="" textlink="">
      <xdr:nvSpPr>
        <xdr:cNvPr id="598" name="n_2aveValue【認定こども園・幼稚園・保育所】&#10;一人当たり面積">
          <a:extLst>
            <a:ext uri="{FF2B5EF4-FFF2-40B4-BE49-F238E27FC236}">
              <a16:creationId xmlns:a16="http://schemas.microsoft.com/office/drawing/2014/main" id="{7FE475F0-B251-4D78-B137-50C4B320E962}"/>
            </a:ext>
          </a:extLst>
        </xdr:cNvPr>
        <xdr:cNvSpPr txBox="1"/>
      </xdr:nvSpPr>
      <xdr:spPr>
        <a:xfrm>
          <a:off x="18182032" y="6694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8399</xdr:rowOff>
    </xdr:from>
    <xdr:ext cx="469744" cy="259045"/>
    <xdr:sp macro="" textlink="">
      <xdr:nvSpPr>
        <xdr:cNvPr id="599" name="n_3aveValue【認定こども園・幼稚園・保育所】&#10;一人当たり面積">
          <a:extLst>
            <a:ext uri="{FF2B5EF4-FFF2-40B4-BE49-F238E27FC236}">
              <a16:creationId xmlns:a16="http://schemas.microsoft.com/office/drawing/2014/main" id="{2C573E44-BA30-4D50-937D-1CE38350D02A}"/>
            </a:ext>
          </a:extLst>
        </xdr:cNvPr>
        <xdr:cNvSpPr txBox="1"/>
      </xdr:nvSpPr>
      <xdr:spPr>
        <a:xfrm>
          <a:off x="17384472" y="6696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38117</xdr:rowOff>
    </xdr:from>
    <xdr:ext cx="469744" cy="259045"/>
    <xdr:sp macro="" textlink="">
      <xdr:nvSpPr>
        <xdr:cNvPr id="600" name="n_4aveValue【認定こども園・幼稚園・保育所】&#10;一人当たり面積">
          <a:extLst>
            <a:ext uri="{FF2B5EF4-FFF2-40B4-BE49-F238E27FC236}">
              <a16:creationId xmlns:a16="http://schemas.microsoft.com/office/drawing/2014/main" id="{DC34005D-1FD9-4C5C-B453-308AD87405F2}"/>
            </a:ext>
          </a:extLst>
        </xdr:cNvPr>
        <xdr:cNvSpPr txBox="1"/>
      </xdr:nvSpPr>
      <xdr:spPr>
        <a:xfrm>
          <a:off x="16588817"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138955</xdr:rowOff>
    </xdr:from>
    <xdr:ext cx="469744" cy="259045"/>
    <xdr:sp macro="" textlink="">
      <xdr:nvSpPr>
        <xdr:cNvPr id="601" name="n_1mainValue【認定こども園・幼稚園・保育所】&#10;一人当たり面積">
          <a:extLst>
            <a:ext uri="{FF2B5EF4-FFF2-40B4-BE49-F238E27FC236}">
              <a16:creationId xmlns:a16="http://schemas.microsoft.com/office/drawing/2014/main" id="{2DE0E18F-1BFB-4D4F-BFB9-C16A18001F9A}"/>
            </a:ext>
          </a:extLst>
        </xdr:cNvPr>
        <xdr:cNvSpPr txBox="1"/>
      </xdr:nvSpPr>
      <xdr:spPr>
        <a:xfrm>
          <a:off x="18982132" y="5964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154957</xdr:rowOff>
    </xdr:from>
    <xdr:ext cx="469744" cy="259045"/>
    <xdr:sp macro="" textlink="">
      <xdr:nvSpPr>
        <xdr:cNvPr id="602" name="n_2mainValue【認定こども園・幼稚園・保育所】&#10;一人当たり面積">
          <a:extLst>
            <a:ext uri="{FF2B5EF4-FFF2-40B4-BE49-F238E27FC236}">
              <a16:creationId xmlns:a16="http://schemas.microsoft.com/office/drawing/2014/main" id="{C1BDAB6E-3D8C-496C-B273-34FBB894A75A}"/>
            </a:ext>
          </a:extLst>
        </xdr:cNvPr>
        <xdr:cNvSpPr txBox="1"/>
      </xdr:nvSpPr>
      <xdr:spPr>
        <a:xfrm>
          <a:off x="18182032" y="598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54373</xdr:rowOff>
    </xdr:from>
    <xdr:ext cx="469744" cy="259045"/>
    <xdr:sp macro="" textlink="">
      <xdr:nvSpPr>
        <xdr:cNvPr id="603" name="n_3mainValue【認定こども園・幼稚園・保育所】&#10;一人当たり面積">
          <a:extLst>
            <a:ext uri="{FF2B5EF4-FFF2-40B4-BE49-F238E27FC236}">
              <a16:creationId xmlns:a16="http://schemas.microsoft.com/office/drawing/2014/main" id="{07B2DF04-E37E-4DAA-8A87-5BD7357D6B2D}"/>
            </a:ext>
          </a:extLst>
        </xdr:cNvPr>
        <xdr:cNvSpPr txBox="1"/>
      </xdr:nvSpPr>
      <xdr:spPr>
        <a:xfrm>
          <a:off x="17384472" y="588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150385</xdr:rowOff>
    </xdr:from>
    <xdr:ext cx="469744" cy="259045"/>
    <xdr:sp macro="" textlink="">
      <xdr:nvSpPr>
        <xdr:cNvPr id="604" name="n_4mainValue【認定こども園・幼稚園・保育所】&#10;一人当たり面積">
          <a:extLst>
            <a:ext uri="{FF2B5EF4-FFF2-40B4-BE49-F238E27FC236}">
              <a16:creationId xmlns:a16="http://schemas.microsoft.com/office/drawing/2014/main" id="{F32796BA-EB4F-4B41-8A01-5241CD263079}"/>
            </a:ext>
          </a:extLst>
        </xdr:cNvPr>
        <xdr:cNvSpPr txBox="1"/>
      </xdr:nvSpPr>
      <xdr:spPr>
        <a:xfrm>
          <a:off x="16588817" y="615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5" name="正方形/長方形 604">
          <a:extLst>
            <a:ext uri="{FF2B5EF4-FFF2-40B4-BE49-F238E27FC236}">
              <a16:creationId xmlns:a16="http://schemas.microsoft.com/office/drawing/2014/main" id="{3BC16B93-025D-4C40-B894-E924F4503C70}"/>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6" name="正方形/長方形 605">
          <a:extLst>
            <a:ext uri="{FF2B5EF4-FFF2-40B4-BE49-F238E27FC236}">
              <a16:creationId xmlns:a16="http://schemas.microsoft.com/office/drawing/2014/main" id="{B75AD74C-6A21-44EA-A181-F72215C41354}"/>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7" name="正方形/長方形 606">
          <a:extLst>
            <a:ext uri="{FF2B5EF4-FFF2-40B4-BE49-F238E27FC236}">
              <a16:creationId xmlns:a16="http://schemas.microsoft.com/office/drawing/2014/main" id="{D48FE96A-E5D1-45E1-8054-262D9204FB9B}"/>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8" name="正方形/長方形 607">
          <a:extLst>
            <a:ext uri="{FF2B5EF4-FFF2-40B4-BE49-F238E27FC236}">
              <a16:creationId xmlns:a16="http://schemas.microsoft.com/office/drawing/2014/main" id="{6AFF4904-2D1D-4E70-959B-128EED18C1E7}"/>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9" name="正方形/長方形 608">
          <a:extLst>
            <a:ext uri="{FF2B5EF4-FFF2-40B4-BE49-F238E27FC236}">
              <a16:creationId xmlns:a16="http://schemas.microsoft.com/office/drawing/2014/main" id="{82E023D5-0BB0-487E-899A-5D74E8BCDC24}"/>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0" name="正方形/長方形 609">
          <a:extLst>
            <a:ext uri="{FF2B5EF4-FFF2-40B4-BE49-F238E27FC236}">
              <a16:creationId xmlns:a16="http://schemas.microsoft.com/office/drawing/2014/main" id="{0442EFAC-0A3F-4157-A245-FE5273DBA6B9}"/>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1" name="正方形/長方形 610">
          <a:extLst>
            <a:ext uri="{FF2B5EF4-FFF2-40B4-BE49-F238E27FC236}">
              <a16:creationId xmlns:a16="http://schemas.microsoft.com/office/drawing/2014/main" id="{D4AAE03C-A060-459F-8CF6-2C10ACF54B7F}"/>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2" name="正方形/長方形 611">
          <a:extLst>
            <a:ext uri="{FF2B5EF4-FFF2-40B4-BE49-F238E27FC236}">
              <a16:creationId xmlns:a16="http://schemas.microsoft.com/office/drawing/2014/main" id="{ED95D442-071E-496E-8845-D5EA2BF367A6}"/>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3" name="テキスト ボックス 612">
          <a:extLst>
            <a:ext uri="{FF2B5EF4-FFF2-40B4-BE49-F238E27FC236}">
              <a16:creationId xmlns:a16="http://schemas.microsoft.com/office/drawing/2014/main" id="{ADB17CD7-7C65-4E27-A3DE-016A71B4DA50}"/>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4" name="直線コネクタ 613">
          <a:extLst>
            <a:ext uri="{FF2B5EF4-FFF2-40B4-BE49-F238E27FC236}">
              <a16:creationId xmlns:a16="http://schemas.microsoft.com/office/drawing/2014/main" id="{907D71F6-45D2-4DE6-929C-1364B58C39D8}"/>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5" name="テキスト ボックス 614">
          <a:extLst>
            <a:ext uri="{FF2B5EF4-FFF2-40B4-BE49-F238E27FC236}">
              <a16:creationId xmlns:a16="http://schemas.microsoft.com/office/drawing/2014/main" id="{37E482BB-A476-402E-BCEE-701960BAB4B3}"/>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6" name="直線コネクタ 615">
          <a:extLst>
            <a:ext uri="{FF2B5EF4-FFF2-40B4-BE49-F238E27FC236}">
              <a16:creationId xmlns:a16="http://schemas.microsoft.com/office/drawing/2014/main" id="{4A8E6C32-4735-437F-8D4E-D82D06C9C9FA}"/>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7" name="テキスト ボックス 616">
          <a:extLst>
            <a:ext uri="{FF2B5EF4-FFF2-40B4-BE49-F238E27FC236}">
              <a16:creationId xmlns:a16="http://schemas.microsoft.com/office/drawing/2014/main" id="{D93DF076-0DBB-4AAE-8E05-11676EB59298}"/>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8" name="直線コネクタ 617">
          <a:extLst>
            <a:ext uri="{FF2B5EF4-FFF2-40B4-BE49-F238E27FC236}">
              <a16:creationId xmlns:a16="http://schemas.microsoft.com/office/drawing/2014/main" id="{34615DB7-FA7D-4AF1-84C9-DFA68918C4FF}"/>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9" name="テキスト ボックス 618">
          <a:extLst>
            <a:ext uri="{FF2B5EF4-FFF2-40B4-BE49-F238E27FC236}">
              <a16:creationId xmlns:a16="http://schemas.microsoft.com/office/drawing/2014/main" id="{3F53ABE2-9433-45CE-9659-041616545CDC}"/>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0" name="直線コネクタ 619">
          <a:extLst>
            <a:ext uri="{FF2B5EF4-FFF2-40B4-BE49-F238E27FC236}">
              <a16:creationId xmlns:a16="http://schemas.microsoft.com/office/drawing/2014/main" id="{AB1E051F-6F75-49AD-865B-97CD9FA934BC}"/>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1" name="テキスト ボックス 620">
          <a:extLst>
            <a:ext uri="{FF2B5EF4-FFF2-40B4-BE49-F238E27FC236}">
              <a16:creationId xmlns:a16="http://schemas.microsoft.com/office/drawing/2014/main" id="{A1D595F3-C645-4BB4-AA9E-728195975652}"/>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2" name="直線コネクタ 621">
          <a:extLst>
            <a:ext uri="{FF2B5EF4-FFF2-40B4-BE49-F238E27FC236}">
              <a16:creationId xmlns:a16="http://schemas.microsoft.com/office/drawing/2014/main" id="{3EEFDF65-85C4-4AEB-8612-487775DF1B60}"/>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3" name="テキスト ボックス 622">
          <a:extLst>
            <a:ext uri="{FF2B5EF4-FFF2-40B4-BE49-F238E27FC236}">
              <a16:creationId xmlns:a16="http://schemas.microsoft.com/office/drawing/2014/main" id="{6F90B397-3EFE-4710-9665-9BA6D74BFFAA}"/>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4" name="直線コネクタ 623">
          <a:extLst>
            <a:ext uri="{FF2B5EF4-FFF2-40B4-BE49-F238E27FC236}">
              <a16:creationId xmlns:a16="http://schemas.microsoft.com/office/drawing/2014/main" id="{3BFAB8AC-3457-44B5-BE76-93A242B1A55B}"/>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5" name="テキスト ボックス 624">
          <a:extLst>
            <a:ext uri="{FF2B5EF4-FFF2-40B4-BE49-F238E27FC236}">
              <a16:creationId xmlns:a16="http://schemas.microsoft.com/office/drawing/2014/main" id="{4D63692F-CC07-4E24-83B3-7AE637D8F02A}"/>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6" name="直線コネクタ 625">
          <a:extLst>
            <a:ext uri="{FF2B5EF4-FFF2-40B4-BE49-F238E27FC236}">
              <a16:creationId xmlns:a16="http://schemas.microsoft.com/office/drawing/2014/main" id="{9D39F653-057D-4634-A377-E47C2B8312D9}"/>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7" name="テキスト ボックス 626">
          <a:extLst>
            <a:ext uri="{FF2B5EF4-FFF2-40B4-BE49-F238E27FC236}">
              <a16:creationId xmlns:a16="http://schemas.microsoft.com/office/drawing/2014/main" id="{40707C8D-E3E7-4404-9B5C-73D9AA0F7489}"/>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8" name="【学校施設】&#10;有形固定資産減価償却率グラフ枠">
          <a:extLst>
            <a:ext uri="{FF2B5EF4-FFF2-40B4-BE49-F238E27FC236}">
              <a16:creationId xmlns:a16="http://schemas.microsoft.com/office/drawing/2014/main" id="{97879300-DFAF-47A4-B037-45079F053041}"/>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629" name="直線コネクタ 628">
          <a:extLst>
            <a:ext uri="{FF2B5EF4-FFF2-40B4-BE49-F238E27FC236}">
              <a16:creationId xmlns:a16="http://schemas.microsoft.com/office/drawing/2014/main" id="{D8D97209-92D2-4C3C-B10A-E5F74C3F428A}"/>
            </a:ext>
          </a:extLst>
        </xdr:cNvPr>
        <xdr:cNvCxnSpPr/>
      </xdr:nvCxnSpPr>
      <xdr:spPr>
        <a:xfrm flipV="1">
          <a:off x="14703424" y="9645015"/>
          <a:ext cx="0" cy="1289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630" name="【学校施設】&#10;有形固定資産減価償却率最小値テキスト">
          <a:extLst>
            <a:ext uri="{FF2B5EF4-FFF2-40B4-BE49-F238E27FC236}">
              <a16:creationId xmlns:a16="http://schemas.microsoft.com/office/drawing/2014/main" id="{4BE98099-07F2-4003-9B32-F52190E22BA2}"/>
            </a:ext>
          </a:extLst>
        </xdr:cNvPr>
        <xdr:cNvSpPr txBox="1"/>
      </xdr:nvSpPr>
      <xdr:spPr>
        <a:xfrm>
          <a:off x="14742160" y="1094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631" name="直線コネクタ 630">
          <a:extLst>
            <a:ext uri="{FF2B5EF4-FFF2-40B4-BE49-F238E27FC236}">
              <a16:creationId xmlns:a16="http://schemas.microsoft.com/office/drawing/2014/main" id="{D0AEC48A-F874-42DF-A05C-9955D037B7DF}"/>
            </a:ext>
          </a:extLst>
        </xdr:cNvPr>
        <xdr:cNvCxnSpPr/>
      </xdr:nvCxnSpPr>
      <xdr:spPr>
        <a:xfrm>
          <a:off x="14611350" y="10934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632" name="【学校施設】&#10;有形固定資産減価償却率最大値テキスト">
          <a:extLst>
            <a:ext uri="{FF2B5EF4-FFF2-40B4-BE49-F238E27FC236}">
              <a16:creationId xmlns:a16="http://schemas.microsoft.com/office/drawing/2014/main" id="{055ADE9B-120B-4C97-84C5-753049DBAAC9}"/>
            </a:ext>
          </a:extLst>
        </xdr:cNvPr>
        <xdr:cNvSpPr txBox="1"/>
      </xdr:nvSpPr>
      <xdr:spPr>
        <a:xfrm>
          <a:off x="14742160" y="9420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633" name="直線コネクタ 632">
          <a:extLst>
            <a:ext uri="{FF2B5EF4-FFF2-40B4-BE49-F238E27FC236}">
              <a16:creationId xmlns:a16="http://schemas.microsoft.com/office/drawing/2014/main" id="{93BA561C-64F7-458C-9652-3BD1B0C360A0}"/>
            </a:ext>
          </a:extLst>
        </xdr:cNvPr>
        <xdr:cNvCxnSpPr/>
      </xdr:nvCxnSpPr>
      <xdr:spPr>
        <a:xfrm>
          <a:off x="14611350" y="96450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88282</xdr:rowOff>
    </xdr:from>
    <xdr:ext cx="405111" cy="259045"/>
    <xdr:sp macro="" textlink="">
      <xdr:nvSpPr>
        <xdr:cNvPr id="634" name="【学校施設】&#10;有形固定資産減価償却率平均値テキスト">
          <a:extLst>
            <a:ext uri="{FF2B5EF4-FFF2-40B4-BE49-F238E27FC236}">
              <a16:creationId xmlns:a16="http://schemas.microsoft.com/office/drawing/2014/main" id="{62BCBD6B-52F4-4E26-8C1C-F35345BDE702}"/>
            </a:ext>
          </a:extLst>
        </xdr:cNvPr>
        <xdr:cNvSpPr txBox="1"/>
      </xdr:nvSpPr>
      <xdr:spPr>
        <a:xfrm>
          <a:off x="14742160" y="10207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635" name="フローチャート: 判断 634">
          <a:extLst>
            <a:ext uri="{FF2B5EF4-FFF2-40B4-BE49-F238E27FC236}">
              <a16:creationId xmlns:a16="http://schemas.microsoft.com/office/drawing/2014/main" id="{AC16DCFF-0D2C-4C93-BF5C-C07A42C62337}"/>
            </a:ext>
          </a:extLst>
        </xdr:cNvPr>
        <xdr:cNvSpPr/>
      </xdr:nvSpPr>
      <xdr:spPr>
        <a:xfrm>
          <a:off x="14649450" y="1035050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636" name="フローチャート: 判断 635">
          <a:extLst>
            <a:ext uri="{FF2B5EF4-FFF2-40B4-BE49-F238E27FC236}">
              <a16:creationId xmlns:a16="http://schemas.microsoft.com/office/drawing/2014/main" id="{DD601616-D869-40EA-8E1B-30421AC4A819}"/>
            </a:ext>
          </a:extLst>
        </xdr:cNvPr>
        <xdr:cNvSpPr/>
      </xdr:nvSpPr>
      <xdr:spPr>
        <a:xfrm>
          <a:off x="13887450" y="1033526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637" name="フローチャート: 判断 636">
          <a:extLst>
            <a:ext uri="{FF2B5EF4-FFF2-40B4-BE49-F238E27FC236}">
              <a16:creationId xmlns:a16="http://schemas.microsoft.com/office/drawing/2014/main" id="{30B7345F-D612-4E57-B9B5-7150DAE5F8AD}"/>
            </a:ext>
          </a:extLst>
        </xdr:cNvPr>
        <xdr:cNvSpPr/>
      </xdr:nvSpPr>
      <xdr:spPr>
        <a:xfrm>
          <a:off x="13089890" y="1031430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638" name="フローチャート: 判断 637">
          <a:extLst>
            <a:ext uri="{FF2B5EF4-FFF2-40B4-BE49-F238E27FC236}">
              <a16:creationId xmlns:a16="http://schemas.microsoft.com/office/drawing/2014/main" id="{D6FF30A4-C861-43A5-87D1-788336762D9B}"/>
            </a:ext>
          </a:extLst>
        </xdr:cNvPr>
        <xdr:cNvSpPr/>
      </xdr:nvSpPr>
      <xdr:spPr>
        <a:xfrm>
          <a:off x="12303760" y="1029906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639" name="フローチャート: 判断 638">
          <a:extLst>
            <a:ext uri="{FF2B5EF4-FFF2-40B4-BE49-F238E27FC236}">
              <a16:creationId xmlns:a16="http://schemas.microsoft.com/office/drawing/2014/main" id="{4F6D54CB-5A76-4BF3-8729-A6A5D1CB372D}"/>
            </a:ext>
          </a:extLst>
        </xdr:cNvPr>
        <xdr:cNvSpPr/>
      </xdr:nvSpPr>
      <xdr:spPr>
        <a:xfrm>
          <a:off x="11487150" y="1032573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30AF51CC-C88C-4024-BC85-A8ADB27989A5}"/>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FB9030DB-7F06-46F1-966F-25ECDD0AEF87}"/>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F1E4F4AE-FFFC-4A35-BFC0-105AFDD6A807}"/>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CEA9F866-86FF-4939-BDC6-45FCC65B3631}"/>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7AF7994-D068-4C7D-B2A4-F9AF82601784}"/>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2540</xdr:rowOff>
    </xdr:from>
    <xdr:to>
      <xdr:col>85</xdr:col>
      <xdr:colOff>177800</xdr:colOff>
      <xdr:row>62</xdr:row>
      <xdr:rowOff>104140</xdr:rowOff>
    </xdr:to>
    <xdr:sp macro="" textlink="">
      <xdr:nvSpPr>
        <xdr:cNvPr id="645" name="楕円 644">
          <a:extLst>
            <a:ext uri="{FF2B5EF4-FFF2-40B4-BE49-F238E27FC236}">
              <a16:creationId xmlns:a16="http://schemas.microsoft.com/office/drawing/2014/main" id="{B5FDB369-23C2-492F-A8B7-D6EF58B569EB}"/>
            </a:ext>
          </a:extLst>
        </xdr:cNvPr>
        <xdr:cNvSpPr/>
      </xdr:nvSpPr>
      <xdr:spPr>
        <a:xfrm>
          <a:off x="14649450" y="106324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152417</xdr:rowOff>
    </xdr:from>
    <xdr:ext cx="405111" cy="259045"/>
    <xdr:sp macro="" textlink="">
      <xdr:nvSpPr>
        <xdr:cNvPr id="646" name="【学校施設】&#10;有形固定資産減価償却率該当値テキスト">
          <a:extLst>
            <a:ext uri="{FF2B5EF4-FFF2-40B4-BE49-F238E27FC236}">
              <a16:creationId xmlns:a16="http://schemas.microsoft.com/office/drawing/2014/main" id="{FB138708-8B04-4D79-AD25-3591CFA4ACC1}"/>
            </a:ext>
          </a:extLst>
        </xdr:cNvPr>
        <xdr:cNvSpPr txBox="1"/>
      </xdr:nvSpPr>
      <xdr:spPr>
        <a:xfrm>
          <a:off x="14742160" y="1061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160655</xdr:rowOff>
    </xdr:from>
    <xdr:to>
      <xdr:col>81</xdr:col>
      <xdr:colOff>101600</xdr:colOff>
      <xdr:row>62</xdr:row>
      <xdr:rowOff>90805</xdr:rowOff>
    </xdr:to>
    <xdr:sp macro="" textlink="">
      <xdr:nvSpPr>
        <xdr:cNvPr id="647" name="楕円 646">
          <a:extLst>
            <a:ext uri="{FF2B5EF4-FFF2-40B4-BE49-F238E27FC236}">
              <a16:creationId xmlns:a16="http://schemas.microsoft.com/office/drawing/2014/main" id="{56EBC033-7E60-4E39-B494-D59F20447EA0}"/>
            </a:ext>
          </a:extLst>
        </xdr:cNvPr>
        <xdr:cNvSpPr/>
      </xdr:nvSpPr>
      <xdr:spPr>
        <a:xfrm>
          <a:off x="13887450" y="106210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40005</xdr:rowOff>
    </xdr:from>
    <xdr:to>
      <xdr:col>85</xdr:col>
      <xdr:colOff>127000</xdr:colOff>
      <xdr:row>62</xdr:row>
      <xdr:rowOff>53340</xdr:rowOff>
    </xdr:to>
    <xdr:cxnSp macro="">
      <xdr:nvCxnSpPr>
        <xdr:cNvPr id="648" name="直線コネクタ 647">
          <a:extLst>
            <a:ext uri="{FF2B5EF4-FFF2-40B4-BE49-F238E27FC236}">
              <a16:creationId xmlns:a16="http://schemas.microsoft.com/office/drawing/2014/main" id="{101C72FD-8709-4693-A44D-528412CE44A9}"/>
            </a:ext>
          </a:extLst>
        </xdr:cNvPr>
        <xdr:cNvCxnSpPr/>
      </xdr:nvCxnSpPr>
      <xdr:spPr>
        <a:xfrm>
          <a:off x="13942060" y="10669905"/>
          <a:ext cx="762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156845</xdr:rowOff>
    </xdr:from>
    <xdr:to>
      <xdr:col>76</xdr:col>
      <xdr:colOff>165100</xdr:colOff>
      <xdr:row>62</xdr:row>
      <xdr:rowOff>86995</xdr:rowOff>
    </xdr:to>
    <xdr:sp macro="" textlink="">
      <xdr:nvSpPr>
        <xdr:cNvPr id="649" name="楕円 648">
          <a:extLst>
            <a:ext uri="{FF2B5EF4-FFF2-40B4-BE49-F238E27FC236}">
              <a16:creationId xmlns:a16="http://schemas.microsoft.com/office/drawing/2014/main" id="{C944CDFA-9D5C-417E-95F7-A09A679B7168}"/>
            </a:ext>
          </a:extLst>
        </xdr:cNvPr>
        <xdr:cNvSpPr/>
      </xdr:nvSpPr>
      <xdr:spPr>
        <a:xfrm>
          <a:off x="13089890" y="1061720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36195</xdr:rowOff>
    </xdr:from>
    <xdr:to>
      <xdr:col>81</xdr:col>
      <xdr:colOff>50800</xdr:colOff>
      <xdr:row>62</xdr:row>
      <xdr:rowOff>40005</xdr:rowOff>
    </xdr:to>
    <xdr:cxnSp macro="">
      <xdr:nvCxnSpPr>
        <xdr:cNvPr id="650" name="直線コネクタ 649">
          <a:extLst>
            <a:ext uri="{FF2B5EF4-FFF2-40B4-BE49-F238E27FC236}">
              <a16:creationId xmlns:a16="http://schemas.microsoft.com/office/drawing/2014/main" id="{08868C97-6298-4367-ABDA-DDEB7AE91520}"/>
            </a:ext>
          </a:extLst>
        </xdr:cNvPr>
        <xdr:cNvCxnSpPr/>
      </xdr:nvCxnSpPr>
      <xdr:spPr>
        <a:xfrm>
          <a:off x="13144500" y="10666095"/>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135890</xdr:rowOff>
    </xdr:from>
    <xdr:to>
      <xdr:col>72</xdr:col>
      <xdr:colOff>38100</xdr:colOff>
      <xdr:row>62</xdr:row>
      <xdr:rowOff>66040</xdr:rowOff>
    </xdr:to>
    <xdr:sp macro="" textlink="">
      <xdr:nvSpPr>
        <xdr:cNvPr id="651" name="楕円 650">
          <a:extLst>
            <a:ext uri="{FF2B5EF4-FFF2-40B4-BE49-F238E27FC236}">
              <a16:creationId xmlns:a16="http://schemas.microsoft.com/office/drawing/2014/main" id="{96AF90AE-DEC0-4A63-9633-463C48293BB1}"/>
            </a:ext>
          </a:extLst>
        </xdr:cNvPr>
        <xdr:cNvSpPr/>
      </xdr:nvSpPr>
      <xdr:spPr>
        <a:xfrm>
          <a:off x="12303760" y="105905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15240</xdr:rowOff>
    </xdr:from>
    <xdr:to>
      <xdr:col>76</xdr:col>
      <xdr:colOff>114300</xdr:colOff>
      <xdr:row>62</xdr:row>
      <xdr:rowOff>36195</xdr:rowOff>
    </xdr:to>
    <xdr:cxnSp macro="">
      <xdr:nvCxnSpPr>
        <xdr:cNvPr id="652" name="直線コネクタ 651">
          <a:extLst>
            <a:ext uri="{FF2B5EF4-FFF2-40B4-BE49-F238E27FC236}">
              <a16:creationId xmlns:a16="http://schemas.microsoft.com/office/drawing/2014/main" id="{DCFFB5F5-C6E7-4D8D-9487-C0BD12C01DBC}"/>
            </a:ext>
          </a:extLst>
        </xdr:cNvPr>
        <xdr:cNvCxnSpPr/>
      </xdr:nvCxnSpPr>
      <xdr:spPr>
        <a:xfrm>
          <a:off x="12346940" y="10648950"/>
          <a:ext cx="79756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107315</xdr:rowOff>
    </xdr:from>
    <xdr:to>
      <xdr:col>67</xdr:col>
      <xdr:colOff>101600</xdr:colOff>
      <xdr:row>62</xdr:row>
      <xdr:rowOff>37465</xdr:rowOff>
    </xdr:to>
    <xdr:sp macro="" textlink="">
      <xdr:nvSpPr>
        <xdr:cNvPr id="653" name="楕円 652">
          <a:extLst>
            <a:ext uri="{FF2B5EF4-FFF2-40B4-BE49-F238E27FC236}">
              <a16:creationId xmlns:a16="http://schemas.microsoft.com/office/drawing/2014/main" id="{B8BE3BC3-8B50-4768-9887-1F06F78BC306}"/>
            </a:ext>
          </a:extLst>
        </xdr:cNvPr>
        <xdr:cNvSpPr/>
      </xdr:nvSpPr>
      <xdr:spPr>
        <a:xfrm>
          <a:off x="11487150" y="105638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158115</xdr:rowOff>
    </xdr:from>
    <xdr:to>
      <xdr:col>71</xdr:col>
      <xdr:colOff>177800</xdr:colOff>
      <xdr:row>62</xdr:row>
      <xdr:rowOff>15240</xdr:rowOff>
    </xdr:to>
    <xdr:cxnSp macro="">
      <xdr:nvCxnSpPr>
        <xdr:cNvPr id="654" name="直線コネクタ 653">
          <a:extLst>
            <a:ext uri="{FF2B5EF4-FFF2-40B4-BE49-F238E27FC236}">
              <a16:creationId xmlns:a16="http://schemas.microsoft.com/office/drawing/2014/main" id="{8D4A49A5-B8D3-45A4-8C48-F6DEBD46728E}"/>
            </a:ext>
          </a:extLst>
        </xdr:cNvPr>
        <xdr:cNvCxnSpPr/>
      </xdr:nvCxnSpPr>
      <xdr:spPr>
        <a:xfrm>
          <a:off x="11541760" y="10618470"/>
          <a:ext cx="80518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164482</xdr:rowOff>
    </xdr:from>
    <xdr:ext cx="405111" cy="259045"/>
    <xdr:sp macro="" textlink="">
      <xdr:nvSpPr>
        <xdr:cNvPr id="655" name="n_1aveValue【学校施設】&#10;有形固定資産減価償却率">
          <a:extLst>
            <a:ext uri="{FF2B5EF4-FFF2-40B4-BE49-F238E27FC236}">
              <a16:creationId xmlns:a16="http://schemas.microsoft.com/office/drawing/2014/main" id="{CF57046B-E196-4F50-96FB-E0DE29A4729A}"/>
            </a:ext>
          </a:extLst>
        </xdr:cNvPr>
        <xdr:cNvSpPr txBox="1"/>
      </xdr:nvSpPr>
      <xdr:spPr>
        <a:xfrm>
          <a:off x="13738234" y="1011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147337</xdr:rowOff>
    </xdr:from>
    <xdr:ext cx="405111" cy="259045"/>
    <xdr:sp macro="" textlink="">
      <xdr:nvSpPr>
        <xdr:cNvPr id="656" name="n_2aveValue【学校施設】&#10;有形固定資産減価償却率">
          <a:extLst>
            <a:ext uri="{FF2B5EF4-FFF2-40B4-BE49-F238E27FC236}">
              <a16:creationId xmlns:a16="http://schemas.microsoft.com/office/drawing/2014/main" id="{BA1E2B58-66BC-4DA1-9C06-90EB40A748F5}"/>
            </a:ext>
          </a:extLst>
        </xdr:cNvPr>
        <xdr:cNvSpPr txBox="1"/>
      </xdr:nvSpPr>
      <xdr:spPr>
        <a:xfrm>
          <a:off x="12957184"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128287</xdr:rowOff>
    </xdr:from>
    <xdr:ext cx="405111" cy="259045"/>
    <xdr:sp macro="" textlink="">
      <xdr:nvSpPr>
        <xdr:cNvPr id="657" name="n_3aveValue【学校施設】&#10;有形固定資産減価償却率">
          <a:extLst>
            <a:ext uri="{FF2B5EF4-FFF2-40B4-BE49-F238E27FC236}">
              <a16:creationId xmlns:a16="http://schemas.microsoft.com/office/drawing/2014/main" id="{BE781D61-9800-4C04-9659-6C5A23EAE98D}"/>
            </a:ext>
          </a:extLst>
        </xdr:cNvPr>
        <xdr:cNvSpPr txBox="1"/>
      </xdr:nvSpPr>
      <xdr:spPr>
        <a:xfrm>
          <a:off x="12171054" y="1007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156862</xdr:rowOff>
    </xdr:from>
    <xdr:ext cx="405111" cy="259045"/>
    <xdr:sp macro="" textlink="">
      <xdr:nvSpPr>
        <xdr:cNvPr id="658" name="n_4aveValue【学校施設】&#10;有形固定資産減価償却率">
          <a:extLst>
            <a:ext uri="{FF2B5EF4-FFF2-40B4-BE49-F238E27FC236}">
              <a16:creationId xmlns:a16="http://schemas.microsoft.com/office/drawing/2014/main" id="{F92E82B5-8F97-4453-A897-E1F8E9CD399F}"/>
            </a:ext>
          </a:extLst>
        </xdr:cNvPr>
        <xdr:cNvSpPr txBox="1"/>
      </xdr:nvSpPr>
      <xdr:spPr>
        <a:xfrm>
          <a:off x="11354444"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81932</xdr:rowOff>
    </xdr:from>
    <xdr:ext cx="405111" cy="259045"/>
    <xdr:sp macro="" textlink="">
      <xdr:nvSpPr>
        <xdr:cNvPr id="659" name="n_1mainValue【学校施設】&#10;有形固定資産減価償却率">
          <a:extLst>
            <a:ext uri="{FF2B5EF4-FFF2-40B4-BE49-F238E27FC236}">
              <a16:creationId xmlns:a16="http://schemas.microsoft.com/office/drawing/2014/main" id="{D6598A2D-5B95-4D63-A585-98E9543178CE}"/>
            </a:ext>
          </a:extLst>
        </xdr:cNvPr>
        <xdr:cNvSpPr txBox="1"/>
      </xdr:nvSpPr>
      <xdr:spPr>
        <a:xfrm>
          <a:off x="13738234" y="1071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78122</xdr:rowOff>
    </xdr:from>
    <xdr:ext cx="405111" cy="259045"/>
    <xdr:sp macro="" textlink="">
      <xdr:nvSpPr>
        <xdr:cNvPr id="660" name="n_2mainValue【学校施設】&#10;有形固定資産減価償却率">
          <a:extLst>
            <a:ext uri="{FF2B5EF4-FFF2-40B4-BE49-F238E27FC236}">
              <a16:creationId xmlns:a16="http://schemas.microsoft.com/office/drawing/2014/main" id="{A4E78251-F76C-4C8C-8824-E6984BAF9A9F}"/>
            </a:ext>
          </a:extLst>
        </xdr:cNvPr>
        <xdr:cNvSpPr txBox="1"/>
      </xdr:nvSpPr>
      <xdr:spPr>
        <a:xfrm>
          <a:off x="12957184" y="1070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57167</xdr:rowOff>
    </xdr:from>
    <xdr:ext cx="405111" cy="259045"/>
    <xdr:sp macro="" textlink="">
      <xdr:nvSpPr>
        <xdr:cNvPr id="661" name="n_3mainValue【学校施設】&#10;有形固定資産減価償却率">
          <a:extLst>
            <a:ext uri="{FF2B5EF4-FFF2-40B4-BE49-F238E27FC236}">
              <a16:creationId xmlns:a16="http://schemas.microsoft.com/office/drawing/2014/main" id="{16FC5545-2EDF-4A2F-AC9D-C17AF980D8D4}"/>
            </a:ext>
          </a:extLst>
        </xdr:cNvPr>
        <xdr:cNvSpPr txBox="1"/>
      </xdr:nvSpPr>
      <xdr:spPr>
        <a:xfrm>
          <a:off x="12171054" y="1068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28592</xdr:rowOff>
    </xdr:from>
    <xdr:ext cx="405111" cy="259045"/>
    <xdr:sp macro="" textlink="">
      <xdr:nvSpPr>
        <xdr:cNvPr id="662" name="n_4mainValue【学校施設】&#10;有形固定資産減価償却率">
          <a:extLst>
            <a:ext uri="{FF2B5EF4-FFF2-40B4-BE49-F238E27FC236}">
              <a16:creationId xmlns:a16="http://schemas.microsoft.com/office/drawing/2014/main" id="{714466AA-49C3-41C3-AA7D-492D83DE94BD}"/>
            </a:ext>
          </a:extLst>
        </xdr:cNvPr>
        <xdr:cNvSpPr txBox="1"/>
      </xdr:nvSpPr>
      <xdr:spPr>
        <a:xfrm>
          <a:off x="11354444" y="1065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6D9050A2-5807-45E0-8468-8B85773D5151}"/>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C9BCC86A-4D24-410E-B143-0AAFC10902ED}"/>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8FBA8DF8-B1E2-473F-AACF-BE3E77963458}"/>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E43B270E-CA38-4F57-9981-820E22893854}"/>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55AA6ECE-66F9-480A-B9FF-1BB7867D34D5}"/>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46719DD2-47B4-4022-887E-66C09FB6A3BA}"/>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30105D8F-57FF-4661-964C-C600D45583D6}"/>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A3255CFE-0F29-4C9C-9DAB-E9F37A1E4D7B}"/>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23B9635D-F84C-4751-BA3F-6E8A5341FFBB}"/>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BCBB9D58-41EC-4AFA-8CED-EAAA2A00762B}"/>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3" name="テキスト ボックス 672">
          <a:extLst>
            <a:ext uri="{FF2B5EF4-FFF2-40B4-BE49-F238E27FC236}">
              <a16:creationId xmlns:a16="http://schemas.microsoft.com/office/drawing/2014/main" id="{2DD5995A-1CAE-457C-B153-20729C6DF353}"/>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74" name="直線コネクタ 673">
          <a:extLst>
            <a:ext uri="{FF2B5EF4-FFF2-40B4-BE49-F238E27FC236}">
              <a16:creationId xmlns:a16="http://schemas.microsoft.com/office/drawing/2014/main" id="{205C5CDC-2DFA-4AE5-B90A-C87A79AD79DD}"/>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5" name="テキスト ボックス 674">
          <a:extLst>
            <a:ext uri="{FF2B5EF4-FFF2-40B4-BE49-F238E27FC236}">
              <a16:creationId xmlns:a16="http://schemas.microsoft.com/office/drawing/2014/main" id="{139EA5B5-4F02-4E53-BE1D-6B5D0734DC29}"/>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6" name="直線コネクタ 675">
          <a:extLst>
            <a:ext uri="{FF2B5EF4-FFF2-40B4-BE49-F238E27FC236}">
              <a16:creationId xmlns:a16="http://schemas.microsoft.com/office/drawing/2014/main" id="{B373FDC3-4BDA-4856-B9CA-B0884CCF21B6}"/>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7" name="テキスト ボックス 676">
          <a:extLst>
            <a:ext uri="{FF2B5EF4-FFF2-40B4-BE49-F238E27FC236}">
              <a16:creationId xmlns:a16="http://schemas.microsoft.com/office/drawing/2014/main" id="{95B3CC13-5263-43D0-A0DA-35EC13AAE95C}"/>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8" name="直線コネクタ 677">
          <a:extLst>
            <a:ext uri="{FF2B5EF4-FFF2-40B4-BE49-F238E27FC236}">
              <a16:creationId xmlns:a16="http://schemas.microsoft.com/office/drawing/2014/main" id="{19EDA60D-DBE4-483C-9785-384814880008}"/>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9" name="テキスト ボックス 678">
          <a:extLst>
            <a:ext uri="{FF2B5EF4-FFF2-40B4-BE49-F238E27FC236}">
              <a16:creationId xmlns:a16="http://schemas.microsoft.com/office/drawing/2014/main" id="{90BE99E8-B7E3-4D01-BB4A-9E10843EF0CA}"/>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0" name="直線コネクタ 679">
          <a:extLst>
            <a:ext uri="{FF2B5EF4-FFF2-40B4-BE49-F238E27FC236}">
              <a16:creationId xmlns:a16="http://schemas.microsoft.com/office/drawing/2014/main" id="{11952C33-5924-4B06-8FAB-CEC72D754546}"/>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1" name="テキスト ボックス 680">
          <a:extLst>
            <a:ext uri="{FF2B5EF4-FFF2-40B4-BE49-F238E27FC236}">
              <a16:creationId xmlns:a16="http://schemas.microsoft.com/office/drawing/2014/main" id="{0DAA283E-6305-4A71-B816-C36875F4E2D0}"/>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2" name="直線コネクタ 681">
          <a:extLst>
            <a:ext uri="{FF2B5EF4-FFF2-40B4-BE49-F238E27FC236}">
              <a16:creationId xmlns:a16="http://schemas.microsoft.com/office/drawing/2014/main" id="{E1726F87-5E8C-44F0-80F6-AF9DD93C7877}"/>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3" name="テキスト ボックス 682">
          <a:extLst>
            <a:ext uri="{FF2B5EF4-FFF2-40B4-BE49-F238E27FC236}">
              <a16:creationId xmlns:a16="http://schemas.microsoft.com/office/drawing/2014/main" id="{E888A41B-3267-4028-B298-BDFA9A697CCA}"/>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4" name="直線コネクタ 683">
          <a:extLst>
            <a:ext uri="{FF2B5EF4-FFF2-40B4-BE49-F238E27FC236}">
              <a16:creationId xmlns:a16="http://schemas.microsoft.com/office/drawing/2014/main" id="{F76118A0-D50B-450F-9986-0790DEE8D5E9}"/>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5" name="テキスト ボックス 684">
          <a:extLst>
            <a:ext uri="{FF2B5EF4-FFF2-40B4-BE49-F238E27FC236}">
              <a16:creationId xmlns:a16="http://schemas.microsoft.com/office/drawing/2014/main" id="{359CF8B8-0C35-4C72-B3CA-0D1A2452E289}"/>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6" name="直線コネクタ 685">
          <a:extLst>
            <a:ext uri="{FF2B5EF4-FFF2-40B4-BE49-F238E27FC236}">
              <a16:creationId xmlns:a16="http://schemas.microsoft.com/office/drawing/2014/main" id="{08E50194-BF21-494A-99AA-9F519C5CA83D}"/>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7" name="テキスト ボックス 686">
          <a:extLst>
            <a:ext uri="{FF2B5EF4-FFF2-40B4-BE49-F238E27FC236}">
              <a16:creationId xmlns:a16="http://schemas.microsoft.com/office/drawing/2014/main" id="{AE688F8A-1086-4654-988F-2764C1851F99}"/>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8" name="【学校施設】&#10;一人当たり面積グラフ枠">
          <a:extLst>
            <a:ext uri="{FF2B5EF4-FFF2-40B4-BE49-F238E27FC236}">
              <a16:creationId xmlns:a16="http://schemas.microsoft.com/office/drawing/2014/main" id="{9CE29923-45C7-4965-B470-B98B61FC761A}"/>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689" name="直線コネクタ 688">
          <a:extLst>
            <a:ext uri="{FF2B5EF4-FFF2-40B4-BE49-F238E27FC236}">
              <a16:creationId xmlns:a16="http://schemas.microsoft.com/office/drawing/2014/main" id="{6A7559FB-F7BD-4529-8ECF-20089E832F96}"/>
            </a:ext>
          </a:extLst>
        </xdr:cNvPr>
        <xdr:cNvCxnSpPr/>
      </xdr:nvCxnSpPr>
      <xdr:spPr>
        <a:xfrm flipV="1">
          <a:off x="19947254" y="9619379"/>
          <a:ext cx="0" cy="1446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690" name="【学校施設】&#10;一人当たり面積最小値テキスト">
          <a:extLst>
            <a:ext uri="{FF2B5EF4-FFF2-40B4-BE49-F238E27FC236}">
              <a16:creationId xmlns:a16="http://schemas.microsoft.com/office/drawing/2014/main" id="{E90F3368-7A67-4BA6-8292-D5E083DB1D90}"/>
            </a:ext>
          </a:extLst>
        </xdr:cNvPr>
        <xdr:cNvSpPr txBox="1"/>
      </xdr:nvSpPr>
      <xdr:spPr>
        <a:xfrm>
          <a:off x="19985990" y="1107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691" name="直線コネクタ 690">
          <a:extLst>
            <a:ext uri="{FF2B5EF4-FFF2-40B4-BE49-F238E27FC236}">
              <a16:creationId xmlns:a16="http://schemas.microsoft.com/office/drawing/2014/main" id="{016A0851-9313-45BD-8F4F-BC57119921CD}"/>
            </a:ext>
          </a:extLst>
        </xdr:cNvPr>
        <xdr:cNvCxnSpPr/>
      </xdr:nvCxnSpPr>
      <xdr:spPr>
        <a:xfrm>
          <a:off x="19885660" y="110663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692" name="【学校施設】&#10;一人当たり面積最大値テキスト">
          <a:extLst>
            <a:ext uri="{FF2B5EF4-FFF2-40B4-BE49-F238E27FC236}">
              <a16:creationId xmlns:a16="http://schemas.microsoft.com/office/drawing/2014/main" id="{0E9C59FA-724B-4BBB-BBE0-85EC3CA60EAB}"/>
            </a:ext>
          </a:extLst>
        </xdr:cNvPr>
        <xdr:cNvSpPr txBox="1"/>
      </xdr:nvSpPr>
      <xdr:spPr>
        <a:xfrm>
          <a:off x="19985990" y="9394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693" name="直線コネクタ 692">
          <a:extLst>
            <a:ext uri="{FF2B5EF4-FFF2-40B4-BE49-F238E27FC236}">
              <a16:creationId xmlns:a16="http://schemas.microsoft.com/office/drawing/2014/main" id="{61F90EEF-A975-4717-B8C8-9223FD00A987}"/>
            </a:ext>
          </a:extLst>
        </xdr:cNvPr>
        <xdr:cNvCxnSpPr/>
      </xdr:nvCxnSpPr>
      <xdr:spPr>
        <a:xfrm>
          <a:off x="19885660" y="96193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16781</xdr:rowOff>
    </xdr:from>
    <xdr:ext cx="469744" cy="259045"/>
    <xdr:sp macro="" textlink="">
      <xdr:nvSpPr>
        <xdr:cNvPr id="694" name="【学校施設】&#10;一人当たり面積平均値テキスト">
          <a:extLst>
            <a:ext uri="{FF2B5EF4-FFF2-40B4-BE49-F238E27FC236}">
              <a16:creationId xmlns:a16="http://schemas.microsoft.com/office/drawing/2014/main" id="{32EBA3D8-5308-4875-A25D-5AEEB0B9BF84}"/>
            </a:ext>
          </a:extLst>
        </xdr:cNvPr>
        <xdr:cNvSpPr txBox="1"/>
      </xdr:nvSpPr>
      <xdr:spPr>
        <a:xfrm>
          <a:off x="19985990" y="106504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695" name="フローチャート: 判断 694">
          <a:extLst>
            <a:ext uri="{FF2B5EF4-FFF2-40B4-BE49-F238E27FC236}">
              <a16:creationId xmlns:a16="http://schemas.microsoft.com/office/drawing/2014/main" id="{23E332D3-C685-4612-B0A3-5302D2E02734}"/>
            </a:ext>
          </a:extLst>
        </xdr:cNvPr>
        <xdr:cNvSpPr/>
      </xdr:nvSpPr>
      <xdr:spPr>
        <a:xfrm>
          <a:off x="19904710" y="1066825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696" name="フローチャート: 判断 695">
          <a:extLst>
            <a:ext uri="{FF2B5EF4-FFF2-40B4-BE49-F238E27FC236}">
              <a16:creationId xmlns:a16="http://schemas.microsoft.com/office/drawing/2014/main" id="{246C53BB-812B-4511-B01F-3EA2CFEE1A98}"/>
            </a:ext>
          </a:extLst>
        </xdr:cNvPr>
        <xdr:cNvSpPr/>
      </xdr:nvSpPr>
      <xdr:spPr>
        <a:xfrm>
          <a:off x="19161760" y="106844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697" name="フローチャート: 判断 696">
          <a:extLst>
            <a:ext uri="{FF2B5EF4-FFF2-40B4-BE49-F238E27FC236}">
              <a16:creationId xmlns:a16="http://schemas.microsoft.com/office/drawing/2014/main" id="{299EC487-A2EB-47BB-B11B-2F3992047984}"/>
            </a:ext>
          </a:extLst>
        </xdr:cNvPr>
        <xdr:cNvSpPr/>
      </xdr:nvSpPr>
      <xdr:spPr>
        <a:xfrm>
          <a:off x="18345150" y="1068904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698" name="フローチャート: 判断 697">
          <a:extLst>
            <a:ext uri="{FF2B5EF4-FFF2-40B4-BE49-F238E27FC236}">
              <a16:creationId xmlns:a16="http://schemas.microsoft.com/office/drawing/2014/main" id="{DF99C217-CEC3-4376-A92C-DAD9C77ACE5C}"/>
            </a:ext>
          </a:extLst>
        </xdr:cNvPr>
        <xdr:cNvSpPr/>
      </xdr:nvSpPr>
      <xdr:spPr>
        <a:xfrm>
          <a:off x="17547590" y="10688719"/>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61540</xdr:rowOff>
    </xdr:from>
    <xdr:to>
      <xdr:col>98</xdr:col>
      <xdr:colOff>38100</xdr:colOff>
      <xdr:row>62</xdr:row>
      <xdr:rowOff>163140</xdr:rowOff>
    </xdr:to>
    <xdr:sp macro="" textlink="">
      <xdr:nvSpPr>
        <xdr:cNvPr id="699" name="フローチャート: 判断 698">
          <a:extLst>
            <a:ext uri="{FF2B5EF4-FFF2-40B4-BE49-F238E27FC236}">
              <a16:creationId xmlns:a16="http://schemas.microsoft.com/office/drawing/2014/main" id="{2C3344F4-F8A2-4CE2-A986-9094431156BE}"/>
            </a:ext>
          </a:extLst>
        </xdr:cNvPr>
        <xdr:cNvSpPr/>
      </xdr:nvSpPr>
      <xdr:spPr>
        <a:xfrm>
          <a:off x="16761460" y="1068763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9894ED3B-1E8D-4813-8F61-F6F49D10C011}"/>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C948694D-5CCF-4EFC-8CEF-149E9F591A32}"/>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504008A2-468A-4CD8-8325-4E1C1FEC17C8}"/>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484FDEF3-9807-4730-B429-A0EB766BB6E5}"/>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5E780B79-3C82-49FC-861F-CE98FA1E5852}"/>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35089</xdr:rowOff>
    </xdr:from>
    <xdr:to>
      <xdr:col>116</xdr:col>
      <xdr:colOff>114300</xdr:colOff>
      <xdr:row>61</xdr:row>
      <xdr:rowOff>136689</xdr:rowOff>
    </xdr:to>
    <xdr:sp macro="" textlink="">
      <xdr:nvSpPr>
        <xdr:cNvPr id="705" name="楕円 704">
          <a:extLst>
            <a:ext uri="{FF2B5EF4-FFF2-40B4-BE49-F238E27FC236}">
              <a16:creationId xmlns:a16="http://schemas.microsoft.com/office/drawing/2014/main" id="{AAB8EC9F-23B6-4CF1-958E-E6FE7636CC58}"/>
            </a:ext>
          </a:extLst>
        </xdr:cNvPr>
        <xdr:cNvSpPr/>
      </xdr:nvSpPr>
      <xdr:spPr>
        <a:xfrm>
          <a:off x="19904710" y="1049353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57966</xdr:rowOff>
    </xdr:from>
    <xdr:ext cx="469744" cy="259045"/>
    <xdr:sp macro="" textlink="">
      <xdr:nvSpPr>
        <xdr:cNvPr id="706" name="【学校施設】&#10;一人当たり面積該当値テキスト">
          <a:extLst>
            <a:ext uri="{FF2B5EF4-FFF2-40B4-BE49-F238E27FC236}">
              <a16:creationId xmlns:a16="http://schemas.microsoft.com/office/drawing/2014/main" id="{B6568233-C8C9-478E-8577-7F22F0F683B1}"/>
            </a:ext>
          </a:extLst>
        </xdr:cNvPr>
        <xdr:cNvSpPr txBox="1"/>
      </xdr:nvSpPr>
      <xdr:spPr>
        <a:xfrm>
          <a:off x="19985990" y="1034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44886</xdr:rowOff>
    </xdr:from>
    <xdr:to>
      <xdr:col>112</xdr:col>
      <xdr:colOff>38100</xdr:colOff>
      <xdr:row>61</xdr:row>
      <xdr:rowOff>146486</xdr:rowOff>
    </xdr:to>
    <xdr:sp macro="" textlink="">
      <xdr:nvSpPr>
        <xdr:cNvPr id="707" name="楕円 706">
          <a:extLst>
            <a:ext uri="{FF2B5EF4-FFF2-40B4-BE49-F238E27FC236}">
              <a16:creationId xmlns:a16="http://schemas.microsoft.com/office/drawing/2014/main" id="{D666FD42-29E4-46C2-B596-893A03E9D93E}"/>
            </a:ext>
          </a:extLst>
        </xdr:cNvPr>
        <xdr:cNvSpPr/>
      </xdr:nvSpPr>
      <xdr:spPr>
        <a:xfrm>
          <a:off x="19161760" y="105052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85889</xdr:rowOff>
    </xdr:from>
    <xdr:to>
      <xdr:col>116</xdr:col>
      <xdr:colOff>63500</xdr:colOff>
      <xdr:row>61</xdr:row>
      <xdr:rowOff>95686</xdr:rowOff>
    </xdr:to>
    <xdr:cxnSp macro="">
      <xdr:nvCxnSpPr>
        <xdr:cNvPr id="708" name="直線コネクタ 707">
          <a:extLst>
            <a:ext uri="{FF2B5EF4-FFF2-40B4-BE49-F238E27FC236}">
              <a16:creationId xmlns:a16="http://schemas.microsoft.com/office/drawing/2014/main" id="{959FFE3E-9EBF-4B52-A03D-951B00B85B75}"/>
            </a:ext>
          </a:extLst>
        </xdr:cNvPr>
        <xdr:cNvCxnSpPr/>
      </xdr:nvCxnSpPr>
      <xdr:spPr>
        <a:xfrm flipV="1">
          <a:off x="19204940" y="10546244"/>
          <a:ext cx="742950" cy="4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62520</xdr:rowOff>
    </xdr:from>
    <xdr:to>
      <xdr:col>107</xdr:col>
      <xdr:colOff>101600</xdr:colOff>
      <xdr:row>61</xdr:row>
      <xdr:rowOff>164120</xdr:rowOff>
    </xdr:to>
    <xdr:sp macro="" textlink="">
      <xdr:nvSpPr>
        <xdr:cNvPr id="709" name="楕円 708">
          <a:extLst>
            <a:ext uri="{FF2B5EF4-FFF2-40B4-BE49-F238E27FC236}">
              <a16:creationId xmlns:a16="http://schemas.microsoft.com/office/drawing/2014/main" id="{3FC5B7FC-768F-4232-A83B-383FA016B641}"/>
            </a:ext>
          </a:extLst>
        </xdr:cNvPr>
        <xdr:cNvSpPr/>
      </xdr:nvSpPr>
      <xdr:spPr>
        <a:xfrm>
          <a:off x="18345150" y="1051716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95686</xdr:rowOff>
    </xdr:from>
    <xdr:to>
      <xdr:col>111</xdr:col>
      <xdr:colOff>177800</xdr:colOff>
      <xdr:row>61</xdr:row>
      <xdr:rowOff>113320</xdr:rowOff>
    </xdr:to>
    <xdr:cxnSp macro="">
      <xdr:nvCxnSpPr>
        <xdr:cNvPr id="710" name="直線コネクタ 709">
          <a:extLst>
            <a:ext uri="{FF2B5EF4-FFF2-40B4-BE49-F238E27FC236}">
              <a16:creationId xmlns:a16="http://schemas.microsoft.com/office/drawing/2014/main" id="{A333D5AE-73EB-4244-8D06-C9BEEF233A2D}"/>
            </a:ext>
          </a:extLst>
        </xdr:cNvPr>
        <xdr:cNvCxnSpPr/>
      </xdr:nvCxnSpPr>
      <xdr:spPr>
        <a:xfrm flipV="1">
          <a:off x="18399760" y="10550326"/>
          <a:ext cx="805180" cy="21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141877</xdr:rowOff>
    </xdr:from>
    <xdr:to>
      <xdr:col>102</xdr:col>
      <xdr:colOff>165100</xdr:colOff>
      <xdr:row>61</xdr:row>
      <xdr:rowOff>72027</xdr:rowOff>
    </xdr:to>
    <xdr:sp macro="" textlink="">
      <xdr:nvSpPr>
        <xdr:cNvPr id="711" name="楕円 710">
          <a:extLst>
            <a:ext uri="{FF2B5EF4-FFF2-40B4-BE49-F238E27FC236}">
              <a16:creationId xmlns:a16="http://schemas.microsoft.com/office/drawing/2014/main" id="{7E6785AF-FF6D-41E2-BD15-D427BF7266B2}"/>
            </a:ext>
          </a:extLst>
        </xdr:cNvPr>
        <xdr:cNvSpPr/>
      </xdr:nvSpPr>
      <xdr:spPr>
        <a:xfrm>
          <a:off x="17547590" y="10426972"/>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21227</xdr:rowOff>
    </xdr:from>
    <xdr:to>
      <xdr:col>107</xdr:col>
      <xdr:colOff>50800</xdr:colOff>
      <xdr:row>61</xdr:row>
      <xdr:rowOff>113320</xdr:rowOff>
    </xdr:to>
    <xdr:cxnSp macro="">
      <xdr:nvCxnSpPr>
        <xdr:cNvPr id="712" name="直線コネクタ 711">
          <a:extLst>
            <a:ext uri="{FF2B5EF4-FFF2-40B4-BE49-F238E27FC236}">
              <a16:creationId xmlns:a16="http://schemas.microsoft.com/office/drawing/2014/main" id="{A5FA0ABF-0751-4181-98B0-BB4E453C89EC}"/>
            </a:ext>
          </a:extLst>
        </xdr:cNvPr>
        <xdr:cNvCxnSpPr/>
      </xdr:nvCxnSpPr>
      <xdr:spPr>
        <a:xfrm>
          <a:off x="17602200" y="10475867"/>
          <a:ext cx="797560" cy="95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158859</xdr:rowOff>
    </xdr:from>
    <xdr:to>
      <xdr:col>98</xdr:col>
      <xdr:colOff>38100</xdr:colOff>
      <xdr:row>61</xdr:row>
      <xdr:rowOff>89009</xdr:rowOff>
    </xdr:to>
    <xdr:sp macro="" textlink="">
      <xdr:nvSpPr>
        <xdr:cNvPr id="713" name="楕円 712">
          <a:extLst>
            <a:ext uri="{FF2B5EF4-FFF2-40B4-BE49-F238E27FC236}">
              <a16:creationId xmlns:a16="http://schemas.microsoft.com/office/drawing/2014/main" id="{22059CE1-E14B-404F-B2BE-60DC5A2D6E06}"/>
            </a:ext>
          </a:extLst>
        </xdr:cNvPr>
        <xdr:cNvSpPr/>
      </xdr:nvSpPr>
      <xdr:spPr>
        <a:xfrm>
          <a:off x="16761460" y="1044776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21227</xdr:rowOff>
    </xdr:from>
    <xdr:to>
      <xdr:col>102</xdr:col>
      <xdr:colOff>114300</xdr:colOff>
      <xdr:row>61</xdr:row>
      <xdr:rowOff>38209</xdr:rowOff>
    </xdr:to>
    <xdr:cxnSp macro="">
      <xdr:nvCxnSpPr>
        <xdr:cNvPr id="714" name="直線コネクタ 713">
          <a:extLst>
            <a:ext uri="{FF2B5EF4-FFF2-40B4-BE49-F238E27FC236}">
              <a16:creationId xmlns:a16="http://schemas.microsoft.com/office/drawing/2014/main" id="{4CA62723-270C-4937-98C6-7BFA21AC4AA8}"/>
            </a:ext>
          </a:extLst>
        </xdr:cNvPr>
        <xdr:cNvCxnSpPr/>
      </xdr:nvCxnSpPr>
      <xdr:spPr>
        <a:xfrm flipV="1">
          <a:off x="16804640" y="10475867"/>
          <a:ext cx="797560" cy="20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143491</xdr:rowOff>
    </xdr:from>
    <xdr:ext cx="469744" cy="259045"/>
    <xdr:sp macro="" textlink="">
      <xdr:nvSpPr>
        <xdr:cNvPr id="715" name="n_1aveValue【学校施設】&#10;一人当たり面積">
          <a:extLst>
            <a:ext uri="{FF2B5EF4-FFF2-40B4-BE49-F238E27FC236}">
              <a16:creationId xmlns:a16="http://schemas.microsoft.com/office/drawing/2014/main" id="{C5791F7C-70EE-4534-AAFB-828F6E39F9ED}"/>
            </a:ext>
          </a:extLst>
        </xdr:cNvPr>
        <xdr:cNvSpPr txBox="1"/>
      </xdr:nvSpPr>
      <xdr:spPr>
        <a:xfrm>
          <a:off x="18982132" y="1077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148062</xdr:rowOff>
    </xdr:from>
    <xdr:ext cx="469744" cy="259045"/>
    <xdr:sp macro="" textlink="">
      <xdr:nvSpPr>
        <xdr:cNvPr id="716" name="n_2aveValue【学校施設】&#10;一人当たり面積">
          <a:extLst>
            <a:ext uri="{FF2B5EF4-FFF2-40B4-BE49-F238E27FC236}">
              <a16:creationId xmlns:a16="http://schemas.microsoft.com/office/drawing/2014/main" id="{7CD1CC46-56E6-4C48-AE60-B67A2884980E}"/>
            </a:ext>
          </a:extLst>
        </xdr:cNvPr>
        <xdr:cNvSpPr txBox="1"/>
      </xdr:nvSpPr>
      <xdr:spPr>
        <a:xfrm>
          <a:off x="18182032" y="10776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147736</xdr:rowOff>
    </xdr:from>
    <xdr:ext cx="469744" cy="259045"/>
    <xdr:sp macro="" textlink="">
      <xdr:nvSpPr>
        <xdr:cNvPr id="717" name="n_3aveValue【学校施設】&#10;一人当たり面積">
          <a:extLst>
            <a:ext uri="{FF2B5EF4-FFF2-40B4-BE49-F238E27FC236}">
              <a16:creationId xmlns:a16="http://schemas.microsoft.com/office/drawing/2014/main" id="{50A7EE44-2AD9-4B36-99BB-111BB6A69945}"/>
            </a:ext>
          </a:extLst>
        </xdr:cNvPr>
        <xdr:cNvSpPr txBox="1"/>
      </xdr:nvSpPr>
      <xdr:spPr>
        <a:xfrm>
          <a:off x="17384472" y="10775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154267</xdr:rowOff>
    </xdr:from>
    <xdr:ext cx="469744" cy="259045"/>
    <xdr:sp macro="" textlink="">
      <xdr:nvSpPr>
        <xdr:cNvPr id="718" name="n_4aveValue【学校施設】&#10;一人当たり面積">
          <a:extLst>
            <a:ext uri="{FF2B5EF4-FFF2-40B4-BE49-F238E27FC236}">
              <a16:creationId xmlns:a16="http://schemas.microsoft.com/office/drawing/2014/main" id="{B32FA50B-7F01-4488-8CA8-E4884D138828}"/>
            </a:ext>
          </a:extLst>
        </xdr:cNvPr>
        <xdr:cNvSpPr txBox="1"/>
      </xdr:nvSpPr>
      <xdr:spPr>
        <a:xfrm>
          <a:off x="16588817" y="10784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163013</xdr:rowOff>
    </xdr:from>
    <xdr:ext cx="469744" cy="259045"/>
    <xdr:sp macro="" textlink="">
      <xdr:nvSpPr>
        <xdr:cNvPr id="719" name="n_1mainValue【学校施設】&#10;一人当たり面積">
          <a:extLst>
            <a:ext uri="{FF2B5EF4-FFF2-40B4-BE49-F238E27FC236}">
              <a16:creationId xmlns:a16="http://schemas.microsoft.com/office/drawing/2014/main" id="{FA954B7E-490C-47BE-9058-ABE35D6B5055}"/>
            </a:ext>
          </a:extLst>
        </xdr:cNvPr>
        <xdr:cNvSpPr txBox="1"/>
      </xdr:nvSpPr>
      <xdr:spPr>
        <a:xfrm>
          <a:off x="18982132" y="10280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9197</xdr:rowOff>
    </xdr:from>
    <xdr:ext cx="469744" cy="259045"/>
    <xdr:sp macro="" textlink="">
      <xdr:nvSpPr>
        <xdr:cNvPr id="720" name="n_2mainValue【学校施設】&#10;一人当たり面積">
          <a:extLst>
            <a:ext uri="{FF2B5EF4-FFF2-40B4-BE49-F238E27FC236}">
              <a16:creationId xmlns:a16="http://schemas.microsoft.com/office/drawing/2014/main" id="{768139B5-1249-49D8-A091-CDE4A78913D3}"/>
            </a:ext>
          </a:extLst>
        </xdr:cNvPr>
        <xdr:cNvSpPr txBox="1"/>
      </xdr:nvSpPr>
      <xdr:spPr>
        <a:xfrm>
          <a:off x="18182032" y="10298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88554</xdr:rowOff>
    </xdr:from>
    <xdr:ext cx="469744" cy="259045"/>
    <xdr:sp macro="" textlink="">
      <xdr:nvSpPr>
        <xdr:cNvPr id="721" name="n_3mainValue【学校施設】&#10;一人当たり面積">
          <a:extLst>
            <a:ext uri="{FF2B5EF4-FFF2-40B4-BE49-F238E27FC236}">
              <a16:creationId xmlns:a16="http://schemas.microsoft.com/office/drawing/2014/main" id="{0C5A5E8D-8AD9-4F9D-9003-5A7F8090742A}"/>
            </a:ext>
          </a:extLst>
        </xdr:cNvPr>
        <xdr:cNvSpPr txBox="1"/>
      </xdr:nvSpPr>
      <xdr:spPr>
        <a:xfrm>
          <a:off x="17384472" y="10207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105536</xdr:rowOff>
    </xdr:from>
    <xdr:ext cx="469744" cy="259045"/>
    <xdr:sp macro="" textlink="">
      <xdr:nvSpPr>
        <xdr:cNvPr id="722" name="n_4mainValue【学校施設】&#10;一人当たり面積">
          <a:extLst>
            <a:ext uri="{FF2B5EF4-FFF2-40B4-BE49-F238E27FC236}">
              <a16:creationId xmlns:a16="http://schemas.microsoft.com/office/drawing/2014/main" id="{F10CC7F9-DF12-4057-AD31-D6556C9FE96B}"/>
            </a:ext>
          </a:extLst>
        </xdr:cNvPr>
        <xdr:cNvSpPr txBox="1"/>
      </xdr:nvSpPr>
      <xdr:spPr>
        <a:xfrm>
          <a:off x="16588817" y="10219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3" name="正方形/長方形 722">
          <a:extLst>
            <a:ext uri="{FF2B5EF4-FFF2-40B4-BE49-F238E27FC236}">
              <a16:creationId xmlns:a16="http://schemas.microsoft.com/office/drawing/2014/main" id="{53DE9D7F-3137-4812-B6B6-3D2CBD31E03F}"/>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4" name="正方形/長方形 723">
          <a:extLst>
            <a:ext uri="{FF2B5EF4-FFF2-40B4-BE49-F238E27FC236}">
              <a16:creationId xmlns:a16="http://schemas.microsoft.com/office/drawing/2014/main" id="{7DDD5599-F52D-4359-B8CB-C62173461096}"/>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5" name="正方形/長方形 724">
          <a:extLst>
            <a:ext uri="{FF2B5EF4-FFF2-40B4-BE49-F238E27FC236}">
              <a16:creationId xmlns:a16="http://schemas.microsoft.com/office/drawing/2014/main" id="{0DC39F92-E8EC-4CF3-87E2-A40D39A98CA7}"/>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6" name="正方形/長方形 725">
          <a:extLst>
            <a:ext uri="{FF2B5EF4-FFF2-40B4-BE49-F238E27FC236}">
              <a16:creationId xmlns:a16="http://schemas.microsoft.com/office/drawing/2014/main" id="{3AC62E81-42A3-4E4E-80C6-C5D5E2CE7A53}"/>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7" name="正方形/長方形 726">
          <a:extLst>
            <a:ext uri="{FF2B5EF4-FFF2-40B4-BE49-F238E27FC236}">
              <a16:creationId xmlns:a16="http://schemas.microsoft.com/office/drawing/2014/main" id="{1B1A1B42-B51A-4F38-B39B-DD9FF404F766}"/>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8" name="正方形/長方形 727">
          <a:extLst>
            <a:ext uri="{FF2B5EF4-FFF2-40B4-BE49-F238E27FC236}">
              <a16:creationId xmlns:a16="http://schemas.microsoft.com/office/drawing/2014/main" id="{639D5F00-0275-4F75-828C-6CE44C8DE22A}"/>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9" name="正方形/長方形 728">
          <a:extLst>
            <a:ext uri="{FF2B5EF4-FFF2-40B4-BE49-F238E27FC236}">
              <a16:creationId xmlns:a16="http://schemas.microsoft.com/office/drawing/2014/main" id="{8D23DE1B-815C-424F-B039-1BFB59902FC5}"/>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0" name="正方形/長方形 729">
          <a:extLst>
            <a:ext uri="{FF2B5EF4-FFF2-40B4-BE49-F238E27FC236}">
              <a16:creationId xmlns:a16="http://schemas.microsoft.com/office/drawing/2014/main" id="{4A7ECC1D-32E8-439B-AE5D-7AF56276C1A5}"/>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1" name="テキスト ボックス 730">
          <a:extLst>
            <a:ext uri="{FF2B5EF4-FFF2-40B4-BE49-F238E27FC236}">
              <a16:creationId xmlns:a16="http://schemas.microsoft.com/office/drawing/2014/main" id="{720A1554-4FA9-4507-9B86-C40550683F6E}"/>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2" name="直線コネクタ 731">
          <a:extLst>
            <a:ext uri="{FF2B5EF4-FFF2-40B4-BE49-F238E27FC236}">
              <a16:creationId xmlns:a16="http://schemas.microsoft.com/office/drawing/2014/main" id="{E402C31A-F3D0-4978-B395-E2F1A4642248}"/>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3" name="テキスト ボックス 732">
          <a:extLst>
            <a:ext uri="{FF2B5EF4-FFF2-40B4-BE49-F238E27FC236}">
              <a16:creationId xmlns:a16="http://schemas.microsoft.com/office/drawing/2014/main" id="{0B247E93-27D9-48F3-93CB-482175929ACB}"/>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4" name="直線コネクタ 733">
          <a:extLst>
            <a:ext uri="{FF2B5EF4-FFF2-40B4-BE49-F238E27FC236}">
              <a16:creationId xmlns:a16="http://schemas.microsoft.com/office/drawing/2014/main" id="{62493D7A-9DB1-490C-98A0-9B2B01542A45}"/>
            </a:ext>
          </a:extLst>
        </xdr:cNvPr>
        <xdr:cNvCxnSpPr/>
      </xdr:nvCxnSpPr>
      <xdr:spPr>
        <a:xfrm>
          <a:off x="1120394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5" name="テキスト ボックス 734">
          <a:extLst>
            <a:ext uri="{FF2B5EF4-FFF2-40B4-BE49-F238E27FC236}">
              <a16:creationId xmlns:a16="http://schemas.microsoft.com/office/drawing/2014/main" id="{0EBA0CF2-1A60-4460-A906-304DB87CCA42}"/>
            </a:ext>
          </a:extLst>
        </xdr:cNvPr>
        <xdr:cNvSpPr txBox="1"/>
      </xdr:nvSpPr>
      <xdr:spPr>
        <a:xfrm>
          <a:off x="1080153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6" name="直線コネクタ 735">
          <a:extLst>
            <a:ext uri="{FF2B5EF4-FFF2-40B4-BE49-F238E27FC236}">
              <a16:creationId xmlns:a16="http://schemas.microsoft.com/office/drawing/2014/main" id="{06EE7AC1-792C-42B6-A51E-2BB652085CCD}"/>
            </a:ext>
          </a:extLst>
        </xdr:cNvPr>
        <xdr:cNvCxnSpPr/>
      </xdr:nvCxnSpPr>
      <xdr:spPr>
        <a:xfrm>
          <a:off x="1120394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7" name="テキスト ボックス 736">
          <a:extLst>
            <a:ext uri="{FF2B5EF4-FFF2-40B4-BE49-F238E27FC236}">
              <a16:creationId xmlns:a16="http://schemas.microsoft.com/office/drawing/2014/main" id="{2B77B106-0E36-4BB8-AB9D-A7884D93D143}"/>
            </a:ext>
          </a:extLst>
        </xdr:cNvPr>
        <xdr:cNvSpPr txBox="1"/>
      </xdr:nvSpPr>
      <xdr:spPr>
        <a:xfrm>
          <a:off x="1084279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8" name="直線コネクタ 737">
          <a:extLst>
            <a:ext uri="{FF2B5EF4-FFF2-40B4-BE49-F238E27FC236}">
              <a16:creationId xmlns:a16="http://schemas.microsoft.com/office/drawing/2014/main" id="{75F5ABCC-6AE7-42F1-9C6B-BF494207E7D0}"/>
            </a:ext>
          </a:extLst>
        </xdr:cNvPr>
        <xdr:cNvCxnSpPr/>
      </xdr:nvCxnSpPr>
      <xdr:spPr>
        <a:xfrm>
          <a:off x="1120394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9" name="テキスト ボックス 738">
          <a:extLst>
            <a:ext uri="{FF2B5EF4-FFF2-40B4-BE49-F238E27FC236}">
              <a16:creationId xmlns:a16="http://schemas.microsoft.com/office/drawing/2014/main" id="{8B7ABF2F-57E1-4CE2-96DD-54A5435AC319}"/>
            </a:ext>
          </a:extLst>
        </xdr:cNvPr>
        <xdr:cNvSpPr txBox="1"/>
      </xdr:nvSpPr>
      <xdr:spPr>
        <a:xfrm>
          <a:off x="1084279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0" name="直線コネクタ 739">
          <a:extLst>
            <a:ext uri="{FF2B5EF4-FFF2-40B4-BE49-F238E27FC236}">
              <a16:creationId xmlns:a16="http://schemas.microsoft.com/office/drawing/2014/main" id="{14A1FEB8-6856-4885-BBA9-3C0F215EFB8F}"/>
            </a:ext>
          </a:extLst>
        </xdr:cNvPr>
        <xdr:cNvCxnSpPr/>
      </xdr:nvCxnSpPr>
      <xdr:spPr>
        <a:xfrm>
          <a:off x="1120394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1" name="テキスト ボックス 740">
          <a:extLst>
            <a:ext uri="{FF2B5EF4-FFF2-40B4-BE49-F238E27FC236}">
              <a16:creationId xmlns:a16="http://schemas.microsoft.com/office/drawing/2014/main" id="{133BD79F-06C6-451C-9B65-F76A44D1050D}"/>
            </a:ext>
          </a:extLst>
        </xdr:cNvPr>
        <xdr:cNvSpPr txBox="1"/>
      </xdr:nvSpPr>
      <xdr:spPr>
        <a:xfrm>
          <a:off x="1084279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2" name="直線コネクタ 741">
          <a:extLst>
            <a:ext uri="{FF2B5EF4-FFF2-40B4-BE49-F238E27FC236}">
              <a16:creationId xmlns:a16="http://schemas.microsoft.com/office/drawing/2014/main" id="{E921F7AE-D943-4132-AA0F-020CC639CA7C}"/>
            </a:ext>
          </a:extLst>
        </xdr:cNvPr>
        <xdr:cNvCxnSpPr/>
      </xdr:nvCxnSpPr>
      <xdr:spPr>
        <a:xfrm>
          <a:off x="1120394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3" name="テキスト ボックス 742">
          <a:extLst>
            <a:ext uri="{FF2B5EF4-FFF2-40B4-BE49-F238E27FC236}">
              <a16:creationId xmlns:a16="http://schemas.microsoft.com/office/drawing/2014/main" id="{C16E685F-11B4-4E9A-8ADF-513B18D781F6}"/>
            </a:ext>
          </a:extLst>
        </xdr:cNvPr>
        <xdr:cNvSpPr txBox="1"/>
      </xdr:nvSpPr>
      <xdr:spPr>
        <a:xfrm>
          <a:off x="1084279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4" name="直線コネクタ 743">
          <a:extLst>
            <a:ext uri="{FF2B5EF4-FFF2-40B4-BE49-F238E27FC236}">
              <a16:creationId xmlns:a16="http://schemas.microsoft.com/office/drawing/2014/main" id="{AAF89758-E281-493A-AAC6-8673705C76CA}"/>
            </a:ext>
          </a:extLst>
        </xdr:cNvPr>
        <xdr:cNvCxnSpPr/>
      </xdr:nvCxnSpPr>
      <xdr:spPr>
        <a:xfrm>
          <a:off x="1120394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5" name="テキスト ボックス 744">
          <a:extLst>
            <a:ext uri="{FF2B5EF4-FFF2-40B4-BE49-F238E27FC236}">
              <a16:creationId xmlns:a16="http://schemas.microsoft.com/office/drawing/2014/main" id="{A09AAEB5-0CEA-4982-9E6B-450848A9F4FA}"/>
            </a:ext>
          </a:extLst>
        </xdr:cNvPr>
        <xdr:cNvSpPr txBox="1"/>
      </xdr:nvSpPr>
      <xdr:spPr>
        <a:xfrm>
          <a:off x="1090500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0F7DCD47-F1C5-4240-98C9-BC392936A411}"/>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7" name="【児童館】&#10;有形固定資産減価償却率グラフ枠">
          <a:extLst>
            <a:ext uri="{FF2B5EF4-FFF2-40B4-BE49-F238E27FC236}">
              <a16:creationId xmlns:a16="http://schemas.microsoft.com/office/drawing/2014/main" id="{597C0503-10F5-4EE8-8137-701A15548BB5}"/>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121376</xdr:rowOff>
    </xdr:from>
    <xdr:to>
      <xdr:col>85</xdr:col>
      <xdr:colOff>126364</xdr:colOff>
      <xdr:row>86</xdr:row>
      <xdr:rowOff>168729</xdr:rowOff>
    </xdr:to>
    <xdr:cxnSp macro="">
      <xdr:nvCxnSpPr>
        <xdr:cNvPr id="748" name="直線コネクタ 747">
          <a:extLst>
            <a:ext uri="{FF2B5EF4-FFF2-40B4-BE49-F238E27FC236}">
              <a16:creationId xmlns:a16="http://schemas.microsoft.com/office/drawing/2014/main" id="{6E8544A0-A74B-4926-AB12-C78152321742}"/>
            </a:ext>
          </a:extLst>
        </xdr:cNvPr>
        <xdr:cNvCxnSpPr/>
      </xdr:nvCxnSpPr>
      <xdr:spPr>
        <a:xfrm flipV="1">
          <a:off x="14703424" y="13496381"/>
          <a:ext cx="0" cy="14208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9" name="【児童館】&#10;有形固定資産減価償却率最小値テキスト">
          <a:extLst>
            <a:ext uri="{FF2B5EF4-FFF2-40B4-BE49-F238E27FC236}">
              <a16:creationId xmlns:a16="http://schemas.microsoft.com/office/drawing/2014/main" id="{8987C040-82CE-4A13-8D05-EDF934AC68E2}"/>
            </a:ext>
          </a:extLst>
        </xdr:cNvPr>
        <xdr:cNvSpPr txBox="1"/>
      </xdr:nvSpPr>
      <xdr:spPr>
        <a:xfrm>
          <a:off x="1474216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0" name="直線コネクタ 749">
          <a:extLst>
            <a:ext uri="{FF2B5EF4-FFF2-40B4-BE49-F238E27FC236}">
              <a16:creationId xmlns:a16="http://schemas.microsoft.com/office/drawing/2014/main" id="{2DC1CC82-2B78-4860-BC4C-EB7726AAA11B}"/>
            </a:ext>
          </a:extLst>
        </xdr:cNvPr>
        <xdr:cNvCxnSpPr/>
      </xdr:nvCxnSpPr>
      <xdr:spPr>
        <a:xfrm>
          <a:off x="1461135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68053</xdr:rowOff>
    </xdr:from>
    <xdr:ext cx="405111" cy="259045"/>
    <xdr:sp macro="" textlink="">
      <xdr:nvSpPr>
        <xdr:cNvPr id="751" name="【児童館】&#10;有形固定資産減価償却率最大値テキスト">
          <a:extLst>
            <a:ext uri="{FF2B5EF4-FFF2-40B4-BE49-F238E27FC236}">
              <a16:creationId xmlns:a16="http://schemas.microsoft.com/office/drawing/2014/main" id="{F394DD38-0047-4DC7-AE89-6ACE1FEE06C4}"/>
            </a:ext>
          </a:extLst>
        </xdr:cNvPr>
        <xdr:cNvSpPr txBox="1"/>
      </xdr:nvSpPr>
      <xdr:spPr>
        <a:xfrm>
          <a:off x="14742160" y="13267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121376</xdr:rowOff>
    </xdr:from>
    <xdr:to>
      <xdr:col>86</xdr:col>
      <xdr:colOff>25400</xdr:colOff>
      <xdr:row>78</xdr:row>
      <xdr:rowOff>121376</xdr:rowOff>
    </xdr:to>
    <xdr:cxnSp macro="">
      <xdr:nvCxnSpPr>
        <xdr:cNvPr id="752" name="直線コネクタ 751">
          <a:extLst>
            <a:ext uri="{FF2B5EF4-FFF2-40B4-BE49-F238E27FC236}">
              <a16:creationId xmlns:a16="http://schemas.microsoft.com/office/drawing/2014/main" id="{DAE897A5-5298-4308-8EFA-7BDEAB025C52}"/>
            </a:ext>
          </a:extLst>
        </xdr:cNvPr>
        <xdr:cNvCxnSpPr/>
      </xdr:nvCxnSpPr>
      <xdr:spPr>
        <a:xfrm>
          <a:off x="14611350" y="134963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23240</xdr:rowOff>
    </xdr:from>
    <xdr:ext cx="405111" cy="259045"/>
    <xdr:sp macro="" textlink="">
      <xdr:nvSpPr>
        <xdr:cNvPr id="753" name="【児童館】&#10;有形固定資産減価償却率平均値テキスト">
          <a:extLst>
            <a:ext uri="{FF2B5EF4-FFF2-40B4-BE49-F238E27FC236}">
              <a16:creationId xmlns:a16="http://schemas.microsoft.com/office/drawing/2014/main" id="{A0C4DAA1-33BA-4CDB-AAE9-055A88DFC4CF}"/>
            </a:ext>
          </a:extLst>
        </xdr:cNvPr>
        <xdr:cNvSpPr txBox="1"/>
      </xdr:nvSpPr>
      <xdr:spPr>
        <a:xfrm>
          <a:off x="14742160" y="140783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363</xdr:rowOff>
    </xdr:from>
    <xdr:to>
      <xdr:col>85</xdr:col>
      <xdr:colOff>177800</xdr:colOff>
      <xdr:row>83</xdr:row>
      <xdr:rowOff>101963</xdr:rowOff>
    </xdr:to>
    <xdr:sp macro="" textlink="">
      <xdr:nvSpPr>
        <xdr:cNvPr id="754" name="フローチャート: 判断 753">
          <a:extLst>
            <a:ext uri="{FF2B5EF4-FFF2-40B4-BE49-F238E27FC236}">
              <a16:creationId xmlns:a16="http://schemas.microsoft.com/office/drawing/2014/main" id="{B9BC5624-84EB-4D32-92C5-5B90220E2CB8}"/>
            </a:ext>
          </a:extLst>
        </xdr:cNvPr>
        <xdr:cNvSpPr/>
      </xdr:nvSpPr>
      <xdr:spPr>
        <a:xfrm>
          <a:off x="14649450" y="1423071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135889</xdr:rowOff>
    </xdr:from>
    <xdr:to>
      <xdr:col>81</xdr:col>
      <xdr:colOff>101600</xdr:colOff>
      <xdr:row>83</xdr:row>
      <xdr:rowOff>66039</xdr:rowOff>
    </xdr:to>
    <xdr:sp macro="" textlink="">
      <xdr:nvSpPr>
        <xdr:cNvPr id="755" name="フローチャート: 判断 754">
          <a:extLst>
            <a:ext uri="{FF2B5EF4-FFF2-40B4-BE49-F238E27FC236}">
              <a16:creationId xmlns:a16="http://schemas.microsoft.com/office/drawing/2014/main" id="{73FE7621-B774-4F77-91FF-649553B7343C}"/>
            </a:ext>
          </a:extLst>
        </xdr:cNvPr>
        <xdr:cNvSpPr/>
      </xdr:nvSpPr>
      <xdr:spPr>
        <a:xfrm>
          <a:off x="13887450" y="1419097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85271</xdr:rowOff>
    </xdr:from>
    <xdr:to>
      <xdr:col>76</xdr:col>
      <xdr:colOff>165100</xdr:colOff>
      <xdr:row>83</xdr:row>
      <xdr:rowOff>15421</xdr:rowOff>
    </xdr:to>
    <xdr:sp macro="" textlink="">
      <xdr:nvSpPr>
        <xdr:cNvPr id="756" name="フローチャート: 判断 755">
          <a:extLst>
            <a:ext uri="{FF2B5EF4-FFF2-40B4-BE49-F238E27FC236}">
              <a16:creationId xmlns:a16="http://schemas.microsoft.com/office/drawing/2014/main" id="{BA5A8189-D1CA-41DF-9E5B-7C0ABBA8023A}"/>
            </a:ext>
          </a:extLst>
        </xdr:cNvPr>
        <xdr:cNvSpPr/>
      </xdr:nvSpPr>
      <xdr:spPr>
        <a:xfrm>
          <a:off x="13089890" y="1414607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50981</xdr:rowOff>
    </xdr:from>
    <xdr:to>
      <xdr:col>72</xdr:col>
      <xdr:colOff>38100</xdr:colOff>
      <xdr:row>82</xdr:row>
      <xdr:rowOff>152581</xdr:rowOff>
    </xdr:to>
    <xdr:sp macro="" textlink="">
      <xdr:nvSpPr>
        <xdr:cNvPr id="757" name="フローチャート: 判断 756">
          <a:extLst>
            <a:ext uri="{FF2B5EF4-FFF2-40B4-BE49-F238E27FC236}">
              <a16:creationId xmlns:a16="http://schemas.microsoft.com/office/drawing/2014/main" id="{C2CA5588-DF4E-4E80-8932-FC5EA9375AC1}"/>
            </a:ext>
          </a:extLst>
        </xdr:cNvPr>
        <xdr:cNvSpPr/>
      </xdr:nvSpPr>
      <xdr:spPr>
        <a:xfrm>
          <a:off x="12303760" y="1411369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15058</xdr:rowOff>
    </xdr:from>
    <xdr:to>
      <xdr:col>67</xdr:col>
      <xdr:colOff>101600</xdr:colOff>
      <xdr:row>82</xdr:row>
      <xdr:rowOff>116658</xdr:rowOff>
    </xdr:to>
    <xdr:sp macro="" textlink="">
      <xdr:nvSpPr>
        <xdr:cNvPr id="758" name="フローチャート: 判断 757">
          <a:extLst>
            <a:ext uri="{FF2B5EF4-FFF2-40B4-BE49-F238E27FC236}">
              <a16:creationId xmlns:a16="http://schemas.microsoft.com/office/drawing/2014/main" id="{67AFCE65-9657-4542-B461-AB1BC521BEFE}"/>
            </a:ext>
          </a:extLst>
        </xdr:cNvPr>
        <xdr:cNvSpPr/>
      </xdr:nvSpPr>
      <xdr:spPr>
        <a:xfrm>
          <a:off x="11487150" y="1407776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500AE5BD-59B4-4304-AFEF-909D14BBAFEB}"/>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93178735-9187-41A1-8B00-F9F8D6889E6D}"/>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9AF1D30D-1D91-4E73-B8AF-C625948722A4}"/>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70985FB7-660D-482F-85AB-132F5910D7C6}"/>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33EFA7CE-E7B8-4DB8-9A52-4E5B8D6B0999}"/>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36286</xdr:rowOff>
    </xdr:from>
    <xdr:to>
      <xdr:col>85</xdr:col>
      <xdr:colOff>177800</xdr:colOff>
      <xdr:row>83</xdr:row>
      <xdr:rowOff>137886</xdr:rowOff>
    </xdr:to>
    <xdr:sp macro="" textlink="">
      <xdr:nvSpPr>
        <xdr:cNvPr id="764" name="楕円 763">
          <a:extLst>
            <a:ext uri="{FF2B5EF4-FFF2-40B4-BE49-F238E27FC236}">
              <a16:creationId xmlns:a16="http://schemas.microsoft.com/office/drawing/2014/main" id="{4D4FEF9A-50B9-4D50-A77E-AB50D77E1155}"/>
            </a:ext>
          </a:extLst>
        </xdr:cNvPr>
        <xdr:cNvSpPr/>
      </xdr:nvSpPr>
      <xdr:spPr>
        <a:xfrm>
          <a:off x="14649450" y="1426663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14713</xdr:rowOff>
    </xdr:from>
    <xdr:ext cx="405111" cy="259045"/>
    <xdr:sp macro="" textlink="">
      <xdr:nvSpPr>
        <xdr:cNvPr id="765" name="【児童館】&#10;有形固定資産減価償却率該当値テキスト">
          <a:extLst>
            <a:ext uri="{FF2B5EF4-FFF2-40B4-BE49-F238E27FC236}">
              <a16:creationId xmlns:a16="http://schemas.microsoft.com/office/drawing/2014/main" id="{E45196F2-9640-423F-BBEB-6CD938F5350D}"/>
            </a:ext>
          </a:extLst>
        </xdr:cNvPr>
        <xdr:cNvSpPr txBox="1"/>
      </xdr:nvSpPr>
      <xdr:spPr>
        <a:xfrm>
          <a:off x="14742160" y="14248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13426</xdr:rowOff>
    </xdr:from>
    <xdr:to>
      <xdr:col>81</xdr:col>
      <xdr:colOff>101600</xdr:colOff>
      <xdr:row>83</xdr:row>
      <xdr:rowOff>115026</xdr:rowOff>
    </xdr:to>
    <xdr:sp macro="" textlink="">
      <xdr:nvSpPr>
        <xdr:cNvPr id="766" name="楕円 765">
          <a:extLst>
            <a:ext uri="{FF2B5EF4-FFF2-40B4-BE49-F238E27FC236}">
              <a16:creationId xmlns:a16="http://schemas.microsoft.com/office/drawing/2014/main" id="{51C6987E-1C0D-4859-8AAA-BF9CD9FF68B8}"/>
            </a:ext>
          </a:extLst>
        </xdr:cNvPr>
        <xdr:cNvSpPr/>
      </xdr:nvSpPr>
      <xdr:spPr>
        <a:xfrm>
          <a:off x="13887450" y="1424758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64226</xdr:rowOff>
    </xdr:from>
    <xdr:to>
      <xdr:col>85</xdr:col>
      <xdr:colOff>127000</xdr:colOff>
      <xdr:row>83</xdr:row>
      <xdr:rowOff>87086</xdr:rowOff>
    </xdr:to>
    <xdr:cxnSp macro="">
      <xdr:nvCxnSpPr>
        <xdr:cNvPr id="767" name="直線コネクタ 766">
          <a:extLst>
            <a:ext uri="{FF2B5EF4-FFF2-40B4-BE49-F238E27FC236}">
              <a16:creationId xmlns:a16="http://schemas.microsoft.com/office/drawing/2014/main" id="{650F87AD-C7AF-4E5E-B41C-A487BEB87EF6}"/>
            </a:ext>
          </a:extLst>
        </xdr:cNvPr>
        <xdr:cNvCxnSpPr/>
      </xdr:nvCxnSpPr>
      <xdr:spPr>
        <a:xfrm>
          <a:off x="13942060" y="14290766"/>
          <a:ext cx="762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91802</xdr:rowOff>
    </xdr:from>
    <xdr:to>
      <xdr:col>76</xdr:col>
      <xdr:colOff>165100</xdr:colOff>
      <xdr:row>82</xdr:row>
      <xdr:rowOff>21952</xdr:rowOff>
    </xdr:to>
    <xdr:sp macro="" textlink="">
      <xdr:nvSpPr>
        <xdr:cNvPr id="768" name="楕円 767">
          <a:extLst>
            <a:ext uri="{FF2B5EF4-FFF2-40B4-BE49-F238E27FC236}">
              <a16:creationId xmlns:a16="http://schemas.microsoft.com/office/drawing/2014/main" id="{DB4CC789-E878-4B93-9DD9-B769841A469E}"/>
            </a:ext>
          </a:extLst>
        </xdr:cNvPr>
        <xdr:cNvSpPr/>
      </xdr:nvSpPr>
      <xdr:spPr>
        <a:xfrm>
          <a:off x="13089890" y="13983062"/>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142602</xdr:rowOff>
    </xdr:from>
    <xdr:to>
      <xdr:col>81</xdr:col>
      <xdr:colOff>50800</xdr:colOff>
      <xdr:row>83</xdr:row>
      <xdr:rowOff>64226</xdr:rowOff>
    </xdr:to>
    <xdr:cxnSp macro="">
      <xdr:nvCxnSpPr>
        <xdr:cNvPr id="769" name="直線コネクタ 768">
          <a:extLst>
            <a:ext uri="{FF2B5EF4-FFF2-40B4-BE49-F238E27FC236}">
              <a16:creationId xmlns:a16="http://schemas.microsoft.com/office/drawing/2014/main" id="{D47FC935-A624-4ACE-973D-554A32C40A21}"/>
            </a:ext>
          </a:extLst>
        </xdr:cNvPr>
        <xdr:cNvCxnSpPr/>
      </xdr:nvCxnSpPr>
      <xdr:spPr>
        <a:xfrm>
          <a:off x="13144500" y="14028147"/>
          <a:ext cx="797560" cy="262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47716</xdr:rowOff>
    </xdr:from>
    <xdr:to>
      <xdr:col>72</xdr:col>
      <xdr:colOff>38100</xdr:colOff>
      <xdr:row>81</xdr:row>
      <xdr:rowOff>149316</xdr:rowOff>
    </xdr:to>
    <xdr:sp macro="" textlink="">
      <xdr:nvSpPr>
        <xdr:cNvPr id="770" name="楕円 769">
          <a:extLst>
            <a:ext uri="{FF2B5EF4-FFF2-40B4-BE49-F238E27FC236}">
              <a16:creationId xmlns:a16="http://schemas.microsoft.com/office/drawing/2014/main" id="{5F59A9EA-3F72-4D6A-9195-BD5929B4B694}"/>
            </a:ext>
          </a:extLst>
        </xdr:cNvPr>
        <xdr:cNvSpPr/>
      </xdr:nvSpPr>
      <xdr:spPr>
        <a:xfrm>
          <a:off x="12303760" y="13937071"/>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98516</xdr:rowOff>
    </xdr:from>
    <xdr:to>
      <xdr:col>76</xdr:col>
      <xdr:colOff>114300</xdr:colOff>
      <xdr:row>81</xdr:row>
      <xdr:rowOff>142602</xdr:rowOff>
    </xdr:to>
    <xdr:cxnSp macro="">
      <xdr:nvCxnSpPr>
        <xdr:cNvPr id="771" name="直線コネクタ 770">
          <a:extLst>
            <a:ext uri="{FF2B5EF4-FFF2-40B4-BE49-F238E27FC236}">
              <a16:creationId xmlns:a16="http://schemas.microsoft.com/office/drawing/2014/main" id="{7B20D4D6-05B1-4362-9803-375B672E12C1}"/>
            </a:ext>
          </a:extLst>
        </xdr:cNvPr>
        <xdr:cNvCxnSpPr/>
      </xdr:nvCxnSpPr>
      <xdr:spPr>
        <a:xfrm>
          <a:off x="12346940" y="13982156"/>
          <a:ext cx="797560" cy="45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3629</xdr:rowOff>
    </xdr:from>
    <xdr:to>
      <xdr:col>67</xdr:col>
      <xdr:colOff>101600</xdr:colOff>
      <xdr:row>81</xdr:row>
      <xdr:rowOff>105229</xdr:rowOff>
    </xdr:to>
    <xdr:sp macro="" textlink="">
      <xdr:nvSpPr>
        <xdr:cNvPr id="772" name="楕円 771">
          <a:extLst>
            <a:ext uri="{FF2B5EF4-FFF2-40B4-BE49-F238E27FC236}">
              <a16:creationId xmlns:a16="http://schemas.microsoft.com/office/drawing/2014/main" id="{C7447C8C-FE85-4692-895C-83F8858C2646}"/>
            </a:ext>
          </a:extLst>
        </xdr:cNvPr>
        <xdr:cNvSpPr/>
      </xdr:nvSpPr>
      <xdr:spPr>
        <a:xfrm>
          <a:off x="11487150" y="1389107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54429</xdr:rowOff>
    </xdr:from>
    <xdr:to>
      <xdr:col>71</xdr:col>
      <xdr:colOff>177800</xdr:colOff>
      <xdr:row>81</xdr:row>
      <xdr:rowOff>98516</xdr:rowOff>
    </xdr:to>
    <xdr:cxnSp macro="">
      <xdr:nvCxnSpPr>
        <xdr:cNvPr id="773" name="直線コネクタ 772">
          <a:extLst>
            <a:ext uri="{FF2B5EF4-FFF2-40B4-BE49-F238E27FC236}">
              <a16:creationId xmlns:a16="http://schemas.microsoft.com/office/drawing/2014/main" id="{F812C106-2028-4F60-8AAF-7E954D8D965E}"/>
            </a:ext>
          </a:extLst>
        </xdr:cNvPr>
        <xdr:cNvCxnSpPr/>
      </xdr:nvCxnSpPr>
      <xdr:spPr>
        <a:xfrm>
          <a:off x="11541760" y="13945689"/>
          <a:ext cx="805180" cy="3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82566</xdr:rowOff>
    </xdr:from>
    <xdr:ext cx="405111" cy="259045"/>
    <xdr:sp macro="" textlink="">
      <xdr:nvSpPr>
        <xdr:cNvPr id="774" name="n_1aveValue【児童館】&#10;有形固定資産減価償却率">
          <a:extLst>
            <a:ext uri="{FF2B5EF4-FFF2-40B4-BE49-F238E27FC236}">
              <a16:creationId xmlns:a16="http://schemas.microsoft.com/office/drawing/2014/main" id="{FB15160A-9BA5-446B-B05E-4E37D141B59D}"/>
            </a:ext>
          </a:extLst>
        </xdr:cNvPr>
        <xdr:cNvSpPr txBox="1"/>
      </xdr:nvSpPr>
      <xdr:spPr>
        <a:xfrm>
          <a:off x="13738234" y="13971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6548</xdr:rowOff>
    </xdr:from>
    <xdr:ext cx="405111" cy="259045"/>
    <xdr:sp macro="" textlink="">
      <xdr:nvSpPr>
        <xdr:cNvPr id="775" name="n_2aveValue【児童館】&#10;有形固定資産減価償却率">
          <a:extLst>
            <a:ext uri="{FF2B5EF4-FFF2-40B4-BE49-F238E27FC236}">
              <a16:creationId xmlns:a16="http://schemas.microsoft.com/office/drawing/2014/main" id="{B4397D6A-B0E7-4094-9784-0552B82349C7}"/>
            </a:ext>
          </a:extLst>
        </xdr:cNvPr>
        <xdr:cNvSpPr txBox="1"/>
      </xdr:nvSpPr>
      <xdr:spPr>
        <a:xfrm>
          <a:off x="12957184" y="14238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143708</xdr:rowOff>
    </xdr:from>
    <xdr:ext cx="405111" cy="259045"/>
    <xdr:sp macro="" textlink="">
      <xdr:nvSpPr>
        <xdr:cNvPr id="776" name="n_3aveValue【児童館】&#10;有形固定資産減価償却率">
          <a:extLst>
            <a:ext uri="{FF2B5EF4-FFF2-40B4-BE49-F238E27FC236}">
              <a16:creationId xmlns:a16="http://schemas.microsoft.com/office/drawing/2014/main" id="{3BA84F4A-8AB1-449A-B38F-060C10C24282}"/>
            </a:ext>
          </a:extLst>
        </xdr:cNvPr>
        <xdr:cNvSpPr txBox="1"/>
      </xdr:nvSpPr>
      <xdr:spPr>
        <a:xfrm>
          <a:off x="12171054" y="14200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107785</xdr:rowOff>
    </xdr:from>
    <xdr:ext cx="405111" cy="259045"/>
    <xdr:sp macro="" textlink="">
      <xdr:nvSpPr>
        <xdr:cNvPr id="777" name="n_4aveValue【児童館】&#10;有形固定資産減価償却率">
          <a:extLst>
            <a:ext uri="{FF2B5EF4-FFF2-40B4-BE49-F238E27FC236}">
              <a16:creationId xmlns:a16="http://schemas.microsoft.com/office/drawing/2014/main" id="{5E2DAC4B-6B4A-4BF2-AF5D-FAF560DBFF7E}"/>
            </a:ext>
          </a:extLst>
        </xdr:cNvPr>
        <xdr:cNvSpPr txBox="1"/>
      </xdr:nvSpPr>
      <xdr:spPr>
        <a:xfrm>
          <a:off x="11354444" y="14164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106153</xdr:rowOff>
    </xdr:from>
    <xdr:ext cx="405111" cy="259045"/>
    <xdr:sp macro="" textlink="">
      <xdr:nvSpPr>
        <xdr:cNvPr id="778" name="n_1mainValue【児童館】&#10;有形固定資産減価償却率">
          <a:extLst>
            <a:ext uri="{FF2B5EF4-FFF2-40B4-BE49-F238E27FC236}">
              <a16:creationId xmlns:a16="http://schemas.microsoft.com/office/drawing/2014/main" id="{FF0AB392-AC90-4369-AD57-8A2E5465D2AF}"/>
            </a:ext>
          </a:extLst>
        </xdr:cNvPr>
        <xdr:cNvSpPr txBox="1"/>
      </xdr:nvSpPr>
      <xdr:spPr>
        <a:xfrm>
          <a:off x="13738234" y="14334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38479</xdr:rowOff>
    </xdr:from>
    <xdr:ext cx="405111" cy="259045"/>
    <xdr:sp macro="" textlink="">
      <xdr:nvSpPr>
        <xdr:cNvPr id="779" name="n_2mainValue【児童館】&#10;有形固定資産減価償却率">
          <a:extLst>
            <a:ext uri="{FF2B5EF4-FFF2-40B4-BE49-F238E27FC236}">
              <a16:creationId xmlns:a16="http://schemas.microsoft.com/office/drawing/2014/main" id="{51C9BEDB-7648-44DA-B59C-69F993E018F2}"/>
            </a:ext>
          </a:extLst>
        </xdr:cNvPr>
        <xdr:cNvSpPr txBox="1"/>
      </xdr:nvSpPr>
      <xdr:spPr>
        <a:xfrm>
          <a:off x="12957184" y="13754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165843</xdr:rowOff>
    </xdr:from>
    <xdr:ext cx="405111" cy="259045"/>
    <xdr:sp macro="" textlink="">
      <xdr:nvSpPr>
        <xdr:cNvPr id="780" name="n_3mainValue【児童館】&#10;有形固定資産減価償却率">
          <a:extLst>
            <a:ext uri="{FF2B5EF4-FFF2-40B4-BE49-F238E27FC236}">
              <a16:creationId xmlns:a16="http://schemas.microsoft.com/office/drawing/2014/main" id="{4BC29DAA-2DC8-4F83-9805-CB10B91EBC5D}"/>
            </a:ext>
          </a:extLst>
        </xdr:cNvPr>
        <xdr:cNvSpPr txBox="1"/>
      </xdr:nvSpPr>
      <xdr:spPr>
        <a:xfrm>
          <a:off x="12171054" y="13714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121756</xdr:rowOff>
    </xdr:from>
    <xdr:ext cx="405111" cy="259045"/>
    <xdr:sp macro="" textlink="">
      <xdr:nvSpPr>
        <xdr:cNvPr id="781" name="n_4mainValue【児童館】&#10;有形固定資産減価償却率">
          <a:extLst>
            <a:ext uri="{FF2B5EF4-FFF2-40B4-BE49-F238E27FC236}">
              <a16:creationId xmlns:a16="http://schemas.microsoft.com/office/drawing/2014/main" id="{C74C20F7-83B7-4CC9-B1F5-69E851CA9E93}"/>
            </a:ext>
          </a:extLst>
        </xdr:cNvPr>
        <xdr:cNvSpPr txBox="1"/>
      </xdr:nvSpPr>
      <xdr:spPr>
        <a:xfrm>
          <a:off x="11354444" y="13668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F2356F87-E407-4464-B46D-B2C18F0CA706}"/>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F3015A1B-C282-4A07-8698-3B122A9AE3FC}"/>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8BF6B22E-ADBD-4FF0-9D94-E59E5328B682}"/>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BD320A7D-590F-489C-B9D7-5D923E8974B8}"/>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4CE8F282-665D-4525-8AE2-91E3DB471AA9}"/>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45A25B05-EAEA-4A31-9330-C3C84454CF9A}"/>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7C36A1EB-1DAB-4031-A705-388E76C1C0F2}"/>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83E98334-03E2-4073-8DAA-6E0F8C0B3A4B}"/>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46E0A48B-3D35-4FA8-AD58-E40E74A78382}"/>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CFFCA5DB-4E83-4A7A-9EBA-C9122AB7F95E}"/>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602BCA40-CE70-4D60-BC40-048CF84B7662}"/>
            </a:ext>
          </a:extLst>
        </xdr:cNvPr>
        <xdr:cNvCxnSpPr/>
      </xdr:nvCxnSpPr>
      <xdr:spPr>
        <a:xfrm>
          <a:off x="164592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DC3F117D-3F1F-4505-8F16-5B131B760763}"/>
            </a:ext>
          </a:extLst>
        </xdr:cNvPr>
        <xdr:cNvSpPr txBox="1"/>
      </xdr:nvSpPr>
      <xdr:spPr>
        <a:xfrm>
          <a:off x="160472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438B1B07-C891-455F-B82B-2845DF486D3A}"/>
            </a:ext>
          </a:extLst>
        </xdr:cNvPr>
        <xdr:cNvCxnSpPr/>
      </xdr:nvCxnSpPr>
      <xdr:spPr>
        <a:xfrm>
          <a:off x="164592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C24ADEFA-4F3C-4B0E-9ACB-96AE896DC232}"/>
            </a:ext>
          </a:extLst>
        </xdr:cNvPr>
        <xdr:cNvSpPr txBox="1"/>
      </xdr:nvSpPr>
      <xdr:spPr>
        <a:xfrm>
          <a:off x="16047266"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6B026E09-32E4-4F82-9218-6305EC75F488}"/>
            </a:ext>
          </a:extLst>
        </xdr:cNvPr>
        <xdr:cNvCxnSpPr/>
      </xdr:nvCxnSpPr>
      <xdr:spPr>
        <a:xfrm>
          <a:off x="164592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0A8AA015-7CD7-4B10-9FD8-99FD6DCDA4A9}"/>
            </a:ext>
          </a:extLst>
        </xdr:cNvPr>
        <xdr:cNvSpPr txBox="1"/>
      </xdr:nvSpPr>
      <xdr:spPr>
        <a:xfrm>
          <a:off x="16047266"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DE43ED23-DCAA-487B-B188-A4F8852CD8E9}"/>
            </a:ext>
          </a:extLst>
        </xdr:cNvPr>
        <xdr:cNvCxnSpPr/>
      </xdr:nvCxnSpPr>
      <xdr:spPr>
        <a:xfrm>
          <a:off x="164592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CE936877-E604-4988-B29D-0970C7C78298}"/>
            </a:ext>
          </a:extLst>
        </xdr:cNvPr>
        <xdr:cNvSpPr txBox="1"/>
      </xdr:nvSpPr>
      <xdr:spPr>
        <a:xfrm>
          <a:off x="16047266"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98AE7F17-E29A-4F01-9724-C98D8D931F50}"/>
            </a:ext>
          </a:extLst>
        </xdr:cNvPr>
        <xdr:cNvCxnSpPr/>
      </xdr:nvCxnSpPr>
      <xdr:spPr>
        <a:xfrm>
          <a:off x="164592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B4825AE2-3B2C-4CA2-A43B-74264860F1C4}"/>
            </a:ext>
          </a:extLst>
        </xdr:cNvPr>
        <xdr:cNvSpPr txBox="1"/>
      </xdr:nvSpPr>
      <xdr:spPr>
        <a:xfrm>
          <a:off x="16047266"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BDE2EBC2-ADB8-40EE-9D5C-F4BAA2EB84B1}"/>
            </a:ext>
          </a:extLst>
        </xdr:cNvPr>
        <xdr:cNvCxnSpPr/>
      </xdr:nvCxnSpPr>
      <xdr:spPr>
        <a:xfrm>
          <a:off x="164592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D587CFBD-052F-49E9-92EA-488ADF809470}"/>
            </a:ext>
          </a:extLst>
        </xdr:cNvPr>
        <xdr:cNvSpPr txBox="1"/>
      </xdr:nvSpPr>
      <xdr:spPr>
        <a:xfrm>
          <a:off x="16047266"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D03387B2-2C5F-49CD-8CD7-FB89F736F4C8}"/>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A6C5E1AE-12CD-49BE-AF99-326E4B737BEF}"/>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児童館】&#10;一人当たり面積グラフ枠">
          <a:extLst>
            <a:ext uri="{FF2B5EF4-FFF2-40B4-BE49-F238E27FC236}">
              <a16:creationId xmlns:a16="http://schemas.microsoft.com/office/drawing/2014/main" id="{0DF12598-2D2D-4F65-8F82-B30646113F51}"/>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70757</xdr:rowOff>
    </xdr:to>
    <xdr:cxnSp macro="">
      <xdr:nvCxnSpPr>
        <xdr:cNvPr id="807" name="直線コネクタ 806">
          <a:extLst>
            <a:ext uri="{FF2B5EF4-FFF2-40B4-BE49-F238E27FC236}">
              <a16:creationId xmlns:a16="http://schemas.microsoft.com/office/drawing/2014/main" id="{854F502F-B8BE-46D4-B14E-9CF718E20766}"/>
            </a:ext>
          </a:extLst>
        </xdr:cNvPr>
        <xdr:cNvCxnSpPr/>
      </xdr:nvCxnSpPr>
      <xdr:spPr>
        <a:xfrm flipV="1">
          <a:off x="19947254" y="13393239"/>
          <a:ext cx="0" cy="1420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74584</xdr:rowOff>
    </xdr:from>
    <xdr:ext cx="469744" cy="259045"/>
    <xdr:sp macro="" textlink="">
      <xdr:nvSpPr>
        <xdr:cNvPr id="808" name="【児童館】&#10;一人当たり面積最小値テキスト">
          <a:extLst>
            <a:ext uri="{FF2B5EF4-FFF2-40B4-BE49-F238E27FC236}">
              <a16:creationId xmlns:a16="http://schemas.microsoft.com/office/drawing/2014/main" id="{A3A567D5-DF30-429D-B127-70F03CF74246}"/>
            </a:ext>
          </a:extLst>
        </xdr:cNvPr>
        <xdr:cNvSpPr txBox="1"/>
      </xdr:nvSpPr>
      <xdr:spPr>
        <a:xfrm>
          <a:off x="19985990" y="1481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70757</xdr:rowOff>
    </xdr:from>
    <xdr:to>
      <xdr:col>116</xdr:col>
      <xdr:colOff>152400</xdr:colOff>
      <xdr:row>86</xdr:row>
      <xdr:rowOff>70757</xdr:rowOff>
    </xdr:to>
    <xdr:cxnSp macro="">
      <xdr:nvCxnSpPr>
        <xdr:cNvPr id="809" name="直線コネクタ 808">
          <a:extLst>
            <a:ext uri="{FF2B5EF4-FFF2-40B4-BE49-F238E27FC236}">
              <a16:creationId xmlns:a16="http://schemas.microsoft.com/office/drawing/2014/main" id="{DC45067B-1B9D-45E8-B58B-17831CAFC7EB}"/>
            </a:ext>
          </a:extLst>
        </xdr:cNvPr>
        <xdr:cNvCxnSpPr/>
      </xdr:nvCxnSpPr>
      <xdr:spPr>
        <a:xfrm>
          <a:off x="19885660" y="148135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810" name="【児童館】&#10;一人当たり面積最大値テキスト">
          <a:extLst>
            <a:ext uri="{FF2B5EF4-FFF2-40B4-BE49-F238E27FC236}">
              <a16:creationId xmlns:a16="http://schemas.microsoft.com/office/drawing/2014/main" id="{AF9425C5-71C0-4930-8FE6-224B78A5F66B}"/>
            </a:ext>
          </a:extLst>
        </xdr:cNvPr>
        <xdr:cNvSpPr txBox="1"/>
      </xdr:nvSpPr>
      <xdr:spPr>
        <a:xfrm>
          <a:off x="19985990" y="13160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811" name="直線コネクタ 810">
          <a:extLst>
            <a:ext uri="{FF2B5EF4-FFF2-40B4-BE49-F238E27FC236}">
              <a16:creationId xmlns:a16="http://schemas.microsoft.com/office/drawing/2014/main" id="{667B776B-F1C4-4845-934F-DB1A8E7825E7}"/>
            </a:ext>
          </a:extLst>
        </xdr:cNvPr>
        <xdr:cNvCxnSpPr/>
      </xdr:nvCxnSpPr>
      <xdr:spPr>
        <a:xfrm>
          <a:off x="19885660" y="13393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67327</xdr:rowOff>
    </xdr:from>
    <xdr:ext cx="469744" cy="259045"/>
    <xdr:sp macro="" textlink="">
      <xdr:nvSpPr>
        <xdr:cNvPr id="812" name="【児童館】&#10;一人当たり面積平均値テキスト">
          <a:extLst>
            <a:ext uri="{FF2B5EF4-FFF2-40B4-BE49-F238E27FC236}">
              <a16:creationId xmlns:a16="http://schemas.microsoft.com/office/drawing/2014/main" id="{0CAAD78F-CD52-4A62-BBD3-625FEE1A1339}"/>
            </a:ext>
          </a:extLst>
        </xdr:cNvPr>
        <xdr:cNvSpPr txBox="1"/>
      </xdr:nvSpPr>
      <xdr:spPr>
        <a:xfrm>
          <a:off x="19985990" y="1412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813" name="フローチャート: 判断 812">
          <a:extLst>
            <a:ext uri="{FF2B5EF4-FFF2-40B4-BE49-F238E27FC236}">
              <a16:creationId xmlns:a16="http://schemas.microsoft.com/office/drawing/2014/main" id="{9F58032B-5E48-4DE1-B516-595DC58320F1}"/>
            </a:ext>
          </a:extLst>
        </xdr:cNvPr>
        <xdr:cNvSpPr/>
      </xdr:nvSpPr>
      <xdr:spPr>
        <a:xfrm>
          <a:off x="19904710" y="142767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55336</xdr:rowOff>
    </xdr:from>
    <xdr:to>
      <xdr:col>112</xdr:col>
      <xdr:colOff>38100</xdr:colOff>
      <xdr:row>83</xdr:row>
      <xdr:rowOff>156936</xdr:rowOff>
    </xdr:to>
    <xdr:sp macro="" textlink="">
      <xdr:nvSpPr>
        <xdr:cNvPr id="814" name="フローチャート: 判断 813">
          <a:extLst>
            <a:ext uri="{FF2B5EF4-FFF2-40B4-BE49-F238E27FC236}">
              <a16:creationId xmlns:a16="http://schemas.microsoft.com/office/drawing/2014/main" id="{7D2493EC-EFB8-4D81-97E6-9D8D071E70E1}"/>
            </a:ext>
          </a:extLst>
        </xdr:cNvPr>
        <xdr:cNvSpPr/>
      </xdr:nvSpPr>
      <xdr:spPr>
        <a:xfrm>
          <a:off x="19161760" y="1428949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98879</xdr:rowOff>
    </xdr:from>
    <xdr:to>
      <xdr:col>107</xdr:col>
      <xdr:colOff>101600</xdr:colOff>
      <xdr:row>84</xdr:row>
      <xdr:rowOff>29029</xdr:rowOff>
    </xdr:to>
    <xdr:sp macro="" textlink="">
      <xdr:nvSpPr>
        <xdr:cNvPr id="815" name="フローチャート: 判断 814">
          <a:extLst>
            <a:ext uri="{FF2B5EF4-FFF2-40B4-BE49-F238E27FC236}">
              <a16:creationId xmlns:a16="http://schemas.microsoft.com/office/drawing/2014/main" id="{25D8AE05-E7F0-409B-9333-8AA49B57F9F9}"/>
            </a:ext>
          </a:extLst>
        </xdr:cNvPr>
        <xdr:cNvSpPr/>
      </xdr:nvSpPr>
      <xdr:spPr>
        <a:xfrm>
          <a:off x="18345150" y="1432541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142421</xdr:rowOff>
    </xdr:from>
    <xdr:to>
      <xdr:col>102</xdr:col>
      <xdr:colOff>165100</xdr:colOff>
      <xdr:row>84</xdr:row>
      <xdr:rowOff>72571</xdr:rowOff>
    </xdr:to>
    <xdr:sp macro="" textlink="">
      <xdr:nvSpPr>
        <xdr:cNvPr id="816" name="フローチャート: 判断 815">
          <a:extLst>
            <a:ext uri="{FF2B5EF4-FFF2-40B4-BE49-F238E27FC236}">
              <a16:creationId xmlns:a16="http://schemas.microsoft.com/office/drawing/2014/main" id="{58036E92-0E33-4C7F-8595-74063F4EC7D0}"/>
            </a:ext>
          </a:extLst>
        </xdr:cNvPr>
        <xdr:cNvSpPr/>
      </xdr:nvSpPr>
      <xdr:spPr>
        <a:xfrm>
          <a:off x="17547590" y="1437086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142421</xdr:rowOff>
    </xdr:from>
    <xdr:to>
      <xdr:col>98</xdr:col>
      <xdr:colOff>38100</xdr:colOff>
      <xdr:row>84</xdr:row>
      <xdr:rowOff>72571</xdr:rowOff>
    </xdr:to>
    <xdr:sp macro="" textlink="">
      <xdr:nvSpPr>
        <xdr:cNvPr id="817" name="フローチャート: 判断 816">
          <a:extLst>
            <a:ext uri="{FF2B5EF4-FFF2-40B4-BE49-F238E27FC236}">
              <a16:creationId xmlns:a16="http://schemas.microsoft.com/office/drawing/2014/main" id="{02699721-ABE2-4C67-B8F9-754F9AFDD7BD}"/>
            </a:ext>
          </a:extLst>
        </xdr:cNvPr>
        <xdr:cNvSpPr/>
      </xdr:nvSpPr>
      <xdr:spPr>
        <a:xfrm>
          <a:off x="16761460" y="1437086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A0059BB6-DAF7-4BD9-9D8E-D2FB4DF9A6BB}"/>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11330F51-E918-472F-906C-6BDD2258F7B5}"/>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3775907B-36B9-4725-A777-B6F7D0DDB759}"/>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2530E4EF-B8A0-4563-BECF-FA64234072C4}"/>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AE61E0C4-E162-4908-9C2C-140B133C60DB}"/>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104321</xdr:rowOff>
    </xdr:from>
    <xdr:to>
      <xdr:col>116</xdr:col>
      <xdr:colOff>114300</xdr:colOff>
      <xdr:row>86</xdr:row>
      <xdr:rowOff>34471</xdr:rowOff>
    </xdr:to>
    <xdr:sp macro="" textlink="">
      <xdr:nvSpPr>
        <xdr:cNvPr id="823" name="楕円 822">
          <a:extLst>
            <a:ext uri="{FF2B5EF4-FFF2-40B4-BE49-F238E27FC236}">
              <a16:creationId xmlns:a16="http://schemas.microsoft.com/office/drawing/2014/main" id="{852D19F4-ACAE-4874-A573-356B9C161029}"/>
            </a:ext>
          </a:extLst>
        </xdr:cNvPr>
        <xdr:cNvSpPr/>
      </xdr:nvSpPr>
      <xdr:spPr>
        <a:xfrm>
          <a:off x="19904710" y="1467566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19248</xdr:rowOff>
    </xdr:from>
    <xdr:ext cx="469744" cy="259045"/>
    <xdr:sp macro="" textlink="">
      <xdr:nvSpPr>
        <xdr:cNvPr id="824" name="【児童館】&#10;一人当たり面積該当値テキスト">
          <a:extLst>
            <a:ext uri="{FF2B5EF4-FFF2-40B4-BE49-F238E27FC236}">
              <a16:creationId xmlns:a16="http://schemas.microsoft.com/office/drawing/2014/main" id="{754D01FC-BE08-4361-A06C-591646826FA3}"/>
            </a:ext>
          </a:extLst>
        </xdr:cNvPr>
        <xdr:cNvSpPr txBox="1"/>
      </xdr:nvSpPr>
      <xdr:spPr>
        <a:xfrm>
          <a:off x="19985990" y="14588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104321</xdr:rowOff>
    </xdr:from>
    <xdr:to>
      <xdr:col>112</xdr:col>
      <xdr:colOff>38100</xdr:colOff>
      <xdr:row>86</xdr:row>
      <xdr:rowOff>34471</xdr:rowOff>
    </xdr:to>
    <xdr:sp macro="" textlink="">
      <xdr:nvSpPr>
        <xdr:cNvPr id="825" name="楕円 824">
          <a:extLst>
            <a:ext uri="{FF2B5EF4-FFF2-40B4-BE49-F238E27FC236}">
              <a16:creationId xmlns:a16="http://schemas.microsoft.com/office/drawing/2014/main" id="{271B0B87-FBEC-4C84-B48E-A01DB60E11AB}"/>
            </a:ext>
          </a:extLst>
        </xdr:cNvPr>
        <xdr:cNvSpPr/>
      </xdr:nvSpPr>
      <xdr:spPr>
        <a:xfrm>
          <a:off x="19161760" y="1467566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155121</xdr:rowOff>
    </xdr:from>
    <xdr:to>
      <xdr:col>116</xdr:col>
      <xdr:colOff>63500</xdr:colOff>
      <xdr:row>85</xdr:row>
      <xdr:rowOff>155121</xdr:rowOff>
    </xdr:to>
    <xdr:cxnSp macro="">
      <xdr:nvCxnSpPr>
        <xdr:cNvPr id="826" name="直線コネクタ 825">
          <a:extLst>
            <a:ext uri="{FF2B5EF4-FFF2-40B4-BE49-F238E27FC236}">
              <a16:creationId xmlns:a16="http://schemas.microsoft.com/office/drawing/2014/main" id="{1B1A5AC5-497A-456A-87BB-5DC0B37CE175}"/>
            </a:ext>
          </a:extLst>
        </xdr:cNvPr>
        <xdr:cNvCxnSpPr/>
      </xdr:nvCxnSpPr>
      <xdr:spPr>
        <a:xfrm>
          <a:off x="19204940" y="14728371"/>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104321</xdr:rowOff>
    </xdr:from>
    <xdr:to>
      <xdr:col>107</xdr:col>
      <xdr:colOff>101600</xdr:colOff>
      <xdr:row>86</xdr:row>
      <xdr:rowOff>34471</xdr:rowOff>
    </xdr:to>
    <xdr:sp macro="" textlink="">
      <xdr:nvSpPr>
        <xdr:cNvPr id="827" name="楕円 826">
          <a:extLst>
            <a:ext uri="{FF2B5EF4-FFF2-40B4-BE49-F238E27FC236}">
              <a16:creationId xmlns:a16="http://schemas.microsoft.com/office/drawing/2014/main" id="{0F5C123F-8860-4C0E-A1B4-C27F732837F1}"/>
            </a:ext>
          </a:extLst>
        </xdr:cNvPr>
        <xdr:cNvSpPr/>
      </xdr:nvSpPr>
      <xdr:spPr>
        <a:xfrm>
          <a:off x="18345150" y="1467566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155121</xdr:rowOff>
    </xdr:from>
    <xdr:to>
      <xdr:col>111</xdr:col>
      <xdr:colOff>177800</xdr:colOff>
      <xdr:row>85</xdr:row>
      <xdr:rowOff>155121</xdr:rowOff>
    </xdr:to>
    <xdr:cxnSp macro="">
      <xdr:nvCxnSpPr>
        <xdr:cNvPr id="828" name="直線コネクタ 827">
          <a:extLst>
            <a:ext uri="{FF2B5EF4-FFF2-40B4-BE49-F238E27FC236}">
              <a16:creationId xmlns:a16="http://schemas.microsoft.com/office/drawing/2014/main" id="{29F82C6E-07CA-4896-97E5-80BED1E1C203}"/>
            </a:ext>
          </a:extLst>
        </xdr:cNvPr>
        <xdr:cNvCxnSpPr/>
      </xdr:nvCxnSpPr>
      <xdr:spPr>
        <a:xfrm>
          <a:off x="18399760" y="14728371"/>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115207</xdr:rowOff>
    </xdr:from>
    <xdr:to>
      <xdr:col>102</xdr:col>
      <xdr:colOff>165100</xdr:colOff>
      <xdr:row>86</xdr:row>
      <xdr:rowOff>45357</xdr:rowOff>
    </xdr:to>
    <xdr:sp macro="" textlink="">
      <xdr:nvSpPr>
        <xdr:cNvPr id="829" name="楕円 828">
          <a:extLst>
            <a:ext uri="{FF2B5EF4-FFF2-40B4-BE49-F238E27FC236}">
              <a16:creationId xmlns:a16="http://schemas.microsoft.com/office/drawing/2014/main" id="{73D7A0E4-7D18-4DA5-8022-DFFCDE83C27A}"/>
            </a:ext>
          </a:extLst>
        </xdr:cNvPr>
        <xdr:cNvSpPr/>
      </xdr:nvSpPr>
      <xdr:spPr>
        <a:xfrm>
          <a:off x="17547590" y="1468845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155121</xdr:rowOff>
    </xdr:from>
    <xdr:to>
      <xdr:col>107</xdr:col>
      <xdr:colOff>50800</xdr:colOff>
      <xdr:row>85</xdr:row>
      <xdr:rowOff>166007</xdr:rowOff>
    </xdr:to>
    <xdr:cxnSp macro="">
      <xdr:nvCxnSpPr>
        <xdr:cNvPr id="830" name="直線コネクタ 829">
          <a:extLst>
            <a:ext uri="{FF2B5EF4-FFF2-40B4-BE49-F238E27FC236}">
              <a16:creationId xmlns:a16="http://schemas.microsoft.com/office/drawing/2014/main" id="{39E16875-4BBE-40D4-82F0-E737A1D32B35}"/>
            </a:ext>
          </a:extLst>
        </xdr:cNvPr>
        <xdr:cNvCxnSpPr/>
      </xdr:nvCxnSpPr>
      <xdr:spPr>
        <a:xfrm flipV="1">
          <a:off x="17602200" y="14728371"/>
          <a:ext cx="79756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115207</xdr:rowOff>
    </xdr:from>
    <xdr:to>
      <xdr:col>98</xdr:col>
      <xdr:colOff>38100</xdr:colOff>
      <xdr:row>86</xdr:row>
      <xdr:rowOff>45357</xdr:rowOff>
    </xdr:to>
    <xdr:sp macro="" textlink="">
      <xdr:nvSpPr>
        <xdr:cNvPr id="831" name="楕円 830">
          <a:extLst>
            <a:ext uri="{FF2B5EF4-FFF2-40B4-BE49-F238E27FC236}">
              <a16:creationId xmlns:a16="http://schemas.microsoft.com/office/drawing/2014/main" id="{29678C40-6299-4C3C-A2D4-28DF3BD60B06}"/>
            </a:ext>
          </a:extLst>
        </xdr:cNvPr>
        <xdr:cNvSpPr/>
      </xdr:nvSpPr>
      <xdr:spPr>
        <a:xfrm>
          <a:off x="16761460" y="1468845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166007</xdr:rowOff>
    </xdr:from>
    <xdr:to>
      <xdr:col>102</xdr:col>
      <xdr:colOff>114300</xdr:colOff>
      <xdr:row>85</xdr:row>
      <xdr:rowOff>166007</xdr:rowOff>
    </xdr:to>
    <xdr:cxnSp macro="">
      <xdr:nvCxnSpPr>
        <xdr:cNvPr id="832" name="直線コネクタ 831">
          <a:extLst>
            <a:ext uri="{FF2B5EF4-FFF2-40B4-BE49-F238E27FC236}">
              <a16:creationId xmlns:a16="http://schemas.microsoft.com/office/drawing/2014/main" id="{78311A7C-8557-4C1E-B711-2D7366041002}"/>
            </a:ext>
          </a:extLst>
        </xdr:cNvPr>
        <xdr:cNvCxnSpPr/>
      </xdr:nvCxnSpPr>
      <xdr:spPr>
        <a:xfrm>
          <a:off x="16804640" y="1474306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2013</xdr:rowOff>
    </xdr:from>
    <xdr:ext cx="469744" cy="259045"/>
    <xdr:sp macro="" textlink="">
      <xdr:nvSpPr>
        <xdr:cNvPr id="833" name="n_1aveValue【児童館】&#10;一人当たり面積">
          <a:extLst>
            <a:ext uri="{FF2B5EF4-FFF2-40B4-BE49-F238E27FC236}">
              <a16:creationId xmlns:a16="http://schemas.microsoft.com/office/drawing/2014/main" id="{DA2F3CEA-0AA8-4721-8D0B-74C5DA618012}"/>
            </a:ext>
          </a:extLst>
        </xdr:cNvPr>
        <xdr:cNvSpPr txBox="1"/>
      </xdr:nvSpPr>
      <xdr:spPr>
        <a:xfrm>
          <a:off x="18982132" y="1406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45556</xdr:rowOff>
    </xdr:from>
    <xdr:ext cx="469744" cy="259045"/>
    <xdr:sp macro="" textlink="">
      <xdr:nvSpPr>
        <xdr:cNvPr id="834" name="n_2aveValue【児童館】&#10;一人当たり面積">
          <a:extLst>
            <a:ext uri="{FF2B5EF4-FFF2-40B4-BE49-F238E27FC236}">
              <a16:creationId xmlns:a16="http://schemas.microsoft.com/office/drawing/2014/main" id="{750D72A3-97D9-4920-AE8F-3FB669B89B6D}"/>
            </a:ext>
          </a:extLst>
        </xdr:cNvPr>
        <xdr:cNvSpPr txBox="1"/>
      </xdr:nvSpPr>
      <xdr:spPr>
        <a:xfrm>
          <a:off x="18182032" y="14106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89098</xdr:rowOff>
    </xdr:from>
    <xdr:ext cx="469744" cy="259045"/>
    <xdr:sp macro="" textlink="">
      <xdr:nvSpPr>
        <xdr:cNvPr id="835" name="n_3aveValue【児童館】&#10;一人当たり面積">
          <a:extLst>
            <a:ext uri="{FF2B5EF4-FFF2-40B4-BE49-F238E27FC236}">
              <a16:creationId xmlns:a16="http://schemas.microsoft.com/office/drawing/2014/main" id="{0A0F78A1-DF31-423C-BF82-3CDB6B0E82D9}"/>
            </a:ext>
          </a:extLst>
        </xdr:cNvPr>
        <xdr:cNvSpPr txBox="1"/>
      </xdr:nvSpPr>
      <xdr:spPr>
        <a:xfrm>
          <a:off x="17384472" y="14151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89098</xdr:rowOff>
    </xdr:from>
    <xdr:ext cx="469744" cy="259045"/>
    <xdr:sp macro="" textlink="">
      <xdr:nvSpPr>
        <xdr:cNvPr id="836" name="n_4aveValue【児童館】&#10;一人当たり面積">
          <a:extLst>
            <a:ext uri="{FF2B5EF4-FFF2-40B4-BE49-F238E27FC236}">
              <a16:creationId xmlns:a16="http://schemas.microsoft.com/office/drawing/2014/main" id="{AC52B2F9-F984-47EF-BAF1-4FBB09D59106}"/>
            </a:ext>
          </a:extLst>
        </xdr:cNvPr>
        <xdr:cNvSpPr txBox="1"/>
      </xdr:nvSpPr>
      <xdr:spPr>
        <a:xfrm>
          <a:off x="16588817" y="14151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25598</xdr:rowOff>
    </xdr:from>
    <xdr:ext cx="469744" cy="259045"/>
    <xdr:sp macro="" textlink="">
      <xdr:nvSpPr>
        <xdr:cNvPr id="837" name="n_1mainValue【児童館】&#10;一人当たり面積">
          <a:extLst>
            <a:ext uri="{FF2B5EF4-FFF2-40B4-BE49-F238E27FC236}">
              <a16:creationId xmlns:a16="http://schemas.microsoft.com/office/drawing/2014/main" id="{E94F980B-BD97-43AF-A6CF-BB814FCC8B16}"/>
            </a:ext>
          </a:extLst>
        </xdr:cNvPr>
        <xdr:cNvSpPr txBox="1"/>
      </xdr:nvSpPr>
      <xdr:spPr>
        <a:xfrm>
          <a:off x="18982132" y="14766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25598</xdr:rowOff>
    </xdr:from>
    <xdr:ext cx="469744" cy="259045"/>
    <xdr:sp macro="" textlink="">
      <xdr:nvSpPr>
        <xdr:cNvPr id="838" name="n_2mainValue【児童館】&#10;一人当たり面積">
          <a:extLst>
            <a:ext uri="{FF2B5EF4-FFF2-40B4-BE49-F238E27FC236}">
              <a16:creationId xmlns:a16="http://schemas.microsoft.com/office/drawing/2014/main" id="{2A653B91-36B9-47D5-BA21-0B2EB6EDB06C}"/>
            </a:ext>
          </a:extLst>
        </xdr:cNvPr>
        <xdr:cNvSpPr txBox="1"/>
      </xdr:nvSpPr>
      <xdr:spPr>
        <a:xfrm>
          <a:off x="18182032" y="14766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36484</xdr:rowOff>
    </xdr:from>
    <xdr:ext cx="469744" cy="259045"/>
    <xdr:sp macro="" textlink="">
      <xdr:nvSpPr>
        <xdr:cNvPr id="839" name="n_3mainValue【児童館】&#10;一人当たり面積">
          <a:extLst>
            <a:ext uri="{FF2B5EF4-FFF2-40B4-BE49-F238E27FC236}">
              <a16:creationId xmlns:a16="http://schemas.microsoft.com/office/drawing/2014/main" id="{F4264941-DD56-4DE0-9FA0-C668507BAB41}"/>
            </a:ext>
          </a:extLst>
        </xdr:cNvPr>
        <xdr:cNvSpPr txBox="1"/>
      </xdr:nvSpPr>
      <xdr:spPr>
        <a:xfrm>
          <a:off x="17384472" y="14781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36484</xdr:rowOff>
    </xdr:from>
    <xdr:ext cx="469744" cy="259045"/>
    <xdr:sp macro="" textlink="">
      <xdr:nvSpPr>
        <xdr:cNvPr id="840" name="n_4mainValue【児童館】&#10;一人当たり面積">
          <a:extLst>
            <a:ext uri="{FF2B5EF4-FFF2-40B4-BE49-F238E27FC236}">
              <a16:creationId xmlns:a16="http://schemas.microsoft.com/office/drawing/2014/main" id="{F0F2FC18-7445-48CC-876E-D3205E0B7E0F}"/>
            </a:ext>
          </a:extLst>
        </xdr:cNvPr>
        <xdr:cNvSpPr txBox="1"/>
      </xdr:nvSpPr>
      <xdr:spPr>
        <a:xfrm>
          <a:off x="16588817" y="14781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37A7D0B3-B633-4FEF-8479-7FA4FB8F9A97}"/>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637D03B2-DB7F-4813-B30A-89C251C08B19}"/>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43D23002-2A61-43AC-B22F-D26BA5F334D0}"/>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64297D05-20FE-4E32-83EA-E7D817754133}"/>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C709B0E7-7F8F-42B1-B4FC-C1D2BB9AEEFC}"/>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AFF4CC5C-D0B4-4997-8A4D-6102DD6AFD57}"/>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2A0B9E5A-D4D3-44E7-8C81-75C74B5A7BB4}"/>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F094295E-7C45-4974-B99E-8ED21B0319C7}"/>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0E87E37C-F04F-49BA-AAAE-B6789CE4F7B2}"/>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B64FBEEF-1FC9-4EDC-B05E-435285B532C3}"/>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BC3649B7-2A7E-41F9-861D-0DCF59C1B52D}"/>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9F397501-45AE-4464-B9E7-61C1DA3743B1}"/>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C25BC948-727C-4877-A836-5D48DD3AE7CE}"/>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B2A771F4-E363-4F07-9792-B77B4E0F0F89}"/>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272853BA-D21F-4286-B560-56193CA60EEC}"/>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36C3D984-CBC6-4DF2-A5F5-BB9912452EC7}"/>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94C4E61A-BFA6-47F6-BDFE-19904AC1C3C1}"/>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73FFE336-FE11-4031-BC90-09C4A49708FA}"/>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FB9CAA4B-46D4-428A-B52F-E4BFC1D8A9FD}"/>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73E91BA1-90C4-462B-BE04-D0162183A6E8}"/>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B91278BE-53FC-4FA9-ACEF-55D7BD37CA3E}"/>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6AB7E7A0-0626-4171-84EB-B59F2267B83B}"/>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D80FC3F1-5B8E-41CE-96CA-DB35AAB0703D}"/>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70E4DA8E-5697-4312-BB24-54A952D37FF7}"/>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公民館】&#10;有形固定資産減価償却率グラフ枠">
          <a:extLst>
            <a:ext uri="{FF2B5EF4-FFF2-40B4-BE49-F238E27FC236}">
              <a16:creationId xmlns:a16="http://schemas.microsoft.com/office/drawing/2014/main" id="{8978C567-9789-4AE3-BE67-63F260AF6373}"/>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74568</xdr:rowOff>
    </xdr:from>
    <xdr:to>
      <xdr:col>85</xdr:col>
      <xdr:colOff>126364</xdr:colOff>
      <xdr:row>109</xdr:row>
      <xdr:rowOff>35379</xdr:rowOff>
    </xdr:to>
    <xdr:cxnSp macro="">
      <xdr:nvCxnSpPr>
        <xdr:cNvPr id="866" name="直線コネクタ 865">
          <a:extLst>
            <a:ext uri="{FF2B5EF4-FFF2-40B4-BE49-F238E27FC236}">
              <a16:creationId xmlns:a16="http://schemas.microsoft.com/office/drawing/2014/main" id="{FF74C521-BC05-4976-9B82-504E2FDF73F8}"/>
            </a:ext>
          </a:extLst>
        </xdr:cNvPr>
        <xdr:cNvCxnSpPr/>
      </xdr:nvCxnSpPr>
      <xdr:spPr>
        <a:xfrm flipV="1">
          <a:off x="14703424" y="17219568"/>
          <a:ext cx="0" cy="1503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公民館】&#10;有形固定資産減価償却率最小値テキスト">
          <a:extLst>
            <a:ext uri="{FF2B5EF4-FFF2-40B4-BE49-F238E27FC236}">
              <a16:creationId xmlns:a16="http://schemas.microsoft.com/office/drawing/2014/main" id="{F74DA672-FF94-4C15-A9DF-30DEA175ECBA}"/>
            </a:ext>
          </a:extLst>
        </xdr:cNvPr>
        <xdr:cNvSpPr txBox="1"/>
      </xdr:nvSpPr>
      <xdr:spPr>
        <a:xfrm>
          <a:off x="1474216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a:extLst>
            <a:ext uri="{FF2B5EF4-FFF2-40B4-BE49-F238E27FC236}">
              <a16:creationId xmlns:a16="http://schemas.microsoft.com/office/drawing/2014/main" id="{7DF344F3-7DF7-4AEB-A8AF-4C8656E0220F}"/>
            </a:ext>
          </a:extLst>
        </xdr:cNvPr>
        <xdr:cNvCxnSpPr/>
      </xdr:nvCxnSpPr>
      <xdr:spPr>
        <a:xfrm>
          <a:off x="1461135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21245</xdr:rowOff>
    </xdr:from>
    <xdr:ext cx="340478" cy="259045"/>
    <xdr:sp macro="" textlink="">
      <xdr:nvSpPr>
        <xdr:cNvPr id="869" name="【公民館】&#10;有形固定資産減価償却率最大値テキスト">
          <a:extLst>
            <a:ext uri="{FF2B5EF4-FFF2-40B4-BE49-F238E27FC236}">
              <a16:creationId xmlns:a16="http://schemas.microsoft.com/office/drawing/2014/main" id="{CB8D261D-361B-4D3C-825C-5E07F9B808A4}"/>
            </a:ext>
          </a:extLst>
        </xdr:cNvPr>
        <xdr:cNvSpPr txBox="1"/>
      </xdr:nvSpPr>
      <xdr:spPr>
        <a:xfrm>
          <a:off x="14742160" y="169909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74568</xdr:rowOff>
    </xdr:from>
    <xdr:to>
      <xdr:col>86</xdr:col>
      <xdr:colOff>25400</xdr:colOff>
      <xdr:row>100</xdr:row>
      <xdr:rowOff>74568</xdr:rowOff>
    </xdr:to>
    <xdr:cxnSp macro="">
      <xdr:nvCxnSpPr>
        <xdr:cNvPr id="870" name="直線コネクタ 869">
          <a:extLst>
            <a:ext uri="{FF2B5EF4-FFF2-40B4-BE49-F238E27FC236}">
              <a16:creationId xmlns:a16="http://schemas.microsoft.com/office/drawing/2014/main" id="{C1F0312C-262D-4224-85D9-994ACFFC7D06}"/>
            </a:ext>
          </a:extLst>
        </xdr:cNvPr>
        <xdr:cNvCxnSpPr/>
      </xdr:nvCxnSpPr>
      <xdr:spPr>
        <a:xfrm>
          <a:off x="14611350" y="172195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105427</xdr:rowOff>
    </xdr:from>
    <xdr:ext cx="405111" cy="259045"/>
    <xdr:sp macro="" textlink="">
      <xdr:nvSpPr>
        <xdr:cNvPr id="871" name="【公民館】&#10;有形固定資産減価償却率平均値テキスト">
          <a:extLst>
            <a:ext uri="{FF2B5EF4-FFF2-40B4-BE49-F238E27FC236}">
              <a16:creationId xmlns:a16="http://schemas.microsoft.com/office/drawing/2014/main" id="{6E5CE688-251A-4D15-A640-648E0D811464}"/>
            </a:ext>
          </a:extLst>
        </xdr:cNvPr>
        <xdr:cNvSpPr txBox="1"/>
      </xdr:nvSpPr>
      <xdr:spPr>
        <a:xfrm>
          <a:off x="14742160" y="17934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872" name="フローチャート: 判断 871">
          <a:extLst>
            <a:ext uri="{FF2B5EF4-FFF2-40B4-BE49-F238E27FC236}">
              <a16:creationId xmlns:a16="http://schemas.microsoft.com/office/drawing/2014/main" id="{8918B02E-D9F2-451D-A2F4-6B36CA7CB1C7}"/>
            </a:ext>
          </a:extLst>
        </xdr:cNvPr>
        <xdr:cNvSpPr/>
      </xdr:nvSpPr>
      <xdr:spPr>
        <a:xfrm>
          <a:off x="14649450" y="180867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62956</xdr:rowOff>
    </xdr:from>
    <xdr:to>
      <xdr:col>81</xdr:col>
      <xdr:colOff>101600</xdr:colOff>
      <xdr:row>105</xdr:row>
      <xdr:rowOff>164556</xdr:rowOff>
    </xdr:to>
    <xdr:sp macro="" textlink="">
      <xdr:nvSpPr>
        <xdr:cNvPr id="873" name="フローチャート: 判断 872">
          <a:extLst>
            <a:ext uri="{FF2B5EF4-FFF2-40B4-BE49-F238E27FC236}">
              <a16:creationId xmlns:a16="http://schemas.microsoft.com/office/drawing/2014/main" id="{104110E4-7144-4C70-B2E7-25361F8F144D}"/>
            </a:ext>
          </a:extLst>
        </xdr:cNvPr>
        <xdr:cNvSpPr/>
      </xdr:nvSpPr>
      <xdr:spPr>
        <a:xfrm>
          <a:off x="13887450" y="18061396"/>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874" name="フローチャート: 判断 873">
          <a:extLst>
            <a:ext uri="{FF2B5EF4-FFF2-40B4-BE49-F238E27FC236}">
              <a16:creationId xmlns:a16="http://schemas.microsoft.com/office/drawing/2014/main" id="{618CD781-BC7E-41D3-B39C-50039ADD151C}"/>
            </a:ext>
          </a:extLst>
        </xdr:cNvPr>
        <xdr:cNvSpPr/>
      </xdr:nvSpPr>
      <xdr:spPr>
        <a:xfrm>
          <a:off x="13089890" y="18047517"/>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875" name="フローチャート: 判断 874">
          <a:extLst>
            <a:ext uri="{FF2B5EF4-FFF2-40B4-BE49-F238E27FC236}">
              <a16:creationId xmlns:a16="http://schemas.microsoft.com/office/drawing/2014/main" id="{1754B45B-1F70-4E50-BAF4-7B8F49FBCE6E}"/>
            </a:ext>
          </a:extLst>
        </xdr:cNvPr>
        <xdr:cNvSpPr/>
      </xdr:nvSpPr>
      <xdr:spPr>
        <a:xfrm>
          <a:off x="12303760" y="180099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25400</xdr:rowOff>
    </xdr:from>
    <xdr:to>
      <xdr:col>67</xdr:col>
      <xdr:colOff>101600</xdr:colOff>
      <xdr:row>105</xdr:row>
      <xdr:rowOff>127000</xdr:rowOff>
    </xdr:to>
    <xdr:sp macro="" textlink="">
      <xdr:nvSpPr>
        <xdr:cNvPr id="876" name="フローチャート: 判断 875">
          <a:extLst>
            <a:ext uri="{FF2B5EF4-FFF2-40B4-BE49-F238E27FC236}">
              <a16:creationId xmlns:a16="http://schemas.microsoft.com/office/drawing/2014/main" id="{39408127-2E59-4E20-8BDA-40FCDE67B170}"/>
            </a:ext>
          </a:extLst>
        </xdr:cNvPr>
        <xdr:cNvSpPr/>
      </xdr:nvSpPr>
      <xdr:spPr>
        <a:xfrm>
          <a:off x="11487150" y="1802384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D507F621-F174-4876-B8A1-E3F800D975D7}"/>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58D2E5D1-2830-490F-80ED-8D5FBBFB1CAE}"/>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F7255475-7CDC-4C1A-BCDA-1B484DC6003D}"/>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A490F611-1AB2-4501-AE2B-7546D3EF8C33}"/>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DAAD0385-6F2F-4BAA-B06F-C6766A881410}"/>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100512</xdr:rowOff>
    </xdr:from>
    <xdr:to>
      <xdr:col>85</xdr:col>
      <xdr:colOff>177800</xdr:colOff>
      <xdr:row>106</xdr:row>
      <xdr:rowOff>30662</xdr:rowOff>
    </xdr:to>
    <xdr:sp macro="" textlink="">
      <xdr:nvSpPr>
        <xdr:cNvPr id="882" name="楕円 881">
          <a:extLst>
            <a:ext uri="{FF2B5EF4-FFF2-40B4-BE49-F238E27FC236}">
              <a16:creationId xmlns:a16="http://schemas.microsoft.com/office/drawing/2014/main" id="{10570A81-4398-4D8D-9715-3704FFD4395C}"/>
            </a:ext>
          </a:extLst>
        </xdr:cNvPr>
        <xdr:cNvSpPr/>
      </xdr:nvSpPr>
      <xdr:spPr>
        <a:xfrm>
          <a:off x="14649450" y="1809895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78939</xdr:rowOff>
    </xdr:from>
    <xdr:ext cx="405111" cy="259045"/>
    <xdr:sp macro="" textlink="">
      <xdr:nvSpPr>
        <xdr:cNvPr id="883" name="【公民館】&#10;有形固定資産減価償却率該当値テキスト">
          <a:extLst>
            <a:ext uri="{FF2B5EF4-FFF2-40B4-BE49-F238E27FC236}">
              <a16:creationId xmlns:a16="http://schemas.microsoft.com/office/drawing/2014/main" id="{847C0613-E95A-4D5A-9B1C-B6077E6A7A9A}"/>
            </a:ext>
          </a:extLst>
        </xdr:cNvPr>
        <xdr:cNvSpPr txBox="1"/>
      </xdr:nvSpPr>
      <xdr:spPr>
        <a:xfrm>
          <a:off x="14742160" y="1808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72752</xdr:rowOff>
    </xdr:from>
    <xdr:to>
      <xdr:col>81</xdr:col>
      <xdr:colOff>101600</xdr:colOff>
      <xdr:row>106</xdr:row>
      <xdr:rowOff>2902</xdr:rowOff>
    </xdr:to>
    <xdr:sp macro="" textlink="">
      <xdr:nvSpPr>
        <xdr:cNvPr id="884" name="楕円 883">
          <a:extLst>
            <a:ext uri="{FF2B5EF4-FFF2-40B4-BE49-F238E27FC236}">
              <a16:creationId xmlns:a16="http://schemas.microsoft.com/office/drawing/2014/main" id="{7671AF3C-BC96-4FBA-8EF9-918F88A3A20B}"/>
            </a:ext>
          </a:extLst>
        </xdr:cNvPr>
        <xdr:cNvSpPr/>
      </xdr:nvSpPr>
      <xdr:spPr>
        <a:xfrm>
          <a:off x="13887450" y="18075002"/>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123552</xdr:rowOff>
    </xdr:from>
    <xdr:to>
      <xdr:col>85</xdr:col>
      <xdr:colOff>127000</xdr:colOff>
      <xdr:row>105</xdr:row>
      <xdr:rowOff>151312</xdr:rowOff>
    </xdr:to>
    <xdr:cxnSp macro="">
      <xdr:nvCxnSpPr>
        <xdr:cNvPr id="885" name="直線コネクタ 884">
          <a:extLst>
            <a:ext uri="{FF2B5EF4-FFF2-40B4-BE49-F238E27FC236}">
              <a16:creationId xmlns:a16="http://schemas.microsoft.com/office/drawing/2014/main" id="{C13733E1-3CF6-4CE2-A03D-8EA67C34BB47}"/>
            </a:ext>
          </a:extLst>
        </xdr:cNvPr>
        <xdr:cNvCxnSpPr/>
      </xdr:nvCxnSpPr>
      <xdr:spPr>
        <a:xfrm>
          <a:off x="13942060" y="18127707"/>
          <a:ext cx="762000" cy="25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28666</xdr:rowOff>
    </xdr:from>
    <xdr:to>
      <xdr:col>76</xdr:col>
      <xdr:colOff>165100</xdr:colOff>
      <xdr:row>108</xdr:row>
      <xdr:rowOff>130266</xdr:rowOff>
    </xdr:to>
    <xdr:sp macro="" textlink="">
      <xdr:nvSpPr>
        <xdr:cNvPr id="886" name="楕円 885">
          <a:extLst>
            <a:ext uri="{FF2B5EF4-FFF2-40B4-BE49-F238E27FC236}">
              <a16:creationId xmlns:a16="http://schemas.microsoft.com/office/drawing/2014/main" id="{38F21AF0-E523-49E7-8CBC-14637F1AF990}"/>
            </a:ext>
          </a:extLst>
        </xdr:cNvPr>
        <xdr:cNvSpPr/>
      </xdr:nvSpPr>
      <xdr:spPr>
        <a:xfrm>
          <a:off x="13089890" y="18543361"/>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123552</xdr:rowOff>
    </xdr:from>
    <xdr:to>
      <xdr:col>81</xdr:col>
      <xdr:colOff>50800</xdr:colOff>
      <xdr:row>108</xdr:row>
      <xdr:rowOff>79466</xdr:rowOff>
    </xdr:to>
    <xdr:cxnSp macro="">
      <xdr:nvCxnSpPr>
        <xdr:cNvPr id="887" name="直線コネクタ 886">
          <a:extLst>
            <a:ext uri="{FF2B5EF4-FFF2-40B4-BE49-F238E27FC236}">
              <a16:creationId xmlns:a16="http://schemas.microsoft.com/office/drawing/2014/main" id="{A9C93D87-072A-4D4B-8AEE-AD6689F198DD}"/>
            </a:ext>
          </a:extLst>
        </xdr:cNvPr>
        <xdr:cNvCxnSpPr/>
      </xdr:nvCxnSpPr>
      <xdr:spPr>
        <a:xfrm flipV="1">
          <a:off x="13144500" y="18127707"/>
          <a:ext cx="797560" cy="468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7438</xdr:rowOff>
    </xdr:from>
    <xdr:to>
      <xdr:col>72</xdr:col>
      <xdr:colOff>38100</xdr:colOff>
      <xdr:row>108</xdr:row>
      <xdr:rowOff>109038</xdr:rowOff>
    </xdr:to>
    <xdr:sp macro="" textlink="">
      <xdr:nvSpPr>
        <xdr:cNvPr id="888" name="楕円 887">
          <a:extLst>
            <a:ext uri="{FF2B5EF4-FFF2-40B4-BE49-F238E27FC236}">
              <a16:creationId xmlns:a16="http://schemas.microsoft.com/office/drawing/2014/main" id="{971A7C97-19E4-4A7C-BCE8-97CD6619BB8E}"/>
            </a:ext>
          </a:extLst>
        </xdr:cNvPr>
        <xdr:cNvSpPr/>
      </xdr:nvSpPr>
      <xdr:spPr>
        <a:xfrm>
          <a:off x="12303760" y="1852594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58238</xdr:rowOff>
    </xdr:from>
    <xdr:to>
      <xdr:col>76</xdr:col>
      <xdr:colOff>114300</xdr:colOff>
      <xdr:row>108</xdr:row>
      <xdr:rowOff>79466</xdr:rowOff>
    </xdr:to>
    <xdr:cxnSp macro="">
      <xdr:nvCxnSpPr>
        <xdr:cNvPr id="889" name="直線コネクタ 888">
          <a:extLst>
            <a:ext uri="{FF2B5EF4-FFF2-40B4-BE49-F238E27FC236}">
              <a16:creationId xmlns:a16="http://schemas.microsoft.com/office/drawing/2014/main" id="{954DD4E4-A988-4199-A735-727E29E3CCC8}"/>
            </a:ext>
          </a:extLst>
        </xdr:cNvPr>
        <xdr:cNvCxnSpPr/>
      </xdr:nvCxnSpPr>
      <xdr:spPr>
        <a:xfrm>
          <a:off x="12346940" y="18571028"/>
          <a:ext cx="797560" cy="25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154395</xdr:rowOff>
    </xdr:from>
    <xdr:to>
      <xdr:col>67</xdr:col>
      <xdr:colOff>101600</xdr:colOff>
      <xdr:row>108</xdr:row>
      <xdr:rowOff>84545</xdr:rowOff>
    </xdr:to>
    <xdr:sp macro="" textlink="">
      <xdr:nvSpPr>
        <xdr:cNvPr id="890" name="楕円 889">
          <a:extLst>
            <a:ext uri="{FF2B5EF4-FFF2-40B4-BE49-F238E27FC236}">
              <a16:creationId xmlns:a16="http://schemas.microsoft.com/office/drawing/2014/main" id="{030E1E5E-6BA1-45B7-B877-E4D4C902A36A}"/>
            </a:ext>
          </a:extLst>
        </xdr:cNvPr>
        <xdr:cNvSpPr/>
      </xdr:nvSpPr>
      <xdr:spPr>
        <a:xfrm>
          <a:off x="11487150" y="1849954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33745</xdr:rowOff>
    </xdr:from>
    <xdr:to>
      <xdr:col>71</xdr:col>
      <xdr:colOff>177800</xdr:colOff>
      <xdr:row>108</xdr:row>
      <xdr:rowOff>58238</xdr:rowOff>
    </xdr:to>
    <xdr:cxnSp macro="">
      <xdr:nvCxnSpPr>
        <xdr:cNvPr id="891" name="直線コネクタ 890">
          <a:extLst>
            <a:ext uri="{FF2B5EF4-FFF2-40B4-BE49-F238E27FC236}">
              <a16:creationId xmlns:a16="http://schemas.microsoft.com/office/drawing/2014/main" id="{4B9192DA-46AE-4797-9BB7-47EC27F5AB03}"/>
            </a:ext>
          </a:extLst>
        </xdr:cNvPr>
        <xdr:cNvCxnSpPr/>
      </xdr:nvCxnSpPr>
      <xdr:spPr>
        <a:xfrm>
          <a:off x="11541760" y="18548440"/>
          <a:ext cx="805180" cy="2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9633</xdr:rowOff>
    </xdr:from>
    <xdr:ext cx="405111" cy="259045"/>
    <xdr:sp macro="" textlink="">
      <xdr:nvSpPr>
        <xdr:cNvPr id="892" name="n_1aveValue【公民館】&#10;有形固定資産減価償却率">
          <a:extLst>
            <a:ext uri="{FF2B5EF4-FFF2-40B4-BE49-F238E27FC236}">
              <a16:creationId xmlns:a16="http://schemas.microsoft.com/office/drawing/2014/main" id="{5E4F397A-9094-45F8-8C06-8F11E48E430F}"/>
            </a:ext>
          </a:extLst>
        </xdr:cNvPr>
        <xdr:cNvSpPr txBox="1"/>
      </xdr:nvSpPr>
      <xdr:spPr>
        <a:xfrm>
          <a:off x="13738234" y="17842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161489</xdr:rowOff>
    </xdr:from>
    <xdr:ext cx="405111" cy="259045"/>
    <xdr:sp macro="" textlink="">
      <xdr:nvSpPr>
        <xdr:cNvPr id="893" name="n_2aveValue【公民館】&#10;有形固定資産減価償却率">
          <a:extLst>
            <a:ext uri="{FF2B5EF4-FFF2-40B4-BE49-F238E27FC236}">
              <a16:creationId xmlns:a16="http://schemas.microsoft.com/office/drawing/2014/main" id="{C90A2972-8C39-48F1-A0B9-F692A616744E}"/>
            </a:ext>
          </a:extLst>
        </xdr:cNvPr>
        <xdr:cNvSpPr txBox="1"/>
      </xdr:nvSpPr>
      <xdr:spPr>
        <a:xfrm>
          <a:off x="12957184" y="17822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123933</xdr:rowOff>
    </xdr:from>
    <xdr:ext cx="405111" cy="259045"/>
    <xdr:sp macro="" textlink="">
      <xdr:nvSpPr>
        <xdr:cNvPr id="894" name="n_3aveValue【公民館】&#10;有形固定資産減価償却率">
          <a:extLst>
            <a:ext uri="{FF2B5EF4-FFF2-40B4-BE49-F238E27FC236}">
              <a16:creationId xmlns:a16="http://schemas.microsoft.com/office/drawing/2014/main" id="{31ADBF55-6AB1-43B4-B112-1E2732B2D160}"/>
            </a:ext>
          </a:extLst>
        </xdr:cNvPr>
        <xdr:cNvSpPr txBox="1"/>
      </xdr:nvSpPr>
      <xdr:spPr>
        <a:xfrm>
          <a:off x="12171054" y="1778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143527</xdr:rowOff>
    </xdr:from>
    <xdr:ext cx="405111" cy="259045"/>
    <xdr:sp macro="" textlink="">
      <xdr:nvSpPr>
        <xdr:cNvPr id="895" name="n_4aveValue【公民館】&#10;有形固定資産減価償却率">
          <a:extLst>
            <a:ext uri="{FF2B5EF4-FFF2-40B4-BE49-F238E27FC236}">
              <a16:creationId xmlns:a16="http://schemas.microsoft.com/office/drawing/2014/main" id="{A0E48481-6463-4EEA-BC36-427070AEEDFC}"/>
            </a:ext>
          </a:extLst>
        </xdr:cNvPr>
        <xdr:cNvSpPr txBox="1"/>
      </xdr:nvSpPr>
      <xdr:spPr>
        <a:xfrm>
          <a:off x="11354444" y="17800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165479</xdr:rowOff>
    </xdr:from>
    <xdr:ext cx="405111" cy="259045"/>
    <xdr:sp macro="" textlink="">
      <xdr:nvSpPr>
        <xdr:cNvPr id="896" name="n_1mainValue【公民館】&#10;有形固定資産減価償却率">
          <a:extLst>
            <a:ext uri="{FF2B5EF4-FFF2-40B4-BE49-F238E27FC236}">
              <a16:creationId xmlns:a16="http://schemas.microsoft.com/office/drawing/2014/main" id="{7DF5ED60-003E-42F9-BB94-205620208945}"/>
            </a:ext>
          </a:extLst>
        </xdr:cNvPr>
        <xdr:cNvSpPr txBox="1"/>
      </xdr:nvSpPr>
      <xdr:spPr>
        <a:xfrm>
          <a:off x="13738234" y="18171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121393</xdr:rowOff>
    </xdr:from>
    <xdr:ext cx="405111" cy="259045"/>
    <xdr:sp macro="" textlink="">
      <xdr:nvSpPr>
        <xdr:cNvPr id="897" name="n_2mainValue【公民館】&#10;有形固定資産減価償却率">
          <a:extLst>
            <a:ext uri="{FF2B5EF4-FFF2-40B4-BE49-F238E27FC236}">
              <a16:creationId xmlns:a16="http://schemas.microsoft.com/office/drawing/2014/main" id="{2DFC74F5-B3E0-4611-A82A-4F27E68547C0}"/>
            </a:ext>
          </a:extLst>
        </xdr:cNvPr>
        <xdr:cNvSpPr txBox="1"/>
      </xdr:nvSpPr>
      <xdr:spPr>
        <a:xfrm>
          <a:off x="12957184" y="18639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100165</xdr:rowOff>
    </xdr:from>
    <xdr:ext cx="405111" cy="259045"/>
    <xdr:sp macro="" textlink="">
      <xdr:nvSpPr>
        <xdr:cNvPr id="898" name="n_3mainValue【公民館】&#10;有形固定資産減価償却率">
          <a:extLst>
            <a:ext uri="{FF2B5EF4-FFF2-40B4-BE49-F238E27FC236}">
              <a16:creationId xmlns:a16="http://schemas.microsoft.com/office/drawing/2014/main" id="{51B326B1-46E7-48E7-BA69-61E1C19E8444}"/>
            </a:ext>
          </a:extLst>
        </xdr:cNvPr>
        <xdr:cNvSpPr txBox="1"/>
      </xdr:nvSpPr>
      <xdr:spPr>
        <a:xfrm>
          <a:off x="12171054" y="1861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75672</xdr:rowOff>
    </xdr:from>
    <xdr:ext cx="405111" cy="259045"/>
    <xdr:sp macro="" textlink="">
      <xdr:nvSpPr>
        <xdr:cNvPr id="899" name="n_4mainValue【公民館】&#10;有形固定資産減価償却率">
          <a:extLst>
            <a:ext uri="{FF2B5EF4-FFF2-40B4-BE49-F238E27FC236}">
              <a16:creationId xmlns:a16="http://schemas.microsoft.com/office/drawing/2014/main" id="{D9308FF1-279D-48E7-B6CD-E5A7D09ECA68}"/>
            </a:ext>
          </a:extLst>
        </xdr:cNvPr>
        <xdr:cNvSpPr txBox="1"/>
      </xdr:nvSpPr>
      <xdr:spPr>
        <a:xfrm>
          <a:off x="11354444" y="1859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D7AEAE21-A065-4149-A512-B48D54ED10B0}"/>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597930BC-D88B-4CAC-A240-5E7181BB77D7}"/>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CD95F6C1-8305-4CF1-85C6-86CB658A6420}"/>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E401AFDC-1CF3-494C-9D01-9278F5EDE264}"/>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06A6109E-D232-4821-8AD3-A8EA855680F2}"/>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AAA6B245-7BEC-4992-AA64-6B7271397FEF}"/>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6A0722D8-7B41-4ACE-8E8A-B62B6C97942C}"/>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48AF1C4F-7BAF-441F-A3BC-0F0E038CE754}"/>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82BC3646-0778-4804-B349-B933CCC6449B}"/>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E81D23DA-D0B9-4563-8992-7FC66E6BBD13}"/>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F5ED7BFB-C97D-4A18-BEAC-EC45F989E551}"/>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648A19C3-5AEF-4DE0-B148-8BE7C55D85A9}"/>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A2CAA571-DE80-4C4A-ABD4-268D0E0B8599}"/>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F97AC248-3EDD-4574-9D1C-AF688408BF6D}"/>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72CE5775-49D7-451E-92B4-A6BA45639563}"/>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77544C01-F9D7-4EBB-A454-F784EA7A2F13}"/>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A8262731-26D4-49B3-BF93-303BD74A9F56}"/>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8C2A5E9D-40D4-4AC1-A224-2F2C885CB62C}"/>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615D1120-8EDB-43CB-A4F2-237CDA9E0D28}"/>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E4265547-50C5-4F57-960A-091C790C5E60}"/>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FACBDC75-A1BD-49F4-8A4D-649D6BAC99E7}"/>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D1324CBE-B0F3-4396-82C1-2933D11A9BC1}"/>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公民館】&#10;一人当たり面積グラフ枠">
          <a:extLst>
            <a:ext uri="{FF2B5EF4-FFF2-40B4-BE49-F238E27FC236}">
              <a16:creationId xmlns:a16="http://schemas.microsoft.com/office/drawing/2014/main" id="{476DEE00-03A0-4A9A-BFFB-199A85855EBC}"/>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108</xdr:row>
      <xdr:rowOff>142239</xdr:rowOff>
    </xdr:to>
    <xdr:cxnSp macro="">
      <xdr:nvCxnSpPr>
        <xdr:cNvPr id="923" name="直線コネクタ 922">
          <a:extLst>
            <a:ext uri="{FF2B5EF4-FFF2-40B4-BE49-F238E27FC236}">
              <a16:creationId xmlns:a16="http://schemas.microsoft.com/office/drawing/2014/main" id="{D76D7BE7-6320-4E50-93D5-1B1FC25E68A4}"/>
            </a:ext>
          </a:extLst>
        </xdr:cNvPr>
        <xdr:cNvCxnSpPr/>
      </xdr:nvCxnSpPr>
      <xdr:spPr>
        <a:xfrm flipV="1">
          <a:off x="19947254" y="17247234"/>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924" name="【公民館】&#10;一人当たり面積最小値テキスト">
          <a:extLst>
            <a:ext uri="{FF2B5EF4-FFF2-40B4-BE49-F238E27FC236}">
              <a16:creationId xmlns:a16="http://schemas.microsoft.com/office/drawing/2014/main" id="{46D67F8B-9D5C-4003-8328-31675E949571}"/>
            </a:ext>
          </a:extLst>
        </xdr:cNvPr>
        <xdr:cNvSpPr txBox="1"/>
      </xdr:nvSpPr>
      <xdr:spPr>
        <a:xfrm>
          <a:off x="19985990" y="18660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925" name="直線コネクタ 924">
          <a:extLst>
            <a:ext uri="{FF2B5EF4-FFF2-40B4-BE49-F238E27FC236}">
              <a16:creationId xmlns:a16="http://schemas.microsoft.com/office/drawing/2014/main" id="{E1D430F0-2A54-47A2-81B5-06E6AFEE1E5E}"/>
            </a:ext>
          </a:extLst>
        </xdr:cNvPr>
        <xdr:cNvCxnSpPr/>
      </xdr:nvCxnSpPr>
      <xdr:spPr>
        <a:xfrm>
          <a:off x="19885660" y="186569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926" name="【公民館】&#10;一人当たり面積最大値テキスト">
          <a:extLst>
            <a:ext uri="{FF2B5EF4-FFF2-40B4-BE49-F238E27FC236}">
              <a16:creationId xmlns:a16="http://schemas.microsoft.com/office/drawing/2014/main" id="{C9F2B0BC-22CE-4D78-847A-FED133F67184}"/>
            </a:ext>
          </a:extLst>
        </xdr:cNvPr>
        <xdr:cNvSpPr txBox="1"/>
      </xdr:nvSpPr>
      <xdr:spPr>
        <a:xfrm>
          <a:off x="19985990" y="17028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927" name="直線コネクタ 926">
          <a:extLst>
            <a:ext uri="{FF2B5EF4-FFF2-40B4-BE49-F238E27FC236}">
              <a16:creationId xmlns:a16="http://schemas.microsoft.com/office/drawing/2014/main" id="{F100EFC9-9C51-4487-911A-546996C48CA6}"/>
            </a:ext>
          </a:extLst>
        </xdr:cNvPr>
        <xdr:cNvCxnSpPr/>
      </xdr:nvCxnSpPr>
      <xdr:spPr>
        <a:xfrm>
          <a:off x="19885660" y="172472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76216</xdr:rowOff>
    </xdr:from>
    <xdr:ext cx="469744" cy="259045"/>
    <xdr:sp macro="" textlink="">
      <xdr:nvSpPr>
        <xdr:cNvPr id="928" name="【公民館】&#10;一人当たり面積平均値テキスト">
          <a:extLst>
            <a:ext uri="{FF2B5EF4-FFF2-40B4-BE49-F238E27FC236}">
              <a16:creationId xmlns:a16="http://schemas.microsoft.com/office/drawing/2014/main" id="{952259C5-C74E-4F3A-9070-D416E120D3FB}"/>
            </a:ext>
          </a:extLst>
        </xdr:cNvPr>
        <xdr:cNvSpPr txBox="1"/>
      </xdr:nvSpPr>
      <xdr:spPr>
        <a:xfrm>
          <a:off x="19985990" y="182499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97789</xdr:rowOff>
    </xdr:from>
    <xdr:to>
      <xdr:col>116</xdr:col>
      <xdr:colOff>114300</xdr:colOff>
      <xdr:row>107</xdr:row>
      <xdr:rowOff>27939</xdr:rowOff>
    </xdr:to>
    <xdr:sp macro="" textlink="">
      <xdr:nvSpPr>
        <xdr:cNvPr id="929" name="フローチャート: 判断 928">
          <a:extLst>
            <a:ext uri="{FF2B5EF4-FFF2-40B4-BE49-F238E27FC236}">
              <a16:creationId xmlns:a16="http://schemas.microsoft.com/office/drawing/2014/main" id="{095A0C3E-7165-4B25-A0C1-C9A4688DA314}"/>
            </a:ext>
          </a:extLst>
        </xdr:cNvPr>
        <xdr:cNvSpPr/>
      </xdr:nvSpPr>
      <xdr:spPr>
        <a:xfrm>
          <a:off x="19904710" y="1826767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104139</xdr:rowOff>
    </xdr:from>
    <xdr:to>
      <xdr:col>112</xdr:col>
      <xdr:colOff>38100</xdr:colOff>
      <xdr:row>107</xdr:row>
      <xdr:rowOff>34289</xdr:rowOff>
    </xdr:to>
    <xdr:sp macro="" textlink="">
      <xdr:nvSpPr>
        <xdr:cNvPr id="930" name="フローチャート: 判断 929">
          <a:extLst>
            <a:ext uri="{FF2B5EF4-FFF2-40B4-BE49-F238E27FC236}">
              <a16:creationId xmlns:a16="http://schemas.microsoft.com/office/drawing/2014/main" id="{7E3B0030-9A69-44AE-8AC5-9EAAE17E61E9}"/>
            </a:ext>
          </a:extLst>
        </xdr:cNvPr>
        <xdr:cNvSpPr/>
      </xdr:nvSpPr>
      <xdr:spPr>
        <a:xfrm>
          <a:off x="19161760" y="1827593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111761</xdr:rowOff>
    </xdr:from>
    <xdr:to>
      <xdr:col>107</xdr:col>
      <xdr:colOff>101600</xdr:colOff>
      <xdr:row>107</xdr:row>
      <xdr:rowOff>41911</xdr:rowOff>
    </xdr:to>
    <xdr:sp macro="" textlink="">
      <xdr:nvSpPr>
        <xdr:cNvPr id="931" name="フローチャート: 判断 930">
          <a:extLst>
            <a:ext uri="{FF2B5EF4-FFF2-40B4-BE49-F238E27FC236}">
              <a16:creationId xmlns:a16="http://schemas.microsoft.com/office/drawing/2014/main" id="{B4F1E79E-A28A-4469-BE75-24C5DDD2C512}"/>
            </a:ext>
          </a:extLst>
        </xdr:cNvPr>
        <xdr:cNvSpPr/>
      </xdr:nvSpPr>
      <xdr:spPr>
        <a:xfrm>
          <a:off x="18345150" y="1828546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932" name="フローチャート: 判断 931">
          <a:extLst>
            <a:ext uri="{FF2B5EF4-FFF2-40B4-BE49-F238E27FC236}">
              <a16:creationId xmlns:a16="http://schemas.microsoft.com/office/drawing/2014/main" id="{6FC51710-0D36-4C09-8E88-181C6ECB254B}"/>
            </a:ext>
          </a:extLst>
        </xdr:cNvPr>
        <xdr:cNvSpPr/>
      </xdr:nvSpPr>
      <xdr:spPr>
        <a:xfrm>
          <a:off x="17547590" y="1829752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124461</xdr:rowOff>
    </xdr:from>
    <xdr:to>
      <xdr:col>98</xdr:col>
      <xdr:colOff>38100</xdr:colOff>
      <xdr:row>107</xdr:row>
      <xdr:rowOff>54611</xdr:rowOff>
    </xdr:to>
    <xdr:sp macro="" textlink="">
      <xdr:nvSpPr>
        <xdr:cNvPr id="933" name="フローチャート: 判断 932">
          <a:extLst>
            <a:ext uri="{FF2B5EF4-FFF2-40B4-BE49-F238E27FC236}">
              <a16:creationId xmlns:a16="http://schemas.microsoft.com/office/drawing/2014/main" id="{77C6284A-0526-4F29-952F-D04479D76473}"/>
            </a:ext>
          </a:extLst>
        </xdr:cNvPr>
        <xdr:cNvSpPr/>
      </xdr:nvSpPr>
      <xdr:spPr>
        <a:xfrm>
          <a:off x="16761460" y="1830006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CDA195A0-C646-4184-8261-F59DF9E5A2CE}"/>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010D9994-BA62-4A54-8F6D-F67CD49C328A}"/>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C8E57FD3-FBE8-4CE8-8947-1EC2170E1096}"/>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6D91C889-DCAF-4100-A4C7-3A0916366B94}"/>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BF8C8761-E910-4742-B1AE-E6FAABE5F9EA}"/>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17780</xdr:rowOff>
    </xdr:from>
    <xdr:to>
      <xdr:col>116</xdr:col>
      <xdr:colOff>114300</xdr:colOff>
      <xdr:row>105</xdr:row>
      <xdr:rowOff>119380</xdr:rowOff>
    </xdr:to>
    <xdr:sp macro="" textlink="">
      <xdr:nvSpPr>
        <xdr:cNvPr id="939" name="楕円 938">
          <a:extLst>
            <a:ext uri="{FF2B5EF4-FFF2-40B4-BE49-F238E27FC236}">
              <a16:creationId xmlns:a16="http://schemas.microsoft.com/office/drawing/2014/main" id="{5455CED8-13D4-44E5-A8C1-F3F490068F36}"/>
            </a:ext>
          </a:extLst>
        </xdr:cNvPr>
        <xdr:cNvSpPr/>
      </xdr:nvSpPr>
      <xdr:spPr>
        <a:xfrm>
          <a:off x="19904710" y="180238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40657</xdr:rowOff>
    </xdr:from>
    <xdr:ext cx="469744" cy="259045"/>
    <xdr:sp macro="" textlink="">
      <xdr:nvSpPr>
        <xdr:cNvPr id="940" name="【公民館】&#10;一人当たり面積該当値テキスト">
          <a:extLst>
            <a:ext uri="{FF2B5EF4-FFF2-40B4-BE49-F238E27FC236}">
              <a16:creationId xmlns:a16="http://schemas.microsoft.com/office/drawing/2014/main" id="{7FC70829-0C85-47AD-931E-71DF351EB1CE}"/>
            </a:ext>
          </a:extLst>
        </xdr:cNvPr>
        <xdr:cNvSpPr txBox="1"/>
      </xdr:nvSpPr>
      <xdr:spPr>
        <a:xfrm>
          <a:off x="19985990" y="1787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2539</xdr:rowOff>
    </xdr:from>
    <xdr:to>
      <xdr:col>112</xdr:col>
      <xdr:colOff>38100</xdr:colOff>
      <xdr:row>105</xdr:row>
      <xdr:rowOff>104139</xdr:rowOff>
    </xdr:to>
    <xdr:sp macro="" textlink="">
      <xdr:nvSpPr>
        <xdr:cNvPr id="941" name="楕円 940">
          <a:extLst>
            <a:ext uri="{FF2B5EF4-FFF2-40B4-BE49-F238E27FC236}">
              <a16:creationId xmlns:a16="http://schemas.microsoft.com/office/drawing/2014/main" id="{781DE94C-B3A7-47C2-AC7C-E3BC1E211B54}"/>
            </a:ext>
          </a:extLst>
        </xdr:cNvPr>
        <xdr:cNvSpPr/>
      </xdr:nvSpPr>
      <xdr:spPr>
        <a:xfrm>
          <a:off x="19161760" y="18004789"/>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53339</xdr:rowOff>
    </xdr:from>
    <xdr:to>
      <xdr:col>116</xdr:col>
      <xdr:colOff>63500</xdr:colOff>
      <xdr:row>105</xdr:row>
      <xdr:rowOff>68580</xdr:rowOff>
    </xdr:to>
    <xdr:cxnSp macro="">
      <xdr:nvCxnSpPr>
        <xdr:cNvPr id="942" name="直線コネクタ 941">
          <a:extLst>
            <a:ext uri="{FF2B5EF4-FFF2-40B4-BE49-F238E27FC236}">
              <a16:creationId xmlns:a16="http://schemas.microsoft.com/office/drawing/2014/main" id="{F6B5DB3C-8038-4AAE-AA78-5184B07E8E99}"/>
            </a:ext>
          </a:extLst>
        </xdr:cNvPr>
        <xdr:cNvCxnSpPr/>
      </xdr:nvCxnSpPr>
      <xdr:spPr>
        <a:xfrm>
          <a:off x="19204940" y="18059399"/>
          <a:ext cx="742950" cy="9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139700</xdr:rowOff>
    </xdr:from>
    <xdr:to>
      <xdr:col>107</xdr:col>
      <xdr:colOff>101600</xdr:colOff>
      <xdr:row>105</xdr:row>
      <xdr:rowOff>69850</xdr:rowOff>
    </xdr:to>
    <xdr:sp macro="" textlink="">
      <xdr:nvSpPr>
        <xdr:cNvPr id="943" name="楕円 942">
          <a:extLst>
            <a:ext uri="{FF2B5EF4-FFF2-40B4-BE49-F238E27FC236}">
              <a16:creationId xmlns:a16="http://schemas.microsoft.com/office/drawing/2014/main" id="{FF6E62EE-58D3-4D82-886E-211A49CE500A}"/>
            </a:ext>
          </a:extLst>
        </xdr:cNvPr>
        <xdr:cNvSpPr/>
      </xdr:nvSpPr>
      <xdr:spPr>
        <a:xfrm>
          <a:off x="18345150" y="179666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19050</xdr:rowOff>
    </xdr:from>
    <xdr:to>
      <xdr:col>111</xdr:col>
      <xdr:colOff>177800</xdr:colOff>
      <xdr:row>105</xdr:row>
      <xdr:rowOff>53339</xdr:rowOff>
    </xdr:to>
    <xdr:cxnSp macro="">
      <xdr:nvCxnSpPr>
        <xdr:cNvPr id="944" name="直線コネクタ 943">
          <a:extLst>
            <a:ext uri="{FF2B5EF4-FFF2-40B4-BE49-F238E27FC236}">
              <a16:creationId xmlns:a16="http://schemas.microsoft.com/office/drawing/2014/main" id="{E8A3AAFA-0202-40D8-8410-FECE0F8751D5}"/>
            </a:ext>
          </a:extLst>
        </xdr:cNvPr>
        <xdr:cNvCxnSpPr/>
      </xdr:nvCxnSpPr>
      <xdr:spPr>
        <a:xfrm>
          <a:off x="18399760" y="18017490"/>
          <a:ext cx="80518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151130</xdr:rowOff>
    </xdr:from>
    <xdr:to>
      <xdr:col>102</xdr:col>
      <xdr:colOff>165100</xdr:colOff>
      <xdr:row>105</xdr:row>
      <xdr:rowOff>81280</xdr:rowOff>
    </xdr:to>
    <xdr:sp macro="" textlink="">
      <xdr:nvSpPr>
        <xdr:cNvPr id="945" name="楕円 944">
          <a:extLst>
            <a:ext uri="{FF2B5EF4-FFF2-40B4-BE49-F238E27FC236}">
              <a16:creationId xmlns:a16="http://schemas.microsoft.com/office/drawing/2014/main" id="{E365E100-EC97-4773-8958-6D6D19DB7CA7}"/>
            </a:ext>
          </a:extLst>
        </xdr:cNvPr>
        <xdr:cNvSpPr/>
      </xdr:nvSpPr>
      <xdr:spPr>
        <a:xfrm>
          <a:off x="17547590" y="1798193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19050</xdr:rowOff>
    </xdr:from>
    <xdr:to>
      <xdr:col>107</xdr:col>
      <xdr:colOff>50800</xdr:colOff>
      <xdr:row>105</xdr:row>
      <xdr:rowOff>30480</xdr:rowOff>
    </xdr:to>
    <xdr:cxnSp macro="">
      <xdr:nvCxnSpPr>
        <xdr:cNvPr id="946" name="直線コネクタ 945">
          <a:extLst>
            <a:ext uri="{FF2B5EF4-FFF2-40B4-BE49-F238E27FC236}">
              <a16:creationId xmlns:a16="http://schemas.microsoft.com/office/drawing/2014/main" id="{55507265-D820-43B5-9F99-C0AF7BB3CF6F}"/>
            </a:ext>
          </a:extLst>
        </xdr:cNvPr>
        <xdr:cNvCxnSpPr/>
      </xdr:nvCxnSpPr>
      <xdr:spPr>
        <a:xfrm flipV="1">
          <a:off x="17602200" y="18017490"/>
          <a:ext cx="79756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135889</xdr:rowOff>
    </xdr:from>
    <xdr:to>
      <xdr:col>98</xdr:col>
      <xdr:colOff>38100</xdr:colOff>
      <xdr:row>105</xdr:row>
      <xdr:rowOff>66039</xdr:rowOff>
    </xdr:to>
    <xdr:sp macro="" textlink="">
      <xdr:nvSpPr>
        <xdr:cNvPr id="947" name="楕円 946">
          <a:extLst>
            <a:ext uri="{FF2B5EF4-FFF2-40B4-BE49-F238E27FC236}">
              <a16:creationId xmlns:a16="http://schemas.microsoft.com/office/drawing/2014/main" id="{C95AC858-8BB8-4F6D-873B-2576DF7E48A5}"/>
            </a:ext>
          </a:extLst>
        </xdr:cNvPr>
        <xdr:cNvSpPr/>
      </xdr:nvSpPr>
      <xdr:spPr>
        <a:xfrm>
          <a:off x="16761460" y="1796287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15239</xdr:rowOff>
    </xdr:from>
    <xdr:to>
      <xdr:col>102</xdr:col>
      <xdr:colOff>114300</xdr:colOff>
      <xdr:row>105</xdr:row>
      <xdr:rowOff>30480</xdr:rowOff>
    </xdr:to>
    <xdr:cxnSp macro="">
      <xdr:nvCxnSpPr>
        <xdr:cNvPr id="948" name="直線コネクタ 947">
          <a:extLst>
            <a:ext uri="{FF2B5EF4-FFF2-40B4-BE49-F238E27FC236}">
              <a16:creationId xmlns:a16="http://schemas.microsoft.com/office/drawing/2014/main" id="{63D35DE4-BDE2-423D-92D6-DBE1B8BD4C2A}"/>
            </a:ext>
          </a:extLst>
        </xdr:cNvPr>
        <xdr:cNvCxnSpPr/>
      </xdr:nvCxnSpPr>
      <xdr:spPr>
        <a:xfrm>
          <a:off x="16804640" y="18021299"/>
          <a:ext cx="797560" cy="9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25416</xdr:rowOff>
    </xdr:from>
    <xdr:ext cx="469744" cy="259045"/>
    <xdr:sp macro="" textlink="">
      <xdr:nvSpPr>
        <xdr:cNvPr id="949" name="n_1aveValue【公民館】&#10;一人当たり面積">
          <a:extLst>
            <a:ext uri="{FF2B5EF4-FFF2-40B4-BE49-F238E27FC236}">
              <a16:creationId xmlns:a16="http://schemas.microsoft.com/office/drawing/2014/main" id="{CB905123-14D8-4D4F-B1B8-2444E5DBFEED}"/>
            </a:ext>
          </a:extLst>
        </xdr:cNvPr>
        <xdr:cNvSpPr txBox="1"/>
      </xdr:nvSpPr>
      <xdr:spPr>
        <a:xfrm>
          <a:off x="18982132" y="18366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33038</xdr:rowOff>
    </xdr:from>
    <xdr:ext cx="469744" cy="259045"/>
    <xdr:sp macro="" textlink="">
      <xdr:nvSpPr>
        <xdr:cNvPr id="950" name="n_2aveValue【公民館】&#10;一人当たり面積">
          <a:extLst>
            <a:ext uri="{FF2B5EF4-FFF2-40B4-BE49-F238E27FC236}">
              <a16:creationId xmlns:a16="http://schemas.microsoft.com/office/drawing/2014/main" id="{31F5EE58-F703-4AF5-9CB6-BC406CE4F763}"/>
            </a:ext>
          </a:extLst>
        </xdr:cNvPr>
        <xdr:cNvSpPr txBox="1"/>
      </xdr:nvSpPr>
      <xdr:spPr>
        <a:xfrm>
          <a:off x="18182032" y="18376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43197</xdr:rowOff>
    </xdr:from>
    <xdr:ext cx="469744" cy="259045"/>
    <xdr:sp macro="" textlink="">
      <xdr:nvSpPr>
        <xdr:cNvPr id="951" name="n_3aveValue【公民館】&#10;一人当たり面積">
          <a:extLst>
            <a:ext uri="{FF2B5EF4-FFF2-40B4-BE49-F238E27FC236}">
              <a16:creationId xmlns:a16="http://schemas.microsoft.com/office/drawing/2014/main" id="{282E7DB0-E8A9-4475-9C52-D5426BEAD1E4}"/>
            </a:ext>
          </a:extLst>
        </xdr:cNvPr>
        <xdr:cNvSpPr txBox="1"/>
      </xdr:nvSpPr>
      <xdr:spPr>
        <a:xfrm>
          <a:off x="17384472" y="18390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45738</xdr:rowOff>
    </xdr:from>
    <xdr:ext cx="469744" cy="259045"/>
    <xdr:sp macro="" textlink="">
      <xdr:nvSpPr>
        <xdr:cNvPr id="952" name="n_4aveValue【公民館】&#10;一人当たり面積">
          <a:extLst>
            <a:ext uri="{FF2B5EF4-FFF2-40B4-BE49-F238E27FC236}">
              <a16:creationId xmlns:a16="http://schemas.microsoft.com/office/drawing/2014/main" id="{7DBF8F8B-EDFA-4F41-9121-725996C64B0E}"/>
            </a:ext>
          </a:extLst>
        </xdr:cNvPr>
        <xdr:cNvSpPr txBox="1"/>
      </xdr:nvSpPr>
      <xdr:spPr>
        <a:xfrm>
          <a:off x="16588817" y="18392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120666</xdr:rowOff>
    </xdr:from>
    <xdr:ext cx="469744" cy="259045"/>
    <xdr:sp macro="" textlink="">
      <xdr:nvSpPr>
        <xdr:cNvPr id="953" name="n_1mainValue【公民館】&#10;一人当たり面積">
          <a:extLst>
            <a:ext uri="{FF2B5EF4-FFF2-40B4-BE49-F238E27FC236}">
              <a16:creationId xmlns:a16="http://schemas.microsoft.com/office/drawing/2014/main" id="{B10C4C0E-1275-438C-8E34-1BAECDB7E6B5}"/>
            </a:ext>
          </a:extLst>
        </xdr:cNvPr>
        <xdr:cNvSpPr txBox="1"/>
      </xdr:nvSpPr>
      <xdr:spPr>
        <a:xfrm>
          <a:off x="18982132" y="17781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86377</xdr:rowOff>
    </xdr:from>
    <xdr:ext cx="469744" cy="259045"/>
    <xdr:sp macro="" textlink="">
      <xdr:nvSpPr>
        <xdr:cNvPr id="954" name="n_2mainValue【公民館】&#10;一人当たり面積">
          <a:extLst>
            <a:ext uri="{FF2B5EF4-FFF2-40B4-BE49-F238E27FC236}">
              <a16:creationId xmlns:a16="http://schemas.microsoft.com/office/drawing/2014/main" id="{49B02E54-F8F6-477E-A05E-8B3B88C307FD}"/>
            </a:ext>
          </a:extLst>
        </xdr:cNvPr>
        <xdr:cNvSpPr txBox="1"/>
      </xdr:nvSpPr>
      <xdr:spPr>
        <a:xfrm>
          <a:off x="18182032" y="1774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97807</xdr:rowOff>
    </xdr:from>
    <xdr:ext cx="469744" cy="259045"/>
    <xdr:sp macro="" textlink="">
      <xdr:nvSpPr>
        <xdr:cNvPr id="955" name="n_3mainValue【公民館】&#10;一人当たり面積">
          <a:extLst>
            <a:ext uri="{FF2B5EF4-FFF2-40B4-BE49-F238E27FC236}">
              <a16:creationId xmlns:a16="http://schemas.microsoft.com/office/drawing/2014/main" id="{F29C4451-3A6E-4E2D-B59C-0245A746CF7A}"/>
            </a:ext>
          </a:extLst>
        </xdr:cNvPr>
        <xdr:cNvSpPr txBox="1"/>
      </xdr:nvSpPr>
      <xdr:spPr>
        <a:xfrm>
          <a:off x="17384472" y="1775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82566</xdr:rowOff>
    </xdr:from>
    <xdr:ext cx="469744" cy="259045"/>
    <xdr:sp macro="" textlink="">
      <xdr:nvSpPr>
        <xdr:cNvPr id="956" name="n_4mainValue【公民館】&#10;一人当たり面積">
          <a:extLst>
            <a:ext uri="{FF2B5EF4-FFF2-40B4-BE49-F238E27FC236}">
              <a16:creationId xmlns:a16="http://schemas.microsoft.com/office/drawing/2014/main" id="{20DEB762-7457-4549-894C-EBE245302C83}"/>
            </a:ext>
          </a:extLst>
        </xdr:cNvPr>
        <xdr:cNvSpPr txBox="1"/>
      </xdr:nvSpPr>
      <xdr:spPr>
        <a:xfrm>
          <a:off x="16588817" y="1774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B1562A3F-ADC0-440F-B4C1-995015497500}"/>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E0224E90-1BD1-4A62-8F1C-4966B3BCC970}"/>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45BB9B36-85F6-4B28-AE04-21265483A8D2}"/>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類似団体と比較して特に有形固定資産減価償却率が高くなっている施設は、保育所、学校施設、橋梁・トンネルであり、特に低くなっている施設は、道路である。 </a:t>
          </a:r>
        </a:p>
        <a:p>
          <a:r>
            <a:rPr kumimoji="1" lang="ja-JP" altLang="en-US" sz="1300">
              <a:latin typeface="ＭＳ Ｐゴシック" panose="020B0600070205080204" pitchFamily="50" charset="-128"/>
              <a:ea typeface="ＭＳ Ｐゴシック" panose="020B0600070205080204" pitchFamily="50" charset="-128"/>
            </a:rPr>
            <a:t>一人当たり面積が類似団体と比べて大きい傾向にあるため、利用者数に応じた除却や統廃合など、合理化を進めていく必要がある。</a:t>
          </a:r>
        </a:p>
        <a:p>
          <a:r>
            <a:rPr kumimoji="1" lang="ja-JP" altLang="en-US" sz="1300">
              <a:latin typeface="ＭＳ Ｐゴシック" panose="020B0600070205080204" pitchFamily="50" charset="-128"/>
              <a:ea typeface="ＭＳ Ｐゴシック" panose="020B0600070205080204" pitchFamily="50" charset="-128"/>
            </a:rPr>
            <a:t>また、有形固定資産減価償却率が高くなっている施設は、公共施設等総合管理計画、個別施設計画に基づき、適切な維持管理及び積極的な複合化・統廃合を進めていく。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D31B143-1161-4F47-93F8-3D6ED3F8A93B}"/>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8E51AE0-C362-4660-9399-E872B4F485C1}"/>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408B27C-B428-42A0-9149-7103FEBA249B}"/>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F4EEC75-AB16-4FB2-A0F7-93A75DC3DCF6}"/>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福井県若狭町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4881973-9D3F-4395-A371-FBD023FABEFC}"/>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A1F90B5-8DA6-4010-9A8A-E42F2594E25F}"/>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1E87728-6DE9-4813-96E7-C72FD0BD1AC0}"/>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C03C3F1-AA72-4C3C-914E-B26031281C01}"/>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457C986-DE30-484B-A911-2B57A610FBE5}"/>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D7CC76E-E837-4E5B-A458-2E8B73A09EA2}"/>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13,354
13,220
178.49
13,456,431
12,544,806
879,582
6,425,018
9,140,971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2829DCF-AB88-42EB-A397-BEEA1EDA02C5}"/>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2700F53-3FA8-4EB8-BE79-76D51407143C}"/>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D9F0E7A-16A1-429F-88AD-A44E98F98F9F}"/>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15.2
41.2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730C59E-78AF-4870-800E-36EB1F897861}"/>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6302DBB-4C0A-4719-9648-D1DB0AE213C6}"/>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002D863-A7EF-4386-A398-5E292117FD0C}"/>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7A161CC-A527-4A1B-B404-2675E89CE6B7}"/>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33B9C78-FEAA-4DDB-8B0A-4328A6D4F151}"/>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F88DEC7-1B15-4EE8-ADC9-9EE680C660EA}"/>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9412A21-9046-4F80-80BF-39BAFD9280B3}"/>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AABAB68-F516-420B-884A-0099C9974308}"/>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29CB286-CC70-4656-98C0-DD06342E9141}"/>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7DE12DB-F312-4FF8-BD20-CD919D6BDC2A}"/>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C99EFFF-33D4-4A75-8772-DDCF26365FC7}"/>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C8B0927-CEC4-4BA0-BC77-D3508ED4195C}"/>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55D6EB2-1260-4478-80B4-423869B91F55}"/>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B6954EE-B28C-44E9-9323-FD148E357B37}"/>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A18F24C-B837-4791-BA30-C6CCF652CEE9}"/>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8192EE1-88AD-4F00-BCF2-DA32F50A0C31}"/>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503631E-83F2-4EB3-AE93-C5E7D97B6F55}"/>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5199CFB-69B8-4E5E-9C80-67E572562D00}"/>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4C5C11F-1D75-4D23-8BEF-A5F0D14FD6EF}"/>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647251E-E185-44F6-8FA8-F34B50BE90C2}"/>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440B216-36DD-41DE-BDAE-9BE4D33551EF}"/>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A2B36A2-49EC-4161-A3B5-E43B3A5E67A5}"/>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4282D00-C849-4E6A-B1F6-4A380CE2F638}"/>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E534C35-1AB2-4369-BC54-768318EACDBD}"/>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6CB6DD6-521F-4465-BC9C-36E7D9E34EEE}"/>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5A9693C-3627-46B4-8DBB-5DD1D938A8F5}"/>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3412080-6BC2-4CF9-95B0-4C7DD23D036A}"/>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B55C10C-6F8B-485D-8788-A4890D82E2D8}"/>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8441A05-C790-4231-A4F3-2D3AD92A0CAD}"/>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1A756127-1A9A-4C80-BAB8-A95FB13AD32C}"/>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37324B1B-AF2A-4BD4-82C1-3F46E630029F}"/>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22A6444D-D144-488E-8C81-3A9BB7501D56}"/>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3D8C8F5A-FDFE-42B3-90D8-A62FA3606EE0}"/>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80A8B6A5-32F0-4E32-8829-FA95AD82B3BE}"/>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B4949F96-823A-480D-B7DF-04EA1ECC03CF}"/>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817A57FC-8903-4921-AC0A-AF2F10377258}"/>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8440A48-EA01-426E-9B24-8CD89261E2A9}"/>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652971E-B444-4A59-BCA3-63135206F49C}"/>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B698F07-A79A-4927-8757-F67D05AF1560}"/>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D2A99221-56A8-499E-8074-5BFB33587BAE}"/>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190C064-3A3C-46BC-A7D3-9D341B442A80}"/>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7B4C1E4-9F1F-4C51-8117-CDDCE7852D0D}"/>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7FA1CDBC-EACE-4CAF-9203-D891D3BFBE4E}"/>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54973</xdr:rowOff>
    </xdr:to>
    <xdr:cxnSp macro="">
      <xdr:nvCxnSpPr>
        <xdr:cNvPr id="58" name="直線コネクタ 57">
          <a:extLst>
            <a:ext uri="{FF2B5EF4-FFF2-40B4-BE49-F238E27FC236}">
              <a16:creationId xmlns:a16="http://schemas.microsoft.com/office/drawing/2014/main" id="{78825CA1-28CA-4205-84B8-88515F65DC8A}"/>
            </a:ext>
          </a:extLst>
        </xdr:cNvPr>
        <xdr:cNvCxnSpPr/>
      </xdr:nvCxnSpPr>
      <xdr:spPr>
        <a:xfrm flipV="1">
          <a:off x="4173855" y="5660572"/>
          <a:ext cx="0" cy="1599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58800</xdr:rowOff>
    </xdr:from>
    <xdr:ext cx="405111" cy="259045"/>
    <xdr:sp macro="" textlink="">
      <xdr:nvSpPr>
        <xdr:cNvPr id="59" name="【図書館】&#10;有形固定資産減価償却率最小値テキスト">
          <a:extLst>
            <a:ext uri="{FF2B5EF4-FFF2-40B4-BE49-F238E27FC236}">
              <a16:creationId xmlns:a16="http://schemas.microsoft.com/office/drawing/2014/main" id="{2A56A480-74E1-4157-8191-932847EC4638}"/>
            </a:ext>
          </a:extLst>
        </xdr:cNvPr>
        <xdr:cNvSpPr txBox="1"/>
      </xdr:nvSpPr>
      <xdr:spPr>
        <a:xfrm>
          <a:off x="4212590" y="7255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54973</xdr:rowOff>
    </xdr:from>
    <xdr:to>
      <xdr:col>24</xdr:col>
      <xdr:colOff>152400</xdr:colOff>
      <xdr:row>42</xdr:row>
      <xdr:rowOff>54973</xdr:rowOff>
    </xdr:to>
    <xdr:cxnSp macro="">
      <xdr:nvCxnSpPr>
        <xdr:cNvPr id="60" name="直線コネクタ 59">
          <a:extLst>
            <a:ext uri="{FF2B5EF4-FFF2-40B4-BE49-F238E27FC236}">
              <a16:creationId xmlns:a16="http://schemas.microsoft.com/office/drawing/2014/main" id="{BE0A727B-C436-402B-B106-9D595366C1A1}"/>
            </a:ext>
          </a:extLst>
        </xdr:cNvPr>
        <xdr:cNvCxnSpPr/>
      </xdr:nvCxnSpPr>
      <xdr:spPr>
        <a:xfrm>
          <a:off x="4112260" y="72596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図書館】&#10;有形固定資産減価償却率最大値テキスト">
          <a:extLst>
            <a:ext uri="{FF2B5EF4-FFF2-40B4-BE49-F238E27FC236}">
              <a16:creationId xmlns:a16="http://schemas.microsoft.com/office/drawing/2014/main" id="{B6722495-7D0F-4CD6-84F0-BD6B2224A209}"/>
            </a:ext>
          </a:extLst>
        </xdr:cNvPr>
        <xdr:cNvSpPr txBox="1"/>
      </xdr:nvSpPr>
      <xdr:spPr>
        <a:xfrm>
          <a:off x="4212590" y="543770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111AEDA7-AE90-4AE8-8B48-0DEE10C597C5}"/>
            </a:ext>
          </a:extLst>
        </xdr:cNvPr>
        <xdr:cNvCxnSpPr/>
      </xdr:nvCxnSpPr>
      <xdr:spPr>
        <a:xfrm>
          <a:off x="4112260" y="56605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49910</xdr:rowOff>
    </xdr:from>
    <xdr:ext cx="405111" cy="259045"/>
    <xdr:sp macro="" textlink="">
      <xdr:nvSpPr>
        <xdr:cNvPr id="63" name="【図書館】&#10;有形固定資産減価償却率平均値テキスト">
          <a:extLst>
            <a:ext uri="{FF2B5EF4-FFF2-40B4-BE49-F238E27FC236}">
              <a16:creationId xmlns:a16="http://schemas.microsoft.com/office/drawing/2014/main" id="{A029CEB9-A188-4CD4-862A-48E490A3DAE3}"/>
            </a:ext>
          </a:extLst>
        </xdr:cNvPr>
        <xdr:cNvSpPr txBox="1"/>
      </xdr:nvSpPr>
      <xdr:spPr>
        <a:xfrm>
          <a:off x="4212590" y="62259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27033</xdr:rowOff>
    </xdr:from>
    <xdr:to>
      <xdr:col>24</xdr:col>
      <xdr:colOff>114300</xdr:colOff>
      <xdr:row>37</xdr:row>
      <xdr:rowOff>128633</xdr:rowOff>
    </xdr:to>
    <xdr:sp macro="" textlink="">
      <xdr:nvSpPr>
        <xdr:cNvPr id="64" name="フローチャート: 判断 63">
          <a:extLst>
            <a:ext uri="{FF2B5EF4-FFF2-40B4-BE49-F238E27FC236}">
              <a16:creationId xmlns:a16="http://schemas.microsoft.com/office/drawing/2014/main" id="{55B57EE4-D19D-4827-991F-F67CB5EF6678}"/>
            </a:ext>
          </a:extLst>
        </xdr:cNvPr>
        <xdr:cNvSpPr/>
      </xdr:nvSpPr>
      <xdr:spPr>
        <a:xfrm>
          <a:off x="4131310" y="636877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277C564A-02B5-4FAF-AD73-A9B294FA1F1C}"/>
            </a:ext>
          </a:extLst>
        </xdr:cNvPr>
        <xdr:cNvSpPr/>
      </xdr:nvSpPr>
      <xdr:spPr>
        <a:xfrm>
          <a:off x="3388360" y="6407967"/>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18869</xdr:rowOff>
    </xdr:from>
    <xdr:to>
      <xdr:col>15</xdr:col>
      <xdr:colOff>101600</xdr:colOff>
      <xdr:row>37</xdr:row>
      <xdr:rowOff>120469</xdr:rowOff>
    </xdr:to>
    <xdr:sp macro="" textlink="">
      <xdr:nvSpPr>
        <xdr:cNvPr id="66" name="フローチャート: 判断 65">
          <a:extLst>
            <a:ext uri="{FF2B5EF4-FFF2-40B4-BE49-F238E27FC236}">
              <a16:creationId xmlns:a16="http://schemas.microsoft.com/office/drawing/2014/main" id="{D059654F-C9AF-4EBE-B172-581C5E99478F}"/>
            </a:ext>
          </a:extLst>
        </xdr:cNvPr>
        <xdr:cNvSpPr/>
      </xdr:nvSpPr>
      <xdr:spPr>
        <a:xfrm>
          <a:off x="2571750" y="636632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9072</xdr:rowOff>
    </xdr:from>
    <xdr:to>
      <xdr:col>10</xdr:col>
      <xdr:colOff>165100</xdr:colOff>
      <xdr:row>37</xdr:row>
      <xdr:rowOff>110672</xdr:rowOff>
    </xdr:to>
    <xdr:sp macro="" textlink="">
      <xdr:nvSpPr>
        <xdr:cNvPr id="67" name="フローチャート: 判断 66">
          <a:extLst>
            <a:ext uri="{FF2B5EF4-FFF2-40B4-BE49-F238E27FC236}">
              <a16:creationId xmlns:a16="http://schemas.microsoft.com/office/drawing/2014/main" id="{7F61C956-B3A4-4ABB-8AB9-4017A970D6AB}"/>
            </a:ext>
          </a:extLst>
        </xdr:cNvPr>
        <xdr:cNvSpPr/>
      </xdr:nvSpPr>
      <xdr:spPr>
        <a:xfrm>
          <a:off x="1774190" y="6354627"/>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7439</xdr:rowOff>
    </xdr:from>
    <xdr:to>
      <xdr:col>6</xdr:col>
      <xdr:colOff>38100</xdr:colOff>
      <xdr:row>37</xdr:row>
      <xdr:rowOff>109039</xdr:rowOff>
    </xdr:to>
    <xdr:sp macro="" textlink="">
      <xdr:nvSpPr>
        <xdr:cNvPr id="68" name="フローチャート: 判断 67">
          <a:extLst>
            <a:ext uri="{FF2B5EF4-FFF2-40B4-BE49-F238E27FC236}">
              <a16:creationId xmlns:a16="http://schemas.microsoft.com/office/drawing/2014/main" id="{242E7BDF-0BD8-4F33-9AE0-836491C9AB7C}"/>
            </a:ext>
          </a:extLst>
        </xdr:cNvPr>
        <xdr:cNvSpPr/>
      </xdr:nvSpPr>
      <xdr:spPr>
        <a:xfrm>
          <a:off x="988060" y="63529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6228467-596E-4985-A35B-0C8ABBFACFC3}"/>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8D224C5-47CA-4836-9475-F6F007AB7F87}"/>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5858B0C-A1C3-4F4B-9C6C-088A748001FE}"/>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50733A2-9013-4536-9E8B-D75FD837EC52}"/>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883AD31A-4B2A-4303-A38B-7CF903583079}"/>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15603</xdr:rowOff>
    </xdr:from>
    <xdr:to>
      <xdr:col>24</xdr:col>
      <xdr:colOff>114300</xdr:colOff>
      <xdr:row>38</xdr:row>
      <xdr:rowOff>117203</xdr:rowOff>
    </xdr:to>
    <xdr:sp macro="" textlink="">
      <xdr:nvSpPr>
        <xdr:cNvPr id="74" name="楕円 73">
          <a:extLst>
            <a:ext uri="{FF2B5EF4-FFF2-40B4-BE49-F238E27FC236}">
              <a16:creationId xmlns:a16="http://schemas.microsoft.com/office/drawing/2014/main" id="{04BF8FB9-E692-4EC4-8D2A-7EE3F27E711A}"/>
            </a:ext>
          </a:extLst>
        </xdr:cNvPr>
        <xdr:cNvSpPr/>
      </xdr:nvSpPr>
      <xdr:spPr>
        <a:xfrm>
          <a:off x="4131310" y="653451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165480</xdr:rowOff>
    </xdr:from>
    <xdr:ext cx="405111" cy="259045"/>
    <xdr:sp macro="" textlink="">
      <xdr:nvSpPr>
        <xdr:cNvPr id="75" name="【図書館】&#10;有形固定資産減価償却率該当値テキスト">
          <a:extLst>
            <a:ext uri="{FF2B5EF4-FFF2-40B4-BE49-F238E27FC236}">
              <a16:creationId xmlns:a16="http://schemas.microsoft.com/office/drawing/2014/main" id="{84614905-6170-47B7-953A-EE5DBF7A7D5B}"/>
            </a:ext>
          </a:extLst>
        </xdr:cNvPr>
        <xdr:cNvSpPr txBox="1"/>
      </xdr:nvSpPr>
      <xdr:spPr>
        <a:xfrm>
          <a:off x="4212590" y="6512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134801</xdr:rowOff>
    </xdr:from>
    <xdr:to>
      <xdr:col>20</xdr:col>
      <xdr:colOff>38100</xdr:colOff>
      <xdr:row>38</xdr:row>
      <xdr:rowOff>64951</xdr:rowOff>
    </xdr:to>
    <xdr:sp macro="" textlink="">
      <xdr:nvSpPr>
        <xdr:cNvPr id="76" name="楕円 75">
          <a:extLst>
            <a:ext uri="{FF2B5EF4-FFF2-40B4-BE49-F238E27FC236}">
              <a16:creationId xmlns:a16="http://schemas.microsoft.com/office/drawing/2014/main" id="{0E53ECAB-DA17-44F2-932F-665AAE26BEC4}"/>
            </a:ext>
          </a:extLst>
        </xdr:cNvPr>
        <xdr:cNvSpPr/>
      </xdr:nvSpPr>
      <xdr:spPr>
        <a:xfrm>
          <a:off x="3388360" y="647464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14151</xdr:rowOff>
    </xdr:from>
    <xdr:to>
      <xdr:col>24</xdr:col>
      <xdr:colOff>63500</xdr:colOff>
      <xdr:row>38</xdr:row>
      <xdr:rowOff>66403</xdr:rowOff>
    </xdr:to>
    <xdr:cxnSp macro="">
      <xdr:nvCxnSpPr>
        <xdr:cNvPr id="77" name="直線コネクタ 76">
          <a:extLst>
            <a:ext uri="{FF2B5EF4-FFF2-40B4-BE49-F238E27FC236}">
              <a16:creationId xmlns:a16="http://schemas.microsoft.com/office/drawing/2014/main" id="{4EA62C10-5E2E-40C9-A624-DFB203E1AA5B}"/>
            </a:ext>
          </a:extLst>
        </xdr:cNvPr>
        <xdr:cNvCxnSpPr/>
      </xdr:nvCxnSpPr>
      <xdr:spPr>
        <a:xfrm>
          <a:off x="3431540" y="6533061"/>
          <a:ext cx="742950" cy="46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121739</xdr:rowOff>
    </xdr:from>
    <xdr:to>
      <xdr:col>15</xdr:col>
      <xdr:colOff>101600</xdr:colOff>
      <xdr:row>37</xdr:row>
      <xdr:rowOff>51889</xdr:rowOff>
    </xdr:to>
    <xdr:sp macro="" textlink="">
      <xdr:nvSpPr>
        <xdr:cNvPr id="78" name="楕円 77">
          <a:extLst>
            <a:ext uri="{FF2B5EF4-FFF2-40B4-BE49-F238E27FC236}">
              <a16:creationId xmlns:a16="http://schemas.microsoft.com/office/drawing/2014/main" id="{6C366AD5-998E-4DCD-84C3-44CEB3C1D3CA}"/>
            </a:ext>
          </a:extLst>
        </xdr:cNvPr>
        <xdr:cNvSpPr/>
      </xdr:nvSpPr>
      <xdr:spPr>
        <a:xfrm>
          <a:off x="2571750" y="629584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1089</xdr:rowOff>
    </xdr:from>
    <xdr:to>
      <xdr:col>19</xdr:col>
      <xdr:colOff>177800</xdr:colOff>
      <xdr:row>38</xdr:row>
      <xdr:rowOff>14151</xdr:rowOff>
    </xdr:to>
    <xdr:cxnSp macro="">
      <xdr:nvCxnSpPr>
        <xdr:cNvPr id="79" name="直線コネクタ 78">
          <a:extLst>
            <a:ext uri="{FF2B5EF4-FFF2-40B4-BE49-F238E27FC236}">
              <a16:creationId xmlns:a16="http://schemas.microsoft.com/office/drawing/2014/main" id="{9FEE21F2-65F8-48B4-9DDD-DF17A3C050B7}"/>
            </a:ext>
          </a:extLst>
        </xdr:cNvPr>
        <xdr:cNvCxnSpPr/>
      </xdr:nvCxnSpPr>
      <xdr:spPr>
        <a:xfrm>
          <a:off x="2626360" y="6344739"/>
          <a:ext cx="805180" cy="188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9072</xdr:rowOff>
    </xdr:from>
    <xdr:to>
      <xdr:col>10</xdr:col>
      <xdr:colOff>165100</xdr:colOff>
      <xdr:row>37</xdr:row>
      <xdr:rowOff>110672</xdr:rowOff>
    </xdr:to>
    <xdr:sp macro="" textlink="">
      <xdr:nvSpPr>
        <xdr:cNvPr id="80" name="楕円 79">
          <a:extLst>
            <a:ext uri="{FF2B5EF4-FFF2-40B4-BE49-F238E27FC236}">
              <a16:creationId xmlns:a16="http://schemas.microsoft.com/office/drawing/2014/main" id="{1D3BCF8E-C1FB-4A9F-BC01-5A7FF023C69E}"/>
            </a:ext>
          </a:extLst>
        </xdr:cNvPr>
        <xdr:cNvSpPr/>
      </xdr:nvSpPr>
      <xdr:spPr>
        <a:xfrm>
          <a:off x="1774190" y="6354627"/>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1089</xdr:rowOff>
    </xdr:from>
    <xdr:to>
      <xdr:col>15</xdr:col>
      <xdr:colOff>50800</xdr:colOff>
      <xdr:row>37</xdr:row>
      <xdr:rowOff>59872</xdr:rowOff>
    </xdr:to>
    <xdr:cxnSp macro="">
      <xdr:nvCxnSpPr>
        <xdr:cNvPr id="81" name="直線コネクタ 80">
          <a:extLst>
            <a:ext uri="{FF2B5EF4-FFF2-40B4-BE49-F238E27FC236}">
              <a16:creationId xmlns:a16="http://schemas.microsoft.com/office/drawing/2014/main" id="{FEC259B2-CD96-4410-A079-26978103E4C4}"/>
            </a:ext>
          </a:extLst>
        </xdr:cNvPr>
        <xdr:cNvCxnSpPr/>
      </xdr:nvCxnSpPr>
      <xdr:spPr>
        <a:xfrm flipV="1">
          <a:off x="1828800" y="6344739"/>
          <a:ext cx="797560" cy="54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144599</xdr:rowOff>
    </xdr:from>
    <xdr:to>
      <xdr:col>6</xdr:col>
      <xdr:colOff>38100</xdr:colOff>
      <xdr:row>37</xdr:row>
      <xdr:rowOff>74749</xdr:rowOff>
    </xdr:to>
    <xdr:sp macro="" textlink="">
      <xdr:nvSpPr>
        <xdr:cNvPr id="82" name="楕円 81">
          <a:extLst>
            <a:ext uri="{FF2B5EF4-FFF2-40B4-BE49-F238E27FC236}">
              <a16:creationId xmlns:a16="http://schemas.microsoft.com/office/drawing/2014/main" id="{C74A7BBE-464F-40FD-BAF8-14975ABE2946}"/>
            </a:ext>
          </a:extLst>
        </xdr:cNvPr>
        <xdr:cNvSpPr/>
      </xdr:nvSpPr>
      <xdr:spPr>
        <a:xfrm>
          <a:off x="988060" y="631489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23949</xdr:rowOff>
    </xdr:from>
    <xdr:to>
      <xdr:col>10</xdr:col>
      <xdr:colOff>114300</xdr:colOff>
      <xdr:row>37</xdr:row>
      <xdr:rowOff>59872</xdr:rowOff>
    </xdr:to>
    <xdr:cxnSp macro="">
      <xdr:nvCxnSpPr>
        <xdr:cNvPr id="83" name="直線コネクタ 82">
          <a:extLst>
            <a:ext uri="{FF2B5EF4-FFF2-40B4-BE49-F238E27FC236}">
              <a16:creationId xmlns:a16="http://schemas.microsoft.com/office/drawing/2014/main" id="{1AC81F0E-9BE3-46FD-8C5D-FB288719B27B}"/>
            </a:ext>
          </a:extLst>
        </xdr:cNvPr>
        <xdr:cNvCxnSpPr/>
      </xdr:nvCxnSpPr>
      <xdr:spPr>
        <a:xfrm>
          <a:off x="1031240" y="6363789"/>
          <a:ext cx="79756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12899</xdr:rowOff>
    </xdr:from>
    <xdr:ext cx="405111" cy="259045"/>
    <xdr:sp macro="" textlink="">
      <xdr:nvSpPr>
        <xdr:cNvPr id="84" name="n_1aveValue【図書館】&#10;有形固定資産減価償却率">
          <a:extLst>
            <a:ext uri="{FF2B5EF4-FFF2-40B4-BE49-F238E27FC236}">
              <a16:creationId xmlns:a16="http://schemas.microsoft.com/office/drawing/2014/main" id="{4DFA01D3-10D0-4BFB-871B-153D9D70B0F0}"/>
            </a:ext>
          </a:extLst>
        </xdr:cNvPr>
        <xdr:cNvSpPr txBox="1"/>
      </xdr:nvSpPr>
      <xdr:spPr>
        <a:xfrm>
          <a:off x="3239144" y="6188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111596</xdr:rowOff>
    </xdr:from>
    <xdr:ext cx="405111" cy="259045"/>
    <xdr:sp macro="" textlink="">
      <xdr:nvSpPr>
        <xdr:cNvPr id="85" name="n_2aveValue【図書館】&#10;有形固定資産減価償却率">
          <a:extLst>
            <a:ext uri="{FF2B5EF4-FFF2-40B4-BE49-F238E27FC236}">
              <a16:creationId xmlns:a16="http://schemas.microsoft.com/office/drawing/2014/main" id="{65557AD6-32EA-4FA5-BD56-AB993459FE7C}"/>
            </a:ext>
          </a:extLst>
        </xdr:cNvPr>
        <xdr:cNvSpPr txBox="1"/>
      </xdr:nvSpPr>
      <xdr:spPr>
        <a:xfrm>
          <a:off x="2439044" y="6455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101799</xdr:rowOff>
    </xdr:from>
    <xdr:ext cx="405111" cy="259045"/>
    <xdr:sp macro="" textlink="">
      <xdr:nvSpPr>
        <xdr:cNvPr id="86" name="n_3aveValue【図書館】&#10;有形固定資産減価償却率">
          <a:extLst>
            <a:ext uri="{FF2B5EF4-FFF2-40B4-BE49-F238E27FC236}">
              <a16:creationId xmlns:a16="http://schemas.microsoft.com/office/drawing/2014/main" id="{FF963946-E377-4BEC-9A70-824CC8FE52A3}"/>
            </a:ext>
          </a:extLst>
        </xdr:cNvPr>
        <xdr:cNvSpPr txBox="1"/>
      </xdr:nvSpPr>
      <xdr:spPr>
        <a:xfrm>
          <a:off x="1641484" y="6441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100166</xdr:rowOff>
    </xdr:from>
    <xdr:ext cx="405111" cy="259045"/>
    <xdr:sp macro="" textlink="">
      <xdr:nvSpPr>
        <xdr:cNvPr id="87" name="n_4aveValue【図書館】&#10;有形固定資産減価償却率">
          <a:extLst>
            <a:ext uri="{FF2B5EF4-FFF2-40B4-BE49-F238E27FC236}">
              <a16:creationId xmlns:a16="http://schemas.microsoft.com/office/drawing/2014/main" id="{97FAFB69-A563-45A3-85E7-6030724C06C2}"/>
            </a:ext>
          </a:extLst>
        </xdr:cNvPr>
        <xdr:cNvSpPr txBox="1"/>
      </xdr:nvSpPr>
      <xdr:spPr>
        <a:xfrm>
          <a:off x="855354" y="6440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56078</xdr:rowOff>
    </xdr:from>
    <xdr:ext cx="405111" cy="259045"/>
    <xdr:sp macro="" textlink="">
      <xdr:nvSpPr>
        <xdr:cNvPr id="88" name="n_1mainValue【図書館】&#10;有形固定資産減価償却率">
          <a:extLst>
            <a:ext uri="{FF2B5EF4-FFF2-40B4-BE49-F238E27FC236}">
              <a16:creationId xmlns:a16="http://schemas.microsoft.com/office/drawing/2014/main" id="{0BBE70AF-E718-4A84-AF91-1213890340F0}"/>
            </a:ext>
          </a:extLst>
        </xdr:cNvPr>
        <xdr:cNvSpPr txBox="1"/>
      </xdr:nvSpPr>
      <xdr:spPr>
        <a:xfrm>
          <a:off x="3239144" y="6574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68416</xdr:rowOff>
    </xdr:from>
    <xdr:ext cx="405111" cy="259045"/>
    <xdr:sp macro="" textlink="">
      <xdr:nvSpPr>
        <xdr:cNvPr id="89" name="n_2mainValue【図書館】&#10;有形固定資産減価償却率">
          <a:extLst>
            <a:ext uri="{FF2B5EF4-FFF2-40B4-BE49-F238E27FC236}">
              <a16:creationId xmlns:a16="http://schemas.microsoft.com/office/drawing/2014/main" id="{091B4E0A-1447-45C4-8505-D3E411D3F212}"/>
            </a:ext>
          </a:extLst>
        </xdr:cNvPr>
        <xdr:cNvSpPr txBox="1"/>
      </xdr:nvSpPr>
      <xdr:spPr>
        <a:xfrm>
          <a:off x="2439044" y="6067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127199</xdr:rowOff>
    </xdr:from>
    <xdr:ext cx="405111" cy="259045"/>
    <xdr:sp macro="" textlink="">
      <xdr:nvSpPr>
        <xdr:cNvPr id="90" name="n_3mainValue【図書館】&#10;有形固定資産減価償却率">
          <a:extLst>
            <a:ext uri="{FF2B5EF4-FFF2-40B4-BE49-F238E27FC236}">
              <a16:creationId xmlns:a16="http://schemas.microsoft.com/office/drawing/2014/main" id="{577E6C5F-D965-4B5F-80FE-3BB03B8A5F79}"/>
            </a:ext>
          </a:extLst>
        </xdr:cNvPr>
        <xdr:cNvSpPr txBox="1"/>
      </xdr:nvSpPr>
      <xdr:spPr>
        <a:xfrm>
          <a:off x="1641484" y="6131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91276</xdr:rowOff>
    </xdr:from>
    <xdr:ext cx="405111" cy="259045"/>
    <xdr:sp macro="" textlink="">
      <xdr:nvSpPr>
        <xdr:cNvPr id="91" name="n_4mainValue【図書館】&#10;有形固定資産減価償却率">
          <a:extLst>
            <a:ext uri="{FF2B5EF4-FFF2-40B4-BE49-F238E27FC236}">
              <a16:creationId xmlns:a16="http://schemas.microsoft.com/office/drawing/2014/main" id="{1C0C455C-D3F7-42C0-BB42-7D4A560B1745}"/>
            </a:ext>
          </a:extLst>
        </xdr:cNvPr>
        <xdr:cNvSpPr txBox="1"/>
      </xdr:nvSpPr>
      <xdr:spPr>
        <a:xfrm>
          <a:off x="855354" y="6095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94A18F64-97CD-4B1B-B40C-4C96C6A090B2}"/>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E0E91436-09BA-4570-AD15-35038CDCA7D2}"/>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C6FC2C58-F839-40E2-BA10-DB97D4341BD0}"/>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9E613B01-1BF2-4746-9414-817BE3C9D08A}"/>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FC499599-430F-4840-AB51-6B3328863589}"/>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56884EBB-4789-4515-B3D8-1E0A375DEBD1}"/>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517DFD70-FFE7-41B9-BB93-35CC6D3413CB}"/>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372E12A6-26A2-4FD6-8C06-AFE6D5B1A88D}"/>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1CF3B81A-8108-48AD-8FF9-3CA0F9863B44}"/>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4E6B23F5-AF41-477D-9953-45D4A21B8E3A}"/>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EF953623-D618-4676-8079-3BD7145852E7}"/>
            </a:ext>
          </a:extLst>
        </xdr:cNvPr>
        <xdr:cNvCxnSpPr/>
      </xdr:nvCxnSpPr>
      <xdr:spPr>
        <a:xfrm>
          <a:off x="5960110" y="729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A8FD88BE-9277-42EE-ABE8-B48FF7E02388}"/>
            </a:ext>
          </a:extLst>
        </xdr:cNvPr>
        <xdr:cNvSpPr txBox="1"/>
      </xdr:nvSpPr>
      <xdr:spPr>
        <a:xfrm>
          <a:off x="552722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E42902E8-D384-46ED-AE19-B7A133BBF4ED}"/>
            </a:ext>
          </a:extLst>
        </xdr:cNvPr>
        <xdr:cNvCxnSpPr/>
      </xdr:nvCxnSpPr>
      <xdr:spPr>
        <a:xfrm>
          <a:off x="5960110" y="696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769C40B0-B70F-4D1C-A1FA-1890138E719A}"/>
            </a:ext>
          </a:extLst>
        </xdr:cNvPr>
        <xdr:cNvSpPr txBox="1"/>
      </xdr:nvSpPr>
      <xdr:spPr>
        <a:xfrm>
          <a:off x="5527221" y="68208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3B4B57A7-CE03-4991-939E-0E6264C74DEE}"/>
            </a:ext>
          </a:extLst>
        </xdr:cNvPr>
        <xdr:cNvCxnSpPr/>
      </xdr:nvCxnSpPr>
      <xdr:spPr>
        <a:xfrm>
          <a:off x="5960110" y="664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F1ECFA23-D2C9-4010-B81D-DD9CC67BD5ED}"/>
            </a:ext>
          </a:extLst>
        </xdr:cNvPr>
        <xdr:cNvSpPr txBox="1"/>
      </xdr:nvSpPr>
      <xdr:spPr>
        <a:xfrm>
          <a:off x="55272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4002BD10-5BF6-4ABE-ACC9-D47844313CA4}"/>
            </a:ext>
          </a:extLst>
        </xdr:cNvPr>
        <xdr:cNvCxnSpPr/>
      </xdr:nvCxnSpPr>
      <xdr:spPr>
        <a:xfrm>
          <a:off x="5960110" y="631180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6C79931B-C23B-47E3-A28B-209818ED8EAC}"/>
            </a:ext>
          </a:extLst>
        </xdr:cNvPr>
        <xdr:cNvSpPr txBox="1"/>
      </xdr:nvSpPr>
      <xdr:spPr>
        <a:xfrm>
          <a:off x="5527221" y="617530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69927364-FD67-463C-92E6-B78E2D9A980A}"/>
            </a:ext>
          </a:extLst>
        </xdr:cNvPr>
        <xdr:cNvCxnSpPr/>
      </xdr:nvCxnSpPr>
      <xdr:spPr>
        <a:xfrm>
          <a:off x="5960110" y="598904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72B3FF4D-ABDE-44B1-B6AF-148B579D4E41}"/>
            </a:ext>
          </a:extLst>
        </xdr:cNvPr>
        <xdr:cNvSpPr txBox="1"/>
      </xdr:nvSpPr>
      <xdr:spPr>
        <a:xfrm>
          <a:off x="5527221" y="584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385EB10D-0C3C-49E4-B936-B1F197AAB10D}"/>
            </a:ext>
          </a:extLst>
        </xdr:cNvPr>
        <xdr:cNvCxnSpPr/>
      </xdr:nvCxnSpPr>
      <xdr:spPr>
        <a:xfrm>
          <a:off x="5960110" y="566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FE413BBE-0D00-422B-8933-3C64C690909D}"/>
            </a:ext>
          </a:extLst>
        </xdr:cNvPr>
        <xdr:cNvSpPr txBox="1"/>
      </xdr:nvSpPr>
      <xdr:spPr>
        <a:xfrm>
          <a:off x="5527221" y="551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837854AD-3C5D-4C8D-B309-C5E3D8015F90}"/>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788BD64D-EBD8-4923-A246-DF104BFD381A}"/>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81D4EE6C-C608-47C3-A6B1-3909011925F6}"/>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166007</xdr:rowOff>
    </xdr:from>
    <xdr:to>
      <xdr:col>54</xdr:col>
      <xdr:colOff>189865</xdr:colOff>
      <xdr:row>42</xdr:row>
      <xdr:rowOff>56606</xdr:rowOff>
    </xdr:to>
    <xdr:cxnSp macro="">
      <xdr:nvCxnSpPr>
        <xdr:cNvPr id="117" name="直線コネクタ 116">
          <a:extLst>
            <a:ext uri="{FF2B5EF4-FFF2-40B4-BE49-F238E27FC236}">
              <a16:creationId xmlns:a16="http://schemas.microsoft.com/office/drawing/2014/main" id="{485ECA6D-7FD1-4D0C-8FCD-D5256CE63E57}"/>
            </a:ext>
          </a:extLst>
        </xdr:cNvPr>
        <xdr:cNvCxnSpPr/>
      </xdr:nvCxnSpPr>
      <xdr:spPr>
        <a:xfrm flipV="1">
          <a:off x="9429115" y="5827667"/>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60433</xdr:rowOff>
    </xdr:from>
    <xdr:ext cx="469744" cy="259045"/>
    <xdr:sp macro="" textlink="">
      <xdr:nvSpPr>
        <xdr:cNvPr id="118" name="【図書館】&#10;一人当たり面積最小値テキスト">
          <a:extLst>
            <a:ext uri="{FF2B5EF4-FFF2-40B4-BE49-F238E27FC236}">
              <a16:creationId xmlns:a16="http://schemas.microsoft.com/office/drawing/2014/main" id="{B7B29E20-0278-40F6-AB42-FBCB64EA3FD6}"/>
            </a:ext>
          </a:extLst>
        </xdr:cNvPr>
        <xdr:cNvSpPr txBox="1"/>
      </xdr:nvSpPr>
      <xdr:spPr>
        <a:xfrm>
          <a:off x="9467850" y="7257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56606</xdr:rowOff>
    </xdr:from>
    <xdr:to>
      <xdr:col>55</xdr:col>
      <xdr:colOff>88900</xdr:colOff>
      <xdr:row>42</xdr:row>
      <xdr:rowOff>56606</xdr:rowOff>
    </xdr:to>
    <xdr:cxnSp macro="">
      <xdr:nvCxnSpPr>
        <xdr:cNvPr id="119" name="直線コネクタ 118">
          <a:extLst>
            <a:ext uri="{FF2B5EF4-FFF2-40B4-BE49-F238E27FC236}">
              <a16:creationId xmlns:a16="http://schemas.microsoft.com/office/drawing/2014/main" id="{5D975865-DA31-4D67-AA04-9C9E03CF8CC3}"/>
            </a:ext>
          </a:extLst>
        </xdr:cNvPr>
        <xdr:cNvCxnSpPr/>
      </xdr:nvCxnSpPr>
      <xdr:spPr>
        <a:xfrm>
          <a:off x="9356090" y="726131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112684</xdr:rowOff>
    </xdr:from>
    <xdr:ext cx="469744" cy="259045"/>
    <xdr:sp macro="" textlink="">
      <xdr:nvSpPr>
        <xdr:cNvPr id="120" name="【図書館】&#10;一人当たり面積最大値テキスト">
          <a:extLst>
            <a:ext uri="{FF2B5EF4-FFF2-40B4-BE49-F238E27FC236}">
              <a16:creationId xmlns:a16="http://schemas.microsoft.com/office/drawing/2014/main" id="{BB5272B0-3D49-464D-A686-CD60E8D2357B}"/>
            </a:ext>
          </a:extLst>
        </xdr:cNvPr>
        <xdr:cNvSpPr txBox="1"/>
      </xdr:nvSpPr>
      <xdr:spPr>
        <a:xfrm>
          <a:off x="9467850" y="559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166007</xdr:rowOff>
    </xdr:from>
    <xdr:to>
      <xdr:col>55</xdr:col>
      <xdr:colOff>88900</xdr:colOff>
      <xdr:row>33</xdr:row>
      <xdr:rowOff>166007</xdr:rowOff>
    </xdr:to>
    <xdr:cxnSp macro="">
      <xdr:nvCxnSpPr>
        <xdr:cNvPr id="121" name="直線コネクタ 120">
          <a:extLst>
            <a:ext uri="{FF2B5EF4-FFF2-40B4-BE49-F238E27FC236}">
              <a16:creationId xmlns:a16="http://schemas.microsoft.com/office/drawing/2014/main" id="{234B4070-7BD3-4E24-8E1E-84E9C857CD98}"/>
            </a:ext>
          </a:extLst>
        </xdr:cNvPr>
        <xdr:cNvCxnSpPr/>
      </xdr:nvCxnSpPr>
      <xdr:spPr>
        <a:xfrm>
          <a:off x="9356090" y="582766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16890</xdr:rowOff>
    </xdr:from>
    <xdr:ext cx="469744" cy="259045"/>
    <xdr:sp macro="" textlink="">
      <xdr:nvSpPr>
        <xdr:cNvPr id="122" name="【図書館】&#10;一人当たり面積平均値テキスト">
          <a:extLst>
            <a:ext uri="{FF2B5EF4-FFF2-40B4-BE49-F238E27FC236}">
              <a16:creationId xmlns:a16="http://schemas.microsoft.com/office/drawing/2014/main" id="{56CF8E6C-E1D8-4D87-A109-B29F02194518}"/>
            </a:ext>
          </a:extLst>
        </xdr:cNvPr>
        <xdr:cNvSpPr txBox="1"/>
      </xdr:nvSpPr>
      <xdr:spPr>
        <a:xfrm>
          <a:off x="9467850" y="68787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38463</xdr:rowOff>
    </xdr:from>
    <xdr:to>
      <xdr:col>55</xdr:col>
      <xdr:colOff>50800</xdr:colOff>
      <xdr:row>40</xdr:row>
      <xdr:rowOff>140063</xdr:rowOff>
    </xdr:to>
    <xdr:sp macro="" textlink="">
      <xdr:nvSpPr>
        <xdr:cNvPr id="123" name="フローチャート: 判断 122">
          <a:extLst>
            <a:ext uri="{FF2B5EF4-FFF2-40B4-BE49-F238E27FC236}">
              <a16:creationId xmlns:a16="http://schemas.microsoft.com/office/drawing/2014/main" id="{CDF179A4-CB1C-4668-AAA6-C51C0FE81318}"/>
            </a:ext>
          </a:extLst>
        </xdr:cNvPr>
        <xdr:cNvSpPr/>
      </xdr:nvSpPr>
      <xdr:spPr>
        <a:xfrm>
          <a:off x="9394190" y="6896463"/>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24" name="フローチャート: 判断 123">
          <a:extLst>
            <a:ext uri="{FF2B5EF4-FFF2-40B4-BE49-F238E27FC236}">
              <a16:creationId xmlns:a16="http://schemas.microsoft.com/office/drawing/2014/main" id="{0F5DD86C-4D2E-4F7C-9C9F-6E75E97AFEC3}"/>
            </a:ext>
          </a:extLst>
        </xdr:cNvPr>
        <xdr:cNvSpPr/>
      </xdr:nvSpPr>
      <xdr:spPr>
        <a:xfrm>
          <a:off x="8632190" y="690816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51526</xdr:rowOff>
    </xdr:from>
    <xdr:to>
      <xdr:col>46</xdr:col>
      <xdr:colOff>38100</xdr:colOff>
      <xdr:row>40</xdr:row>
      <xdr:rowOff>153126</xdr:rowOff>
    </xdr:to>
    <xdr:sp macro="" textlink="">
      <xdr:nvSpPr>
        <xdr:cNvPr id="125" name="フローチャート: 判断 124">
          <a:extLst>
            <a:ext uri="{FF2B5EF4-FFF2-40B4-BE49-F238E27FC236}">
              <a16:creationId xmlns:a16="http://schemas.microsoft.com/office/drawing/2014/main" id="{14A0A6DF-FFB1-497A-B68D-6684ACAFBBE4}"/>
            </a:ext>
          </a:extLst>
        </xdr:cNvPr>
        <xdr:cNvSpPr/>
      </xdr:nvSpPr>
      <xdr:spPr>
        <a:xfrm>
          <a:off x="7846060" y="69133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61323</xdr:rowOff>
    </xdr:from>
    <xdr:to>
      <xdr:col>41</xdr:col>
      <xdr:colOff>101600</xdr:colOff>
      <xdr:row>40</xdr:row>
      <xdr:rowOff>162923</xdr:rowOff>
    </xdr:to>
    <xdr:sp macro="" textlink="">
      <xdr:nvSpPr>
        <xdr:cNvPr id="126" name="フローチャート: 判断 125">
          <a:extLst>
            <a:ext uri="{FF2B5EF4-FFF2-40B4-BE49-F238E27FC236}">
              <a16:creationId xmlns:a16="http://schemas.microsoft.com/office/drawing/2014/main" id="{C8B0E056-3F0D-4E56-852B-273BB78FED35}"/>
            </a:ext>
          </a:extLst>
        </xdr:cNvPr>
        <xdr:cNvSpPr/>
      </xdr:nvSpPr>
      <xdr:spPr>
        <a:xfrm>
          <a:off x="7029450" y="6915513"/>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84183</xdr:rowOff>
    </xdr:from>
    <xdr:to>
      <xdr:col>36</xdr:col>
      <xdr:colOff>165100</xdr:colOff>
      <xdr:row>41</xdr:row>
      <xdr:rowOff>14333</xdr:rowOff>
    </xdr:to>
    <xdr:sp macro="" textlink="">
      <xdr:nvSpPr>
        <xdr:cNvPr id="127" name="フローチャート: 判断 126">
          <a:extLst>
            <a:ext uri="{FF2B5EF4-FFF2-40B4-BE49-F238E27FC236}">
              <a16:creationId xmlns:a16="http://schemas.microsoft.com/office/drawing/2014/main" id="{AFCA8416-3B2E-409F-AA54-34459649793D}"/>
            </a:ext>
          </a:extLst>
        </xdr:cNvPr>
        <xdr:cNvSpPr/>
      </xdr:nvSpPr>
      <xdr:spPr>
        <a:xfrm>
          <a:off x="6231890" y="694408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7F13C8C-EC6B-4573-AFBF-03392D750C69}"/>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2DB63F4-2B63-4A7A-8F20-258F903E74EA}"/>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A5ACDC26-1DC5-4A2C-BC7D-A18D6A209963}"/>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97371DBC-40C6-43D2-A57B-95B880150FE5}"/>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A594AFC5-4BDC-4B7F-A418-C174BD50418E}"/>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62956</xdr:rowOff>
    </xdr:from>
    <xdr:to>
      <xdr:col>55</xdr:col>
      <xdr:colOff>50800</xdr:colOff>
      <xdr:row>39</xdr:row>
      <xdr:rowOff>164556</xdr:rowOff>
    </xdr:to>
    <xdr:sp macro="" textlink="">
      <xdr:nvSpPr>
        <xdr:cNvPr id="133" name="楕円 132">
          <a:extLst>
            <a:ext uri="{FF2B5EF4-FFF2-40B4-BE49-F238E27FC236}">
              <a16:creationId xmlns:a16="http://schemas.microsoft.com/office/drawing/2014/main" id="{62B16106-78FA-4606-964C-FCBEBA9264AF}"/>
            </a:ext>
          </a:extLst>
        </xdr:cNvPr>
        <xdr:cNvSpPr/>
      </xdr:nvSpPr>
      <xdr:spPr>
        <a:xfrm>
          <a:off x="9394190" y="6745696"/>
          <a:ext cx="9017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85833</xdr:rowOff>
    </xdr:from>
    <xdr:ext cx="469744" cy="259045"/>
    <xdr:sp macro="" textlink="">
      <xdr:nvSpPr>
        <xdr:cNvPr id="134" name="【図書館】&#10;一人当たり面積該当値テキスト">
          <a:extLst>
            <a:ext uri="{FF2B5EF4-FFF2-40B4-BE49-F238E27FC236}">
              <a16:creationId xmlns:a16="http://schemas.microsoft.com/office/drawing/2014/main" id="{972A7B0A-8C02-4986-9E73-AFAE049775C4}"/>
            </a:ext>
          </a:extLst>
        </xdr:cNvPr>
        <xdr:cNvSpPr txBox="1"/>
      </xdr:nvSpPr>
      <xdr:spPr>
        <a:xfrm>
          <a:off x="9467850" y="6602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72753</xdr:rowOff>
    </xdr:from>
    <xdr:to>
      <xdr:col>50</xdr:col>
      <xdr:colOff>165100</xdr:colOff>
      <xdr:row>40</xdr:row>
      <xdr:rowOff>2903</xdr:rowOff>
    </xdr:to>
    <xdr:sp macro="" textlink="">
      <xdr:nvSpPr>
        <xdr:cNvPr id="135" name="楕円 134">
          <a:extLst>
            <a:ext uri="{FF2B5EF4-FFF2-40B4-BE49-F238E27FC236}">
              <a16:creationId xmlns:a16="http://schemas.microsoft.com/office/drawing/2014/main" id="{F65DF9D1-9B9C-4EE4-9659-723A4FE1EB8D}"/>
            </a:ext>
          </a:extLst>
        </xdr:cNvPr>
        <xdr:cNvSpPr/>
      </xdr:nvSpPr>
      <xdr:spPr>
        <a:xfrm>
          <a:off x="8632190" y="6759303"/>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113756</xdr:rowOff>
    </xdr:from>
    <xdr:to>
      <xdr:col>55</xdr:col>
      <xdr:colOff>0</xdr:colOff>
      <xdr:row>39</xdr:row>
      <xdr:rowOff>123553</xdr:rowOff>
    </xdr:to>
    <xdr:cxnSp macro="">
      <xdr:nvCxnSpPr>
        <xdr:cNvPr id="136" name="直線コネクタ 135">
          <a:extLst>
            <a:ext uri="{FF2B5EF4-FFF2-40B4-BE49-F238E27FC236}">
              <a16:creationId xmlns:a16="http://schemas.microsoft.com/office/drawing/2014/main" id="{E0F2892B-0977-4DA1-AA6E-751CD8220620}"/>
            </a:ext>
          </a:extLst>
        </xdr:cNvPr>
        <xdr:cNvCxnSpPr/>
      </xdr:nvCxnSpPr>
      <xdr:spPr>
        <a:xfrm flipV="1">
          <a:off x="8686800" y="6800306"/>
          <a:ext cx="742950" cy="1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82550</xdr:rowOff>
    </xdr:from>
    <xdr:to>
      <xdr:col>46</xdr:col>
      <xdr:colOff>38100</xdr:colOff>
      <xdr:row>40</xdr:row>
      <xdr:rowOff>12700</xdr:rowOff>
    </xdr:to>
    <xdr:sp macro="" textlink="">
      <xdr:nvSpPr>
        <xdr:cNvPr id="137" name="楕円 136">
          <a:extLst>
            <a:ext uri="{FF2B5EF4-FFF2-40B4-BE49-F238E27FC236}">
              <a16:creationId xmlns:a16="http://schemas.microsoft.com/office/drawing/2014/main" id="{63169640-0C75-442F-B4F8-4D833DB54ECD}"/>
            </a:ext>
          </a:extLst>
        </xdr:cNvPr>
        <xdr:cNvSpPr/>
      </xdr:nvSpPr>
      <xdr:spPr>
        <a:xfrm>
          <a:off x="7846060" y="67710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123553</xdr:rowOff>
    </xdr:from>
    <xdr:to>
      <xdr:col>50</xdr:col>
      <xdr:colOff>114300</xdr:colOff>
      <xdr:row>39</xdr:row>
      <xdr:rowOff>133350</xdr:rowOff>
    </xdr:to>
    <xdr:cxnSp macro="">
      <xdr:nvCxnSpPr>
        <xdr:cNvPr id="138" name="直線コネクタ 137">
          <a:extLst>
            <a:ext uri="{FF2B5EF4-FFF2-40B4-BE49-F238E27FC236}">
              <a16:creationId xmlns:a16="http://schemas.microsoft.com/office/drawing/2014/main" id="{E9759313-4B88-41DC-8A04-C03DB9C51B18}"/>
            </a:ext>
          </a:extLst>
        </xdr:cNvPr>
        <xdr:cNvCxnSpPr/>
      </xdr:nvCxnSpPr>
      <xdr:spPr>
        <a:xfrm flipV="1">
          <a:off x="7889240" y="6812008"/>
          <a:ext cx="797560" cy="4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89081</xdr:rowOff>
    </xdr:from>
    <xdr:to>
      <xdr:col>41</xdr:col>
      <xdr:colOff>101600</xdr:colOff>
      <xdr:row>40</xdr:row>
      <xdr:rowOff>19231</xdr:rowOff>
    </xdr:to>
    <xdr:sp macro="" textlink="">
      <xdr:nvSpPr>
        <xdr:cNvPr id="139" name="楕円 138">
          <a:extLst>
            <a:ext uri="{FF2B5EF4-FFF2-40B4-BE49-F238E27FC236}">
              <a16:creationId xmlns:a16="http://schemas.microsoft.com/office/drawing/2014/main" id="{4943FC81-5AF9-4ABA-B2F0-2A0A9DC35C5D}"/>
            </a:ext>
          </a:extLst>
        </xdr:cNvPr>
        <xdr:cNvSpPr/>
      </xdr:nvSpPr>
      <xdr:spPr>
        <a:xfrm>
          <a:off x="7029450" y="6779441"/>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133350</xdr:rowOff>
    </xdr:from>
    <xdr:to>
      <xdr:col>45</xdr:col>
      <xdr:colOff>177800</xdr:colOff>
      <xdr:row>39</xdr:row>
      <xdr:rowOff>139881</xdr:rowOff>
    </xdr:to>
    <xdr:cxnSp macro="">
      <xdr:nvCxnSpPr>
        <xdr:cNvPr id="140" name="直線コネクタ 139">
          <a:extLst>
            <a:ext uri="{FF2B5EF4-FFF2-40B4-BE49-F238E27FC236}">
              <a16:creationId xmlns:a16="http://schemas.microsoft.com/office/drawing/2014/main" id="{C3A0445A-2735-4805-8773-9F0DB176A1E6}"/>
            </a:ext>
          </a:extLst>
        </xdr:cNvPr>
        <xdr:cNvCxnSpPr/>
      </xdr:nvCxnSpPr>
      <xdr:spPr>
        <a:xfrm flipV="1">
          <a:off x="7084060" y="6816090"/>
          <a:ext cx="80518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98878</xdr:rowOff>
    </xdr:from>
    <xdr:to>
      <xdr:col>36</xdr:col>
      <xdr:colOff>165100</xdr:colOff>
      <xdr:row>40</xdr:row>
      <xdr:rowOff>29028</xdr:rowOff>
    </xdr:to>
    <xdr:sp macro="" textlink="">
      <xdr:nvSpPr>
        <xdr:cNvPr id="141" name="楕円 140">
          <a:extLst>
            <a:ext uri="{FF2B5EF4-FFF2-40B4-BE49-F238E27FC236}">
              <a16:creationId xmlns:a16="http://schemas.microsoft.com/office/drawing/2014/main" id="{D1B2F274-9AF8-4928-A646-4FCF55A425FA}"/>
            </a:ext>
          </a:extLst>
        </xdr:cNvPr>
        <xdr:cNvSpPr/>
      </xdr:nvSpPr>
      <xdr:spPr>
        <a:xfrm>
          <a:off x="6231890" y="678161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139881</xdr:rowOff>
    </xdr:from>
    <xdr:to>
      <xdr:col>41</xdr:col>
      <xdr:colOff>50800</xdr:colOff>
      <xdr:row>39</xdr:row>
      <xdr:rowOff>149678</xdr:rowOff>
    </xdr:to>
    <xdr:cxnSp macro="">
      <xdr:nvCxnSpPr>
        <xdr:cNvPr id="142" name="直線コネクタ 141">
          <a:extLst>
            <a:ext uri="{FF2B5EF4-FFF2-40B4-BE49-F238E27FC236}">
              <a16:creationId xmlns:a16="http://schemas.microsoft.com/office/drawing/2014/main" id="{5FB4BA2D-A69E-4882-B131-954BD8C39591}"/>
            </a:ext>
          </a:extLst>
        </xdr:cNvPr>
        <xdr:cNvCxnSpPr/>
      </xdr:nvCxnSpPr>
      <xdr:spPr>
        <a:xfrm flipV="1">
          <a:off x="6286500" y="6822621"/>
          <a:ext cx="797560" cy="13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140987</xdr:rowOff>
    </xdr:from>
    <xdr:ext cx="469744" cy="259045"/>
    <xdr:sp macro="" textlink="">
      <xdr:nvSpPr>
        <xdr:cNvPr id="143" name="n_1aveValue【図書館】&#10;一人当たり面積">
          <a:extLst>
            <a:ext uri="{FF2B5EF4-FFF2-40B4-BE49-F238E27FC236}">
              <a16:creationId xmlns:a16="http://schemas.microsoft.com/office/drawing/2014/main" id="{1B29D65A-2EEA-43A8-9D82-3D228306E221}"/>
            </a:ext>
          </a:extLst>
        </xdr:cNvPr>
        <xdr:cNvSpPr txBox="1"/>
      </xdr:nvSpPr>
      <xdr:spPr>
        <a:xfrm>
          <a:off x="8454467" y="699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144253</xdr:rowOff>
    </xdr:from>
    <xdr:ext cx="469744" cy="259045"/>
    <xdr:sp macro="" textlink="">
      <xdr:nvSpPr>
        <xdr:cNvPr id="144" name="n_2aveValue【図書館】&#10;一人当たり面積">
          <a:extLst>
            <a:ext uri="{FF2B5EF4-FFF2-40B4-BE49-F238E27FC236}">
              <a16:creationId xmlns:a16="http://schemas.microsoft.com/office/drawing/2014/main" id="{EEF675C2-8BD8-4F62-8CC1-15E930ABD49E}"/>
            </a:ext>
          </a:extLst>
        </xdr:cNvPr>
        <xdr:cNvSpPr txBox="1"/>
      </xdr:nvSpPr>
      <xdr:spPr>
        <a:xfrm>
          <a:off x="7673417" y="7000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154050</xdr:rowOff>
    </xdr:from>
    <xdr:ext cx="469744" cy="259045"/>
    <xdr:sp macro="" textlink="">
      <xdr:nvSpPr>
        <xdr:cNvPr id="145" name="n_3aveValue【図書館】&#10;一人当たり面積">
          <a:extLst>
            <a:ext uri="{FF2B5EF4-FFF2-40B4-BE49-F238E27FC236}">
              <a16:creationId xmlns:a16="http://schemas.microsoft.com/office/drawing/2014/main" id="{19C27645-B6A0-4D63-BE95-D82399C4F29C}"/>
            </a:ext>
          </a:extLst>
        </xdr:cNvPr>
        <xdr:cNvSpPr txBox="1"/>
      </xdr:nvSpPr>
      <xdr:spPr>
        <a:xfrm>
          <a:off x="6866332" y="7012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5460</xdr:rowOff>
    </xdr:from>
    <xdr:ext cx="469744" cy="259045"/>
    <xdr:sp macro="" textlink="">
      <xdr:nvSpPr>
        <xdr:cNvPr id="146" name="n_4aveValue【図書館】&#10;一人当たり面積">
          <a:extLst>
            <a:ext uri="{FF2B5EF4-FFF2-40B4-BE49-F238E27FC236}">
              <a16:creationId xmlns:a16="http://schemas.microsoft.com/office/drawing/2014/main" id="{2B54FB00-81FC-4B17-9FEC-3433B9242334}"/>
            </a:ext>
          </a:extLst>
        </xdr:cNvPr>
        <xdr:cNvSpPr txBox="1"/>
      </xdr:nvSpPr>
      <xdr:spPr>
        <a:xfrm>
          <a:off x="6068772" y="7036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19430</xdr:rowOff>
    </xdr:from>
    <xdr:ext cx="469744" cy="259045"/>
    <xdr:sp macro="" textlink="">
      <xdr:nvSpPr>
        <xdr:cNvPr id="147" name="n_1mainValue【図書館】&#10;一人当たり面積">
          <a:extLst>
            <a:ext uri="{FF2B5EF4-FFF2-40B4-BE49-F238E27FC236}">
              <a16:creationId xmlns:a16="http://schemas.microsoft.com/office/drawing/2014/main" id="{72471A3A-E6E0-406B-9A18-5FB90606B511}"/>
            </a:ext>
          </a:extLst>
        </xdr:cNvPr>
        <xdr:cNvSpPr txBox="1"/>
      </xdr:nvSpPr>
      <xdr:spPr>
        <a:xfrm>
          <a:off x="8454467" y="6530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29227</xdr:rowOff>
    </xdr:from>
    <xdr:ext cx="469744" cy="259045"/>
    <xdr:sp macro="" textlink="">
      <xdr:nvSpPr>
        <xdr:cNvPr id="148" name="n_2mainValue【図書館】&#10;一人当たり面積">
          <a:extLst>
            <a:ext uri="{FF2B5EF4-FFF2-40B4-BE49-F238E27FC236}">
              <a16:creationId xmlns:a16="http://schemas.microsoft.com/office/drawing/2014/main" id="{D3576155-348C-4EFD-9726-BFD77D5176E2}"/>
            </a:ext>
          </a:extLst>
        </xdr:cNvPr>
        <xdr:cNvSpPr txBox="1"/>
      </xdr:nvSpPr>
      <xdr:spPr>
        <a:xfrm>
          <a:off x="7673417" y="654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35758</xdr:rowOff>
    </xdr:from>
    <xdr:ext cx="469744" cy="259045"/>
    <xdr:sp macro="" textlink="">
      <xdr:nvSpPr>
        <xdr:cNvPr id="149" name="n_3mainValue【図書館】&#10;一人当たり面積">
          <a:extLst>
            <a:ext uri="{FF2B5EF4-FFF2-40B4-BE49-F238E27FC236}">
              <a16:creationId xmlns:a16="http://schemas.microsoft.com/office/drawing/2014/main" id="{7E57B680-0931-4903-8FDA-676173F56FB6}"/>
            </a:ext>
          </a:extLst>
        </xdr:cNvPr>
        <xdr:cNvSpPr txBox="1"/>
      </xdr:nvSpPr>
      <xdr:spPr>
        <a:xfrm>
          <a:off x="6866332" y="655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45555</xdr:rowOff>
    </xdr:from>
    <xdr:ext cx="469744" cy="259045"/>
    <xdr:sp macro="" textlink="">
      <xdr:nvSpPr>
        <xdr:cNvPr id="150" name="n_4mainValue【図書館】&#10;一人当たり面積">
          <a:extLst>
            <a:ext uri="{FF2B5EF4-FFF2-40B4-BE49-F238E27FC236}">
              <a16:creationId xmlns:a16="http://schemas.microsoft.com/office/drawing/2014/main" id="{939FA87E-A96B-4D03-8DEB-31F93B856870}"/>
            </a:ext>
          </a:extLst>
        </xdr:cNvPr>
        <xdr:cNvSpPr txBox="1"/>
      </xdr:nvSpPr>
      <xdr:spPr>
        <a:xfrm>
          <a:off x="6068772" y="6562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689FA6AC-13B0-4C88-A02D-64FFD2876F01}"/>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E6BC4224-12CE-4613-A9E4-854F35634FD8}"/>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B0970E4F-0E3F-4F11-9710-6E28FF19FDAB}"/>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2703F6D6-8B72-4F3C-8BBB-FDA044301C4E}"/>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C3261831-17EF-4F06-B1F6-7CFE54564000}"/>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00B134E4-010B-4636-BFFC-444E8FEE3FA6}"/>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1BCCC410-4FA0-49F0-9F47-8E0FC111A337}"/>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F9A19719-348D-4827-B4A6-E8904D34F57E}"/>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924B38B6-39A8-4B2A-8909-C60171D76F3B}"/>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E5D8BC8F-2664-4BFA-AD48-4F8D894A3E60}"/>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24A47A1D-35EA-494C-8B05-E69D385DA59B}"/>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BA39974D-7378-42FC-B9DC-B7C541EB1BE3}"/>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9084C86E-6121-4192-8003-0ACBC8770E53}"/>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98AEB340-7F37-4E8F-A984-288C56B8DAD3}"/>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19E439C0-DBC2-4C68-A60E-6FB06083D2C6}"/>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18574FC9-DD90-412F-8F40-5639BA5D8689}"/>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7F7C2004-C5D1-4554-9207-E615A63883B9}"/>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AF317B4E-C61B-494F-B031-09C581F00B72}"/>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FD9EF1CE-FD5C-4CEE-ABB2-DE59EA193B10}"/>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9FB3ED13-3230-4CC1-AE9B-8B2F8AF6BE49}"/>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FBD53D8D-CF77-45CD-A20A-96AAAAC6495A}"/>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5C2E21C3-5B2F-4385-B81A-14564145B9C3}"/>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BF45414C-ABFF-420C-BE9C-4897D6CE1E03}"/>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C732BFAA-D67E-4613-A603-774A459D8C8A}"/>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154305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B12FAFBC-05ED-4FFC-8CF3-885D75C26266}"/>
            </a:ext>
          </a:extLst>
        </xdr:cNvPr>
        <xdr:cNvCxnSpPr/>
      </xdr:nvCxnSpPr>
      <xdr:spPr>
        <a:xfrm flipV="1">
          <a:off x="4173855" y="9412605"/>
          <a:ext cx="0" cy="1636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B9C9F138-C736-497D-9537-1FBF76B3A0E8}"/>
            </a:ext>
          </a:extLst>
        </xdr:cNvPr>
        <xdr:cNvSpPr txBox="1"/>
      </xdr:nvSpPr>
      <xdr:spPr>
        <a:xfrm>
          <a:off x="421259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E3991A5B-58F0-49C0-99E7-11AB8685B190}"/>
            </a:ext>
          </a:extLst>
        </xdr:cNvPr>
        <xdr:cNvCxnSpPr/>
      </xdr:nvCxnSpPr>
      <xdr:spPr>
        <a:xfrm>
          <a:off x="411226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100982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C4E922BB-9BEB-4E4F-8179-3E1A6FC94436}"/>
            </a:ext>
          </a:extLst>
        </xdr:cNvPr>
        <xdr:cNvSpPr txBox="1"/>
      </xdr:nvSpPr>
      <xdr:spPr>
        <a:xfrm>
          <a:off x="4212590" y="9184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154305</xdr:rowOff>
    </xdr:from>
    <xdr:to>
      <xdr:col>24</xdr:col>
      <xdr:colOff>152400</xdr:colOff>
      <xdr:row>54</xdr:row>
      <xdr:rowOff>154305</xdr:rowOff>
    </xdr:to>
    <xdr:cxnSp macro="">
      <xdr:nvCxnSpPr>
        <xdr:cNvPr id="179" name="直線コネクタ 178">
          <a:extLst>
            <a:ext uri="{FF2B5EF4-FFF2-40B4-BE49-F238E27FC236}">
              <a16:creationId xmlns:a16="http://schemas.microsoft.com/office/drawing/2014/main" id="{93944EDA-4D95-40AC-85EA-D28580AB75F7}"/>
            </a:ext>
          </a:extLst>
        </xdr:cNvPr>
        <xdr:cNvCxnSpPr/>
      </xdr:nvCxnSpPr>
      <xdr:spPr>
        <a:xfrm>
          <a:off x="4112260" y="94126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83273D96-5538-4F4D-8B6A-5A399B0A1082}"/>
            </a:ext>
          </a:extLst>
        </xdr:cNvPr>
        <xdr:cNvSpPr txBox="1"/>
      </xdr:nvSpPr>
      <xdr:spPr>
        <a:xfrm>
          <a:off x="421259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81" name="フローチャート: 判断 180">
          <a:extLst>
            <a:ext uri="{FF2B5EF4-FFF2-40B4-BE49-F238E27FC236}">
              <a16:creationId xmlns:a16="http://schemas.microsoft.com/office/drawing/2014/main" id="{AA9F6C5E-B4BB-4519-94D4-332217BF9F66}"/>
            </a:ext>
          </a:extLst>
        </xdr:cNvPr>
        <xdr:cNvSpPr/>
      </xdr:nvSpPr>
      <xdr:spPr>
        <a:xfrm>
          <a:off x="4131310" y="1038288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182" name="フローチャート: 判断 181">
          <a:extLst>
            <a:ext uri="{FF2B5EF4-FFF2-40B4-BE49-F238E27FC236}">
              <a16:creationId xmlns:a16="http://schemas.microsoft.com/office/drawing/2014/main" id="{B048AB1E-2B6C-465E-A03E-4EF9D81A490D}"/>
            </a:ext>
          </a:extLst>
        </xdr:cNvPr>
        <xdr:cNvSpPr/>
      </xdr:nvSpPr>
      <xdr:spPr>
        <a:xfrm>
          <a:off x="3388360" y="1039241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183" name="フローチャート: 判断 182">
          <a:extLst>
            <a:ext uri="{FF2B5EF4-FFF2-40B4-BE49-F238E27FC236}">
              <a16:creationId xmlns:a16="http://schemas.microsoft.com/office/drawing/2014/main" id="{0A17ACBA-EDE6-42BD-B1E6-27AF812C3294}"/>
            </a:ext>
          </a:extLst>
        </xdr:cNvPr>
        <xdr:cNvSpPr/>
      </xdr:nvSpPr>
      <xdr:spPr>
        <a:xfrm>
          <a:off x="2571750" y="1035431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184" name="フローチャート: 判断 183">
          <a:extLst>
            <a:ext uri="{FF2B5EF4-FFF2-40B4-BE49-F238E27FC236}">
              <a16:creationId xmlns:a16="http://schemas.microsoft.com/office/drawing/2014/main" id="{BDA1AA9C-B77B-420A-B194-51124363A8DA}"/>
            </a:ext>
          </a:extLst>
        </xdr:cNvPr>
        <xdr:cNvSpPr/>
      </xdr:nvSpPr>
      <xdr:spPr>
        <a:xfrm>
          <a:off x="1774190" y="1037526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61595</xdr:rowOff>
    </xdr:from>
    <xdr:to>
      <xdr:col>6</xdr:col>
      <xdr:colOff>38100</xdr:colOff>
      <xdr:row>60</xdr:row>
      <xdr:rowOff>163195</xdr:rowOff>
    </xdr:to>
    <xdr:sp macro="" textlink="">
      <xdr:nvSpPr>
        <xdr:cNvPr id="185" name="フローチャート: 判断 184">
          <a:extLst>
            <a:ext uri="{FF2B5EF4-FFF2-40B4-BE49-F238E27FC236}">
              <a16:creationId xmlns:a16="http://schemas.microsoft.com/office/drawing/2014/main" id="{8FE94167-6C6A-4353-ADD7-C2CBE673C200}"/>
            </a:ext>
          </a:extLst>
        </xdr:cNvPr>
        <xdr:cNvSpPr/>
      </xdr:nvSpPr>
      <xdr:spPr>
        <a:xfrm>
          <a:off x="988060" y="1034478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EF39656-6978-4155-A2B9-A6AB76537089}"/>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F2FE5D3-8621-491D-9327-FA49B5AD4A22}"/>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E4942B72-2639-489F-A461-91EC36ACA466}"/>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BC7E48AB-2ECF-4311-9FB6-22E74F6E70F4}"/>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5540E562-18DF-44AF-B53F-35BBEA751C1B}"/>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635</xdr:rowOff>
    </xdr:from>
    <xdr:to>
      <xdr:col>24</xdr:col>
      <xdr:colOff>114300</xdr:colOff>
      <xdr:row>63</xdr:row>
      <xdr:rowOff>102235</xdr:rowOff>
    </xdr:to>
    <xdr:sp macro="" textlink="">
      <xdr:nvSpPr>
        <xdr:cNvPr id="191" name="楕円 190">
          <a:extLst>
            <a:ext uri="{FF2B5EF4-FFF2-40B4-BE49-F238E27FC236}">
              <a16:creationId xmlns:a16="http://schemas.microsoft.com/office/drawing/2014/main" id="{FF437A40-1CD1-47B0-B95F-9C857DD2624E}"/>
            </a:ext>
          </a:extLst>
        </xdr:cNvPr>
        <xdr:cNvSpPr/>
      </xdr:nvSpPr>
      <xdr:spPr>
        <a:xfrm>
          <a:off x="4131310" y="1080198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150512</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6E3EFC76-0E5A-49E9-A619-3FBB6A101B4B}"/>
            </a:ext>
          </a:extLst>
        </xdr:cNvPr>
        <xdr:cNvSpPr txBox="1"/>
      </xdr:nvSpPr>
      <xdr:spPr>
        <a:xfrm>
          <a:off x="4212590" y="1078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135890</xdr:rowOff>
    </xdr:from>
    <xdr:to>
      <xdr:col>20</xdr:col>
      <xdr:colOff>38100</xdr:colOff>
      <xdr:row>63</xdr:row>
      <xdr:rowOff>66040</xdr:rowOff>
    </xdr:to>
    <xdr:sp macro="" textlink="">
      <xdr:nvSpPr>
        <xdr:cNvPr id="193" name="楕円 192">
          <a:extLst>
            <a:ext uri="{FF2B5EF4-FFF2-40B4-BE49-F238E27FC236}">
              <a16:creationId xmlns:a16="http://schemas.microsoft.com/office/drawing/2014/main" id="{421311FF-FBDD-4824-AC7F-5B82609C7DEA}"/>
            </a:ext>
          </a:extLst>
        </xdr:cNvPr>
        <xdr:cNvSpPr/>
      </xdr:nvSpPr>
      <xdr:spPr>
        <a:xfrm>
          <a:off x="3388360" y="107619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15240</xdr:rowOff>
    </xdr:from>
    <xdr:to>
      <xdr:col>24</xdr:col>
      <xdr:colOff>63500</xdr:colOff>
      <xdr:row>63</xdr:row>
      <xdr:rowOff>51435</xdr:rowOff>
    </xdr:to>
    <xdr:cxnSp macro="">
      <xdr:nvCxnSpPr>
        <xdr:cNvPr id="194" name="直線コネクタ 193">
          <a:extLst>
            <a:ext uri="{FF2B5EF4-FFF2-40B4-BE49-F238E27FC236}">
              <a16:creationId xmlns:a16="http://schemas.microsoft.com/office/drawing/2014/main" id="{F034AD92-5D41-4C46-8BB0-7EAC9F579525}"/>
            </a:ext>
          </a:extLst>
        </xdr:cNvPr>
        <xdr:cNvCxnSpPr/>
      </xdr:nvCxnSpPr>
      <xdr:spPr>
        <a:xfrm>
          <a:off x="3431540" y="10820400"/>
          <a:ext cx="74295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113030</xdr:rowOff>
    </xdr:from>
    <xdr:to>
      <xdr:col>15</xdr:col>
      <xdr:colOff>101600</xdr:colOff>
      <xdr:row>63</xdr:row>
      <xdr:rowOff>43180</xdr:rowOff>
    </xdr:to>
    <xdr:sp macro="" textlink="">
      <xdr:nvSpPr>
        <xdr:cNvPr id="195" name="楕円 194">
          <a:extLst>
            <a:ext uri="{FF2B5EF4-FFF2-40B4-BE49-F238E27FC236}">
              <a16:creationId xmlns:a16="http://schemas.microsoft.com/office/drawing/2014/main" id="{7B84D7D5-455F-4E01-9699-65F3BC7730C2}"/>
            </a:ext>
          </a:extLst>
        </xdr:cNvPr>
        <xdr:cNvSpPr/>
      </xdr:nvSpPr>
      <xdr:spPr>
        <a:xfrm>
          <a:off x="2571750" y="107429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163830</xdr:rowOff>
    </xdr:from>
    <xdr:to>
      <xdr:col>19</xdr:col>
      <xdr:colOff>177800</xdr:colOff>
      <xdr:row>63</xdr:row>
      <xdr:rowOff>15240</xdr:rowOff>
    </xdr:to>
    <xdr:cxnSp macro="">
      <xdr:nvCxnSpPr>
        <xdr:cNvPr id="196" name="直線コネクタ 195">
          <a:extLst>
            <a:ext uri="{FF2B5EF4-FFF2-40B4-BE49-F238E27FC236}">
              <a16:creationId xmlns:a16="http://schemas.microsoft.com/office/drawing/2014/main" id="{16511A19-931E-4CBE-95B3-64D27EEF9AA3}"/>
            </a:ext>
          </a:extLst>
        </xdr:cNvPr>
        <xdr:cNvCxnSpPr/>
      </xdr:nvCxnSpPr>
      <xdr:spPr>
        <a:xfrm>
          <a:off x="2626360" y="10797540"/>
          <a:ext cx="80518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71120</xdr:rowOff>
    </xdr:from>
    <xdr:to>
      <xdr:col>10</xdr:col>
      <xdr:colOff>165100</xdr:colOff>
      <xdr:row>63</xdr:row>
      <xdr:rowOff>1270</xdr:rowOff>
    </xdr:to>
    <xdr:sp macro="" textlink="">
      <xdr:nvSpPr>
        <xdr:cNvPr id="197" name="楕円 196">
          <a:extLst>
            <a:ext uri="{FF2B5EF4-FFF2-40B4-BE49-F238E27FC236}">
              <a16:creationId xmlns:a16="http://schemas.microsoft.com/office/drawing/2014/main" id="{F1ECC578-DA0D-437E-8D37-764255709B0B}"/>
            </a:ext>
          </a:extLst>
        </xdr:cNvPr>
        <xdr:cNvSpPr/>
      </xdr:nvSpPr>
      <xdr:spPr>
        <a:xfrm>
          <a:off x="1774190" y="106991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121920</xdr:rowOff>
    </xdr:from>
    <xdr:to>
      <xdr:col>15</xdr:col>
      <xdr:colOff>50800</xdr:colOff>
      <xdr:row>62</xdr:row>
      <xdr:rowOff>163830</xdr:rowOff>
    </xdr:to>
    <xdr:cxnSp macro="">
      <xdr:nvCxnSpPr>
        <xdr:cNvPr id="198" name="直線コネクタ 197">
          <a:extLst>
            <a:ext uri="{FF2B5EF4-FFF2-40B4-BE49-F238E27FC236}">
              <a16:creationId xmlns:a16="http://schemas.microsoft.com/office/drawing/2014/main" id="{B258A777-5262-4077-A7BF-6006EA239B80}"/>
            </a:ext>
          </a:extLst>
        </xdr:cNvPr>
        <xdr:cNvCxnSpPr/>
      </xdr:nvCxnSpPr>
      <xdr:spPr>
        <a:xfrm>
          <a:off x="1828800" y="10753725"/>
          <a:ext cx="7975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40640</xdr:rowOff>
    </xdr:from>
    <xdr:to>
      <xdr:col>6</xdr:col>
      <xdr:colOff>38100</xdr:colOff>
      <xdr:row>62</xdr:row>
      <xdr:rowOff>142240</xdr:rowOff>
    </xdr:to>
    <xdr:sp macro="" textlink="">
      <xdr:nvSpPr>
        <xdr:cNvPr id="199" name="楕円 198">
          <a:extLst>
            <a:ext uri="{FF2B5EF4-FFF2-40B4-BE49-F238E27FC236}">
              <a16:creationId xmlns:a16="http://schemas.microsoft.com/office/drawing/2014/main" id="{5DC0B7C6-007B-482F-8B39-11780AA46B77}"/>
            </a:ext>
          </a:extLst>
        </xdr:cNvPr>
        <xdr:cNvSpPr/>
      </xdr:nvSpPr>
      <xdr:spPr>
        <a:xfrm>
          <a:off x="988060" y="1067054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91440</xdr:rowOff>
    </xdr:from>
    <xdr:to>
      <xdr:col>10</xdr:col>
      <xdr:colOff>114300</xdr:colOff>
      <xdr:row>62</xdr:row>
      <xdr:rowOff>121920</xdr:rowOff>
    </xdr:to>
    <xdr:cxnSp macro="">
      <xdr:nvCxnSpPr>
        <xdr:cNvPr id="200" name="直線コネクタ 199">
          <a:extLst>
            <a:ext uri="{FF2B5EF4-FFF2-40B4-BE49-F238E27FC236}">
              <a16:creationId xmlns:a16="http://schemas.microsoft.com/office/drawing/2014/main" id="{8CCC4166-5B6F-4328-A401-B520BED66D4F}"/>
            </a:ext>
          </a:extLst>
        </xdr:cNvPr>
        <xdr:cNvCxnSpPr/>
      </xdr:nvCxnSpPr>
      <xdr:spPr>
        <a:xfrm>
          <a:off x="1031240" y="10725150"/>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53992</xdr:rowOff>
    </xdr:from>
    <xdr:ext cx="405111" cy="259045"/>
    <xdr:sp macro="" textlink="">
      <xdr:nvSpPr>
        <xdr:cNvPr id="201" name="n_1aveValue【体育館・プール】&#10;有形固定資産減価償却率">
          <a:extLst>
            <a:ext uri="{FF2B5EF4-FFF2-40B4-BE49-F238E27FC236}">
              <a16:creationId xmlns:a16="http://schemas.microsoft.com/office/drawing/2014/main" id="{0F88202A-F23B-457C-BA7D-BB5CAECD5BFD}"/>
            </a:ext>
          </a:extLst>
        </xdr:cNvPr>
        <xdr:cNvSpPr txBox="1"/>
      </xdr:nvSpPr>
      <xdr:spPr>
        <a:xfrm>
          <a:off x="3239144" y="10173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15892</xdr:rowOff>
    </xdr:from>
    <xdr:ext cx="405111" cy="259045"/>
    <xdr:sp macro="" textlink="">
      <xdr:nvSpPr>
        <xdr:cNvPr id="202" name="n_2aveValue【体育館・プール】&#10;有形固定資産減価償却率">
          <a:extLst>
            <a:ext uri="{FF2B5EF4-FFF2-40B4-BE49-F238E27FC236}">
              <a16:creationId xmlns:a16="http://schemas.microsoft.com/office/drawing/2014/main" id="{0077DFCC-757A-432D-9F57-35B916B1D3D2}"/>
            </a:ext>
          </a:extLst>
        </xdr:cNvPr>
        <xdr:cNvSpPr txBox="1"/>
      </xdr:nvSpPr>
      <xdr:spPr>
        <a:xfrm>
          <a:off x="2439044" y="1013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33037</xdr:rowOff>
    </xdr:from>
    <xdr:ext cx="405111" cy="259045"/>
    <xdr:sp macro="" textlink="">
      <xdr:nvSpPr>
        <xdr:cNvPr id="203" name="n_3aveValue【体育館・プール】&#10;有形固定資産減価償却率">
          <a:extLst>
            <a:ext uri="{FF2B5EF4-FFF2-40B4-BE49-F238E27FC236}">
              <a16:creationId xmlns:a16="http://schemas.microsoft.com/office/drawing/2014/main" id="{F36A867C-7FA4-4274-820E-EE67746D579B}"/>
            </a:ext>
          </a:extLst>
        </xdr:cNvPr>
        <xdr:cNvSpPr txBox="1"/>
      </xdr:nvSpPr>
      <xdr:spPr>
        <a:xfrm>
          <a:off x="1641484" y="1014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8272</xdr:rowOff>
    </xdr:from>
    <xdr:ext cx="405111" cy="259045"/>
    <xdr:sp macro="" textlink="">
      <xdr:nvSpPr>
        <xdr:cNvPr id="204" name="n_4aveValue【体育館・プール】&#10;有形固定資産減価償却率">
          <a:extLst>
            <a:ext uri="{FF2B5EF4-FFF2-40B4-BE49-F238E27FC236}">
              <a16:creationId xmlns:a16="http://schemas.microsoft.com/office/drawing/2014/main" id="{B4070D61-407F-4B26-81AD-919373D97F2E}"/>
            </a:ext>
          </a:extLst>
        </xdr:cNvPr>
        <xdr:cNvSpPr txBox="1"/>
      </xdr:nvSpPr>
      <xdr:spPr>
        <a:xfrm>
          <a:off x="85535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57167</xdr:rowOff>
    </xdr:from>
    <xdr:ext cx="405111" cy="259045"/>
    <xdr:sp macro="" textlink="">
      <xdr:nvSpPr>
        <xdr:cNvPr id="205" name="n_1mainValue【体育館・プール】&#10;有形固定資産減価償却率">
          <a:extLst>
            <a:ext uri="{FF2B5EF4-FFF2-40B4-BE49-F238E27FC236}">
              <a16:creationId xmlns:a16="http://schemas.microsoft.com/office/drawing/2014/main" id="{36BAE714-3FF2-49B1-A058-8922024FA22A}"/>
            </a:ext>
          </a:extLst>
        </xdr:cNvPr>
        <xdr:cNvSpPr txBox="1"/>
      </xdr:nvSpPr>
      <xdr:spPr>
        <a:xfrm>
          <a:off x="3239144" y="1085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34307</xdr:rowOff>
    </xdr:from>
    <xdr:ext cx="405111" cy="259045"/>
    <xdr:sp macro="" textlink="">
      <xdr:nvSpPr>
        <xdr:cNvPr id="206" name="n_2mainValue【体育館・プール】&#10;有形固定資産減価償却率">
          <a:extLst>
            <a:ext uri="{FF2B5EF4-FFF2-40B4-BE49-F238E27FC236}">
              <a16:creationId xmlns:a16="http://schemas.microsoft.com/office/drawing/2014/main" id="{AFD5D59C-8B5B-4BA4-ACD7-F2F78997C7F5}"/>
            </a:ext>
          </a:extLst>
        </xdr:cNvPr>
        <xdr:cNvSpPr txBox="1"/>
      </xdr:nvSpPr>
      <xdr:spPr>
        <a:xfrm>
          <a:off x="2439044" y="1083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163847</xdr:rowOff>
    </xdr:from>
    <xdr:ext cx="405111" cy="259045"/>
    <xdr:sp macro="" textlink="">
      <xdr:nvSpPr>
        <xdr:cNvPr id="207" name="n_3mainValue【体育館・プール】&#10;有形固定資産減価償却率">
          <a:extLst>
            <a:ext uri="{FF2B5EF4-FFF2-40B4-BE49-F238E27FC236}">
              <a16:creationId xmlns:a16="http://schemas.microsoft.com/office/drawing/2014/main" id="{F9749B76-887C-4FA9-993E-93BF7E739446}"/>
            </a:ext>
          </a:extLst>
        </xdr:cNvPr>
        <xdr:cNvSpPr txBox="1"/>
      </xdr:nvSpPr>
      <xdr:spPr>
        <a:xfrm>
          <a:off x="1641484" y="1079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133367</xdr:rowOff>
    </xdr:from>
    <xdr:ext cx="405111" cy="259045"/>
    <xdr:sp macro="" textlink="">
      <xdr:nvSpPr>
        <xdr:cNvPr id="208" name="n_4mainValue【体育館・プール】&#10;有形固定資産減価償却率">
          <a:extLst>
            <a:ext uri="{FF2B5EF4-FFF2-40B4-BE49-F238E27FC236}">
              <a16:creationId xmlns:a16="http://schemas.microsoft.com/office/drawing/2014/main" id="{E0AB4AC1-F3C7-47DA-8D37-FDDFDF0A916F}"/>
            </a:ext>
          </a:extLst>
        </xdr:cNvPr>
        <xdr:cNvSpPr txBox="1"/>
      </xdr:nvSpPr>
      <xdr:spPr>
        <a:xfrm>
          <a:off x="855354" y="1075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AB50128F-723A-4620-9CCD-056159F4A43C}"/>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FCDC5AFA-2BA0-45F2-BBA1-75598ED83222}"/>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C20B4CE2-1653-4F88-B825-A222DF859356}"/>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F13664AD-6513-414B-BCA8-99A22B278968}"/>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BB60E88-796D-49F1-892D-2E7069FB05B7}"/>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FC5DAFD2-9B1F-4AFA-9912-ECEE709A8AB4}"/>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1D64B599-94BA-4D59-9261-4CDD4FAC9618}"/>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6EA64822-58FA-4A6D-B923-BCE9377FAB7B}"/>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5763F37-3856-4CAA-8848-B9FAD95208B9}"/>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B02BA21E-3550-433D-9C9C-6A03F685B6E4}"/>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256E3A00-E6F7-4E3F-8581-D0C1121D8CF6}"/>
            </a:ext>
          </a:extLst>
        </xdr:cNvPr>
        <xdr:cNvCxnSpPr/>
      </xdr:nvCxnSpPr>
      <xdr:spPr>
        <a:xfrm>
          <a:off x="5960110" y="1110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a:extLst>
            <a:ext uri="{FF2B5EF4-FFF2-40B4-BE49-F238E27FC236}">
              <a16:creationId xmlns:a16="http://schemas.microsoft.com/office/drawing/2014/main" id="{518B984C-5E79-4C02-8C8E-C0141668E070}"/>
            </a:ext>
          </a:extLst>
        </xdr:cNvPr>
        <xdr:cNvSpPr txBox="1"/>
      </xdr:nvSpPr>
      <xdr:spPr>
        <a:xfrm>
          <a:off x="552722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5E2886F8-AC50-4E5A-BF75-220A192C6B44}"/>
            </a:ext>
          </a:extLst>
        </xdr:cNvPr>
        <xdr:cNvCxnSpPr/>
      </xdr:nvCxnSpPr>
      <xdr:spPr>
        <a:xfrm>
          <a:off x="5960110" y="1077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a:extLst>
            <a:ext uri="{FF2B5EF4-FFF2-40B4-BE49-F238E27FC236}">
              <a16:creationId xmlns:a16="http://schemas.microsoft.com/office/drawing/2014/main" id="{CFD3EF51-0545-40B6-A717-88E06DE321CC}"/>
            </a:ext>
          </a:extLst>
        </xdr:cNvPr>
        <xdr:cNvSpPr txBox="1"/>
      </xdr:nvSpPr>
      <xdr:spPr>
        <a:xfrm>
          <a:off x="5527221"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F1B1E749-757F-466B-A61A-BCD7A3145F0A}"/>
            </a:ext>
          </a:extLst>
        </xdr:cNvPr>
        <xdr:cNvCxnSpPr/>
      </xdr:nvCxnSpPr>
      <xdr:spPr>
        <a:xfrm>
          <a:off x="5960110" y="1045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a:extLst>
            <a:ext uri="{FF2B5EF4-FFF2-40B4-BE49-F238E27FC236}">
              <a16:creationId xmlns:a16="http://schemas.microsoft.com/office/drawing/2014/main" id="{F8719BB8-2AC7-4256-B84D-A952A27D673D}"/>
            </a:ext>
          </a:extLst>
        </xdr:cNvPr>
        <xdr:cNvSpPr txBox="1"/>
      </xdr:nvSpPr>
      <xdr:spPr>
        <a:xfrm>
          <a:off x="5527221"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04860A1E-E434-40F0-A257-166FB8AA9F9C}"/>
            </a:ext>
          </a:extLst>
        </xdr:cNvPr>
        <xdr:cNvCxnSpPr/>
      </xdr:nvCxnSpPr>
      <xdr:spPr>
        <a:xfrm>
          <a:off x="5960110" y="1012562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a:extLst>
            <a:ext uri="{FF2B5EF4-FFF2-40B4-BE49-F238E27FC236}">
              <a16:creationId xmlns:a16="http://schemas.microsoft.com/office/drawing/2014/main" id="{558AEC64-F24D-4812-B209-18DD64A98E11}"/>
            </a:ext>
          </a:extLst>
        </xdr:cNvPr>
        <xdr:cNvSpPr txBox="1"/>
      </xdr:nvSpPr>
      <xdr:spPr>
        <a:xfrm>
          <a:off x="55272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4822E2E3-3CB3-4AED-9EA6-F971C6C8B6F4}"/>
            </a:ext>
          </a:extLst>
        </xdr:cNvPr>
        <xdr:cNvCxnSpPr/>
      </xdr:nvCxnSpPr>
      <xdr:spPr>
        <a:xfrm>
          <a:off x="5960110" y="979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a:extLst>
            <a:ext uri="{FF2B5EF4-FFF2-40B4-BE49-F238E27FC236}">
              <a16:creationId xmlns:a16="http://schemas.microsoft.com/office/drawing/2014/main" id="{6F25AA53-A222-4761-B24F-494B23CEE951}"/>
            </a:ext>
          </a:extLst>
        </xdr:cNvPr>
        <xdr:cNvSpPr txBox="1"/>
      </xdr:nvSpPr>
      <xdr:spPr>
        <a:xfrm>
          <a:off x="5527221"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8C3CBCD0-E32B-43B2-9026-7396E392E557}"/>
            </a:ext>
          </a:extLst>
        </xdr:cNvPr>
        <xdr:cNvCxnSpPr/>
      </xdr:nvCxnSpPr>
      <xdr:spPr>
        <a:xfrm>
          <a:off x="5960110" y="947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a:extLst>
            <a:ext uri="{FF2B5EF4-FFF2-40B4-BE49-F238E27FC236}">
              <a16:creationId xmlns:a16="http://schemas.microsoft.com/office/drawing/2014/main" id="{F68DAEA6-B40D-4923-87F3-519C7170F2CB}"/>
            </a:ext>
          </a:extLst>
        </xdr:cNvPr>
        <xdr:cNvSpPr txBox="1"/>
      </xdr:nvSpPr>
      <xdr:spPr>
        <a:xfrm>
          <a:off x="5527221"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B5BFB227-F08C-4580-85B0-C63A471501F4}"/>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814277F2-B251-46AC-B576-36BEC7797F74}"/>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0CAF145A-7428-4A3B-8001-8EA6466F520E}"/>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145324</xdr:rowOff>
    </xdr:from>
    <xdr:to>
      <xdr:col>54</xdr:col>
      <xdr:colOff>189865</xdr:colOff>
      <xdr:row>64</xdr:row>
      <xdr:rowOff>41366</xdr:rowOff>
    </xdr:to>
    <xdr:cxnSp macro="">
      <xdr:nvCxnSpPr>
        <xdr:cNvPr id="234" name="直線コネクタ 233">
          <a:extLst>
            <a:ext uri="{FF2B5EF4-FFF2-40B4-BE49-F238E27FC236}">
              <a16:creationId xmlns:a16="http://schemas.microsoft.com/office/drawing/2014/main" id="{5F13314F-AF17-4AEA-88DB-3DFBDA9E3539}"/>
            </a:ext>
          </a:extLst>
        </xdr:cNvPr>
        <xdr:cNvCxnSpPr/>
      </xdr:nvCxnSpPr>
      <xdr:spPr>
        <a:xfrm flipV="1">
          <a:off x="9429115" y="9573169"/>
          <a:ext cx="0" cy="1440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45193</xdr:rowOff>
    </xdr:from>
    <xdr:ext cx="469744" cy="259045"/>
    <xdr:sp macro="" textlink="">
      <xdr:nvSpPr>
        <xdr:cNvPr id="235" name="【体育館・プール】&#10;一人当たり面積最小値テキスト">
          <a:extLst>
            <a:ext uri="{FF2B5EF4-FFF2-40B4-BE49-F238E27FC236}">
              <a16:creationId xmlns:a16="http://schemas.microsoft.com/office/drawing/2014/main" id="{ABF321FE-88A4-4EB2-829E-F3268BD73DB1}"/>
            </a:ext>
          </a:extLst>
        </xdr:cNvPr>
        <xdr:cNvSpPr txBox="1"/>
      </xdr:nvSpPr>
      <xdr:spPr>
        <a:xfrm>
          <a:off x="9467850" y="11019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41366</xdr:rowOff>
    </xdr:from>
    <xdr:to>
      <xdr:col>55</xdr:col>
      <xdr:colOff>88900</xdr:colOff>
      <xdr:row>64</xdr:row>
      <xdr:rowOff>41366</xdr:rowOff>
    </xdr:to>
    <xdr:cxnSp macro="">
      <xdr:nvCxnSpPr>
        <xdr:cNvPr id="236" name="直線コネクタ 235">
          <a:extLst>
            <a:ext uri="{FF2B5EF4-FFF2-40B4-BE49-F238E27FC236}">
              <a16:creationId xmlns:a16="http://schemas.microsoft.com/office/drawing/2014/main" id="{5ED019B3-CA4F-4BE2-89C6-A71293B52AB6}"/>
            </a:ext>
          </a:extLst>
        </xdr:cNvPr>
        <xdr:cNvCxnSpPr/>
      </xdr:nvCxnSpPr>
      <xdr:spPr>
        <a:xfrm>
          <a:off x="9356090" y="1101416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92001</xdr:rowOff>
    </xdr:from>
    <xdr:ext cx="469744" cy="259045"/>
    <xdr:sp macro="" textlink="">
      <xdr:nvSpPr>
        <xdr:cNvPr id="237" name="【体育館・プール】&#10;一人当たり面積最大値テキスト">
          <a:extLst>
            <a:ext uri="{FF2B5EF4-FFF2-40B4-BE49-F238E27FC236}">
              <a16:creationId xmlns:a16="http://schemas.microsoft.com/office/drawing/2014/main" id="{339DEF7A-46B2-441D-B835-3AC114A85075}"/>
            </a:ext>
          </a:extLst>
        </xdr:cNvPr>
        <xdr:cNvSpPr txBox="1"/>
      </xdr:nvSpPr>
      <xdr:spPr>
        <a:xfrm>
          <a:off x="9467850" y="935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145324</xdr:rowOff>
    </xdr:from>
    <xdr:to>
      <xdr:col>55</xdr:col>
      <xdr:colOff>88900</xdr:colOff>
      <xdr:row>55</xdr:row>
      <xdr:rowOff>145324</xdr:rowOff>
    </xdr:to>
    <xdr:cxnSp macro="">
      <xdr:nvCxnSpPr>
        <xdr:cNvPr id="238" name="直線コネクタ 237">
          <a:extLst>
            <a:ext uri="{FF2B5EF4-FFF2-40B4-BE49-F238E27FC236}">
              <a16:creationId xmlns:a16="http://schemas.microsoft.com/office/drawing/2014/main" id="{574011E1-9802-4608-A331-65D98A3DBCB5}"/>
            </a:ext>
          </a:extLst>
        </xdr:cNvPr>
        <xdr:cNvCxnSpPr/>
      </xdr:nvCxnSpPr>
      <xdr:spPr>
        <a:xfrm>
          <a:off x="9356090" y="957316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94723</xdr:rowOff>
    </xdr:from>
    <xdr:ext cx="469744" cy="259045"/>
    <xdr:sp macro="" textlink="">
      <xdr:nvSpPr>
        <xdr:cNvPr id="239" name="【体育館・プール】&#10;一人当たり面積平均値テキスト">
          <a:extLst>
            <a:ext uri="{FF2B5EF4-FFF2-40B4-BE49-F238E27FC236}">
              <a16:creationId xmlns:a16="http://schemas.microsoft.com/office/drawing/2014/main" id="{F4894A02-8C92-4687-9F96-1E312026579E}"/>
            </a:ext>
          </a:extLst>
        </xdr:cNvPr>
        <xdr:cNvSpPr txBox="1"/>
      </xdr:nvSpPr>
      <xdr:spPr>
        <a:xfrm>
          <a:off x="9467850" y="105569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116296</xdr:rowOff>
    </xdr:from>
    <xdr:to>
      <xdr:col>55</xdr:col>
      <xdr:colOff>50800</xdr:colOff>
      <xdr:row>62</xdr:row>
      <xdr:rowOff>46446</xdr:rowOff>
    </xdr:to>
    <xdr:sp macro="" textlink="">
      <xdr:nvSpPr>
        <xdr:cNvPr id="240" name="フローチャート: 判断 239">
          <a:extLst>
            <a:ext uri="{FF2B5EF4-FFF2-40B4-BE49-F238E27FC236}">
              <a16:creationId xmlns:a16="http://schemas.microsoft.com/office/drawing/2014/main" id="{D30DFFA2-A691-461B-B658-617D1A36F4EA}"/>
            </a:ext>
          </a:extLst>
        </xdr:cNvPr>
        <xdr:cNvSpPr/>
      </xdr:nvSpPr>
      <xdr:spPr>
        <a:xfrm>
          <a:off x="9394190" y="10574746"/>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241" name="フローチャート: 判断 240">
          <a:extLst>
            <a:ext uri="{FF2B5EF4-FFF2-40B4-BE49-F238E27FC236}">
              <a16:creationId xmlns:a16="http://schemas.microsoft.com/office/drawing/2014/main" id="{543FB0C7-2604-4470-8E5D-68802815C48D}"/>
            </a:ext>
          </a:extLst>
        </xdr:cNvPr>
        <xdr:cNvSpPr/>
      </xdr:nvSpPr>
      <xdr:spPr>
        <a:xfrm>
          <a:off x="8632190" y="105810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122827</xdr:rowOff>
    </xdr:from>
    <xdr:to>
      <xdr:col>46</xdr:col>
      <xdr:colOff>38100</xdr:colOff>
      <xdr:row>62</xdr:row>
      <xdr:rowOff>52977</xdr:rowOff>
    </xdr:to>
    <xdr:sp macro="" textlink="">
      <xdr:nvSpPr>
        <xdr:cNvPr id="242" name="フローチャート: 判断 241">
          <a:extLst>
            <a:ext uri="{FF2B5EF4-FFF2-40B4-BE49-F238E27FC236}">
              <a16:creationId xmlns:a16="http://schemas.microsoft.com/office/drawing/2014/main" id="{7C7784BE-44D1-4D3C-B695-1E5D98AB4963}"/>
            </a:ext>
          </a:extLst>
        </xdr:cNvPr>
        <xdr:cNvSpPr/>
      </xdr:nvSpPr>
      <xdr:spPr>
        <a:xfrm>
          <a:off x="7846060" y="1058318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152219</xdr:rowOff>
    </xdr:from>
    <xdr:to>
      <xdr:col>41</xdr:col>
      <xdr:colOff>101600</xdr:colOff>
      <xdr:row>62</xdr:row>
      <xdr:rowOff>82369</xdr:rowOff>
    </xdr:to>
    <xdr:sp macro="" textlink="">
      <xdr:nvSpPr>
        <xdr:cNvPr id="243" name="フローチャート: 判断 242">
          <a:extLst>
            <a:ext uri="{FF2B5EF4-FFF2-40B4-BE49-F238E27FC236}">
              <a16:creationId xmlns:a16="http://schemas.microsoft.com/office/drawing/2014/main" id="{42DABDCD-5C38-4719-B630-051DDAC7D2B3}"/>
            </a:ext>
          </a:extLst>
        </xdr:cNvPr>
        <xdr:cNvSpPr/>
      </xdr:nvSpPr>
      <xdr:spPr>
        <a:xfrm>
          <a:off x="7029450" y="1061066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157662</xdr:rowOff>
    </xdr:from>
    <xdr:to>
      <xdr:col>36</xdr:col>
      <xdr:colOff>165100</xdr:colOff>
      <xdr:row>62</xdr:row>
      <xdr:rowOff>87812</xdr:rowOff>
    </xdr:to>
    <xdr:sp macro="" textlink="">
      <xdr:nvSpPr>
        <xdr:cNvPr id="244" name="フローチャート: 判断 243">
          <a:extLst>
            <a:ext uri="{FF2B5EF4-FFF2-40B4-BE49-F238E27FC236}">
              <a16:creationId xmlns:a16="http://schemas.microsoft.com/office/drawing/2014/main" id="{C1C687CE-0EC3-49A2-94C8-8D0B54922385}"/>
            </a:ext>
          </a:extLst>
        </xdr:cNvPr>
        <xdr:cNvSpPr/>
      </xdr:nvSpPr>
      <xdr:spPr>
        <a:xfrm>
          <a:off x="6231890" y="1061801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553FBFA-1279-43AA-A2DF-0C1A1ECD2C26}"/>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CC32786B-BE71-4442-A881-06C6861E84F6}"/>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7A0BBB5D-60A5-437F-80A6-054C6F1332B2}"/>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E317B448-988F-46BD-A738-6452325BEE11}"/>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D2DFB926-FFBB-4188-BE42-56F18BEA3F68}"/>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87993</xdr:rowOff>
    </xdr:from>
    <xdr:to>
      <xdr:col>55</xdr:col>
      <xdr:colOff>50800</xdr:colOff>
      <xdr:row>58</xdr:row>
      <xdr:rowOff>18143</xdr:rowOff>
    </xdr:to>
    <xdr:sp macro="" textlink="">
      <xdr:nvSpPr>
        <xdr:cNvPr id="250" name="楕円 249">
          <a:extLst>
            <a:ext uri="{FF2B5EF4-FFF2-40B4-BE49-F238E27FC236}">
              <a16:creationId xmlns:a16="http://schemas.microsoft.com/office/drawing/2014/main" id="{11B12AFB-2449-4A25-A07C-8F7342F6B7E8}"/>
            </a:ext>
          </a:extLst>
        </xdr:cNvPr>
        <xdr:cNvSpPr/>
      </xdr:nvSpPr>
      <xdr:spPr>
        <a:xfrm>
          <a:off x="9394190" y="9864453"/>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110870</xdr:rowOff>
    </xdr:from>
    <xdr:ext cx="469744" cy="259045"/>
    <xdr:sp macro="" textlink="">
      <xdr:nvSpPr>
        <xdr:cNvPr id="251" name="【体育館・プール】&#10;一人当たり面積該当値テキスト">
          <a:extLst>
            <a:ext uri="{FF2B5EF4-FFF2-40B4-BE49-F238E27FC236}">
              <a16:creationId xmlns:a16="http://schemas.microsoft.com/office/drawing/2014/main" id="{AEF1ED9B-BFBC-4E57-90D7-00B061E20BB3}"/>
            </a:ext>
          </a:extLst>
        </xdr:cNvPr>
        <xdr:cNvSpPr txBox="1"/>
      </xdr:nvSpPr>
      <xdr:spPr>
        <a:xfrm>
          <a:off x="9467850" y="971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111941</xdr:rowOff>
    </xdr:from>
    <xdr:to>
      <xdr:col>50</xdr:col>
      <xdr:colOff>165100</xdr:colOff>
      <xdr:row>58</xdr:row>
      <xdr:rowOff>42091</xdr:rowOff>
    </xdr:to>
    <xdr:sp macro="" textlink="">
      <xdr:nvSpPr>
        <xdr:cNvPr id="252" name="楕円 251">
          <a:extLst>
            <a:ext uri="{FF2B5EF4-FFF2-40B4-BE49-F238E27FC236}">
              <a16:creationId xmlns:a16="http://schemas.microsoft.com/office/drawing/2014/main" id="{B59894B8-AA1C-4EC5-B361-5529825EDC3B}"/>
            </a:ext>
          </a:extLst>
        </xdr:cNvPr>
        <xdr:cNvSpPr/>
      </xdr:nvSpPr>
      <xdr:spPr>
        <a:xfrm>
          <a:off x="8632190" y="988459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138793</xdr:rowOff>
    </xdr:from>
    <xdr:to>
      <xdr:col>55</xdr:col>
      <xdr:colOff>0</xdr:colOff>
      <xdr:row>57</xdr:row>
      <xdr:rowOff>162741</xdr:rowOff>
    </xdr:to>
    <xdr:cxnSp macro="">
      <xdr:nvCxnSpPr>
        <xdr:cNvPr id="253" name="直線コネクタ 252">
          <a:extLst>
            <a:ext uri="{FF2B5EF4-FFF2-40B4-BE49-F238E27FC236}">
              <a16:creationId xmlns:a16="http://schemas.microsoft.com/office/drawing/2014/main" id="{01440F82-61FB-4C56-A902-41E01727226F}"/>
            </a:ext>
          </a:extLst>
        </xdr:cNvPr>
        <xdr:cNvCxnSpPr/>
      </xdr:nvCxnSpPr>
      <xdr:spPr>
        <a:xfrm flipV="1">
          <a:off x="8686800" y="9907633"/>
          <a:ext cx="742950" cy="29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49893</xdr:rowOff>
    </xdr:from>
    <xdr:to>
      <xdr:col>46</xdr:col>
      <xdr:colOff>38100</xdr:colOff>
      <xdr:row>57</xdr:row>
      <xdr:rowOff>151493</xdr:rowOff>
    </xdr:to>
    <xdr:sp macro="" textlink="">
      <xdr:nvSpPr>
        <xdr:cNvPr id="254" name="楕円 253">
          <a:extLst>
            <a:ext uri="{FF2B5EF4-FFF2-40B4-BE49-F238E27FC236}">
              <a16:creationId xmlns:a16="http://schemas.microsoft.com/office/drawing/2014/main" id="{4D5440D0-EDB4-4937-8674-379024FFCB15}"/>
            </a:ext>
          </a:extLst>
        </xdr:cNvPr>
        <xdr:cNvSpPr/>
      </xdr:nvSpPr>
      <xdr:spPr>
        <a:xfrm>
          <a:off x="7846060" y="98263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100693</xdr:rowOff>
    </xdr:from>
    <xdr:to>
      <xdr:col>50</xdr:col>
      <xdr:colOff>114300</xdr:colOff>
      <xdr:row>57</xdr:row>
      <xdr:rowOff>162741</xdr:rowOff>
    </xdr:to>
    <xdr:cxnSp macro="">
      <xdr:nvCxnSpPr>
        <xdr:cNvPr id="255" name="直線コネクタ 254">
          <a:extLst>
            <a:ext uri="{FF2B5EF4-FFF2-40B4-BE49-F238E27FC236}">
              <a16:creationId xmlns:a16="http://schemas.microsoft.com/office/drawing/2014/main" id="{FACA7420-D2D8-4A09-AFEF-034A7BA02DF4}"/>
            </a:ext>
          </a:extLst>
        </xdr:cNvPr>
        <xdr:cNvCxnSpPr/>
      </xdr:nvCxnSpPr>
      <xdr:spPr>
        <a:xfrm>
          <a:off x="7889240" y="9869533"/>
          <a:ext cx="797560" cy="67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157662</xdr:rowOff>
    </xdr:from>
    <xdr:to>
      <xdr:col>41</xdr:col>
      <xdr:colOff>101600</xdr:colOff>
      <xdr:row>58</xdr:row>
      <xdr:rowOff>87812</xdr:rowOff>
    </xdr:to>
    <xdr:sp macro="" textlink="">
      <xdr:nvSpPr>
        <xdr:cNvPr id="256" name="楕円 255">
          <a:extLst>
            <a:ext uri="{FF2B5EF4-FFF2-40B4-BE49-F238E27FC236}">
              <a16:creationId xmlns:a16="http://schemas.microsoft.com/office/drawing/2014/main" id="{7314E792-081D-4D3D-9674-EE4B9DABECDF}"/>
            </a:ext>
          </a:extLst>
        </xdr:cNvPr>
        <xdr:cNvSpPr/>
      </xdr:nvSpPr>
      <xdr:spPr>
        <a:xfrm>
          <a:off x="7029450" y="993221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100693</xdr:rowOff>
    </xdr:from>
    <xdr:to>
      <xdr:col>45</xdr:col>
      <xdr:colOff>177800</xdr:colOff>
      <xdr:row>58</xdr:row>
      <xdr:rowOff>37012</xdr:rowOff>
    </xdr:to>
    <xdr:cxnSp macro="">
      <xdr:nvCxnSpPr>
        <xdr:cNvPr id="257" name="直線コネクタ 256">
          <a:extLst>
            <a:ext uri="{FF2B5EF4-FFF2-40B4-BE49-F238E27FC236}">
              <a16:creationId xmlns:a16="http://schemas.microsoft.com/office/drawing/2014/main" id="{5E4ED40E-66DB-46B4-8C24-254A33CDDC3B}"/>
            </a:ext>
          </a:extLst>
        </xdr:cNvPr>
        <xdr:cNvCxnSpPr/>
      </xdr:nvCxnSpPr>
      <xdr:spPr>
        <a:xfrm flipV="1">
          <a:off x="7084060" y="9869533"/>
          <a:ext cx="805180" cy="111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10160</xdr:rowOff>
    </xdr:from>
    <xdr:to>
      <xdr:col>36</xdr:col>
      <xdr:colOff>165100</xdr:colOff>
      <xdr:row>58</xdr:row>
      <xdr:rowOff>111760</xdr:rowOff>
    </xdr:to>
    <xdr:sp macro="" textlink="">
      <xdr:nvSpPr>
        <xdr:cNvPr id="258" name="楕円 257">
          <a:extLst>
            <a:ext uri="{FF2B5EF4-FFF2-40B4-BE49-F238E27FC236}">
              <a16:creationId xmlns:a16="http://schemas.microsoft.com/office/drawing/2014/main" id="{5C377203-BFC8-4055-99A4-6981186E686F}"/>
            </a:ext>
          </a:extLst>
        </xdr:cNvPr>
        <xdr:cNvSpPr/>
      </xdr:nvSpPr>
      <xdr:spPr>
        <a:xfrm>
          <a:off x="6231890" y="995616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37012</xdr:rowOff>
    </xdr:from>
    <xdr:to>
      <xdr:col>41</xdr:col>
      <xdr:colOff>50800</xdr:colOff>
      <xdr:row>58</xdr:row>
      <xdr:rowOff>60960</xdr:rowOff>
    </xdr:to>
    <xdr:cxnSp macro="">
      <xdr:nvCxnSpPr>
        <xdr:cNvPr id="259" name="直線コネクタ 258">
          <a:extLst>
            <a:ext uri="{FF2B5EF4-FFF2-40B4-BE49-F238E27FC236}">
              <a16:creationId xmlns:a16="http://schemas.microsoft.com/office/drawing/2014/main" id="{5B8289DA-FDF3-4416-88B3-6BA9AF11E65C}"/>
            </a:ext>
          </a:extLst>
        </xdr:cNvPr>
        <xdr:cNvCxnSpPr/>
      </xdr:nvCxnSpPr>
      <xdr:spPr>
        <a:xfrm flipV="1">
          <a:off x="6286500" y="9981112"/>
          <a:ext cx="797560" cy="20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41927</xdr:rowOff>
    </xdr:from>
    <xdr:ext cx="469744" cy="259045"/>
    <xdr:sp macro="" textlink="">
      <xdr:nvSpPr>
        <xdr:cNvPr id="260" name="n_1aveValue【体育館・プール】&#10;一人当たり面積">
          <a:extLst>
            <a:ext uri="{FF2B5EF4-FFF2-40B4-BE49-F238E27FC236}">
              <a16:creationId xmlns:a16="http://schemas.microsoft.com/office/drawing/2014/main" id="{E18A68B0-AD2E-4BBD-9405-281AAF76D0DE}"/>
            </a:ext>
          </a:extLst>
        </xdr:cNvPr>
        <xdr:cNvSpPr txBox="1"/>
      </xdr:nvSpPr>
      <xdr:spPr>
        <a:xfrm>
          <a:off x="8454467" y="1067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44104</xdr:rowOff>
    </xdr:from>
    <xdr:ext cx="469744" cy="259045"/>
    <xdr:sp macro="" textlink="">
      <xdr:nvSpPr>
        <xdr:cNvPr id="261" name="n_2aveValue【体育館・プール】&#10;一人当たり面積">
          <a:extLst>
            <a:ext uri="{FF2B5EF4-FFF2-40B4-BE49-F238E27FC236}">
              <a16:creationId xmlns:a16="http://schemas.microsoft.com/office/drawing/2014/main" id="{9F1698B4-4440-4A3C-886A-862AF4CF755C}"/>
            </a:ext>
          </a:extLst>
        </xdr:cNvPr>
        <xdr:cNvSpPr txBox="1"/>
      </xdr:nvSpPr>
      <xdr:spPr>
        <a:xfrm>
          <a:off x="7673417" y="10675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73496</xdr:rowOff>
    </xdr:from>
    <xdr:ext cx="469744" cy="259045"/>
    <xdr:sp macro="" textlink="">
      <xdr:nvSpPr>
        <xdr:cNvPr id="262" name="n_3aveValue【体育館・プール】&#10;一人当たり面積">
          <a:extLst>
            <a:ext uri="{FF2B5EF4-FFF2-40B4-BE49-F238E27FC236}">
              <a16:creationId xmlns:a16="http://schemas.microsoft.com/office/drawing/2014/main" id="{EA12E7A1-E3A6-48EF-A998-D41924EE0801}"/>
            </a:ext>
          </a:extLst>
        </xdr:cNvPr>
        <xdr:cNvSpPr txBox="1"/>
      </xdr:nvSpPr>
      <xdr:spPr>
        <a:xfrm>
          <a:off x="6866332" y="10703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78939</xdr:rowOff>
    </xdr:from>
    <xdr:ext cx="469744" cy="259045"/>
    <xdr:sp macro="" textlink="">
      <xdr:nvSpPr>
        <xdr:cNvPr id="263" name="n_4aveValue【体育館・プール】&#10;一人当たり面積">
          <a:extLst>
            <a:ext uri="{FF2B5EF4-FFF2-40B4-BE49-F238E27FC236}">
              <a16:creationId xmlns:a16="http://schemas.microsoft.com/office/drawing/2014/main" id="{4D86847A-4EC0-4AFE-BB7A-E03A447455CD}"/>
            </a:ext>
          </a:extLst>
        </xdr:cNvPr>
        <xdr:cNvSpPr txBox="1"/>
      </xdr:nvSpPr>
      <xdr:spPr>
        <a:xfrm>
          <a:off x="6068772" y="10708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56</xdr:row>
      <xdr:rowOff>58618</xdr:rowOff>
    </xdr:from>
    <xdr:ext cx="469744" cy="259045"/>
    <xdr:sp macro="" textlink="">
      <xdr:nvSpPr>
        <xdr:cNvPr id="264" name="n_1mainValue【体育館・プール】&#10;一人当たり面積">
          <a:extLst>
            <a:ext uri="{FF2B5EF4-FFF2-40B4-BE49-F238E27FC236}">
              <a16:creationId xmlns:a16="http://schemas.microsoft.com/office/drawing/2014/main" id="{E4ECEBAF-E4ED-44AF-A7E7-E33D138EEF1C}"/>
            </a:ext>
          </a:extLst>
        </xdr:cNvPr>
        <xdr:cNvSpPr txBox="1"/>
      </xdr:nvSpPr>
      <xdr:spPr>
        <a:xfrm>
          <a:off x="8454467" y="965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55</xdr:row>
      <xdr:rowOff>168020</xdr:rowOff>
    </xdr:from>
    <xdr:ext cx="469744" cy="259045"/>
    <xdr:sp macro="" textlink="">
      <xdr:nvSpPr>
        <xdr:cNvPr id="265" name="n_2mainValue【体育館・プール】&#10;一人当たり面積">
          <a:extLst>
            <a:ext uri="{FF2B5EF4-FFF2-40B4-BE49-F238E27FC236}">
              <a16:creationId xmlns:a16="http://schemas.microsoft.com/office/drawing/2014/main" id="{410471D9-9E4F-4CF7-9D8A-78E20AB0DC2A}"/>
            </a:ext>
          </a:extLst>
        </xdr:cNvPr>
        <xdr:cNvSpPr txBox="1"/>
      </xdr:nvSpPr>
      <xdr:spPr>
        <a:xfrm>
          <a:off x="7673417" y="9601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56</xdr:row>
      <xdr:rowOff>104339</xdr:rowOff>
    </xdr:from>
    <xdr:ext cx="469744" cy="259045"/>
    <xdr:sp macro="" textlink="">
      <xdr:nvSpPr>
        <xdr:cNvPr id="266" name="n_3mainValue【体育館・プール】&#10;一人当たり面積">
          <a:extLst>
            <a:ext uri="{FF2B5EF4-FFF2-40B4-BE49-F238E27FC236}">
              <a16:creationId xmlns:a16="http://schemas.microsoft.com/office/drawing/2014/main" id="{F75FC0E1-2EF9-4ECC-AD87-E3A966D25BF9}"/>
            </a:ext>
          </a:extLst>
        </xdr:cNvPr>
        <xdr:cNvSpPr txBox="1"/>
      </xdr:nvSpPr>
      <xdr:spPr>
        <a:xfrm>
          <a:off x="6866332" y="9703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56</xdr:row>
      <xdr:rowOff>128287</xdr:rowOff>
    </xdr:from>
    <xdr:ext cx="469744" cy="259045"/>
    <xdr:sp macro="" textlink="">
      <xdr:nvSpPr>
        <xdr:cNvPr id="267" name="n_4mainValue【体育館・プール】&#10;一人当たり面積">
          <a:extLst>
            <a:ext uri="{FF2B5EF4-FFF2-40B4-BE49-F238E27FC236}">
              <a16:creationId xmlns:a16="http://schemas.microsoft.com/office/drawing/2014/main" id="{04EC0CFE-39B3-4407-84FA-602D194A954D}"/>
            </a:ext>
          </a:extLst>
        </xdr:cNvPr>
        <xdr:cNvSpPr txBox="1"/>
      </xdr:nvSpPr>
      <xdr:spPr>
        <a:xfrm>
          <a:off x="6068772" y="973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16B57757-DE21-4995-911B-E4CED2A342E8}"/>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566C6106-1700-46B4-9B6B-30B6345E3C2D}"/>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C2BE1885-9195-47DC-9CA3-AE92A5404D73}"/>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F415A51E-56B1-47DE-B74B-ECA5164AACEA}"/>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AB74AA16-D0A2-446A-853F-6CE1E3B5BC8B}"/>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EEBBD447-F844-4406-91EF-976534B16DE8}"/>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D3E10C01-214B-4707-889C-B4882B2B448C}"/>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69A03F0E-2710-4F5F-AD47-B6BED3B916E4}"/>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0D36B4E1-2053-4779-8A27-E87943A9781A}"/>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D72A25CE-D18A-436C-8854-860D36B212C5}"/>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a:extLst>
            <a:ext uri="{FF2B5EF4-FFF2-40B4-BE49-F238E27FC236}">
              <a16:creationId xmlns:a16="http://schemas.microsoft.com/office/drawing/2014/main" id="{FA6C1325-F13D-4153-B66B-31564466DD00}"/>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9" name="直線コネクタ 278">
          <a:extLst>
            <a:ext uri="{FF2B5EF4-FFF2-40B4-BE49-F238E27FC236}">
              <a16:creationId xmlns:a16="http://schemas.microsoft.com/office/drawing/2014/main" id="{DB75FDD0-0C02-4893-9FB8-0722CF7CA2F4}"/>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80" name="テキスト ボックス 279">
          <a:extLst>
            <a:ext uri="{FF2B5EF4-FFF2-40B4-BE49-F238E27FC236}">
              <a16:creationId xmlns:a16="http://schemas.microsoft.com/office/drawing/2014/main" id="{1818DFC9-BE07-41C6-AF0B-9DCFFD9C4062}"/>
            </a:ext>
          </a:extLst>
        </xdr:cNvPr>
        <xdr:cNvSpPr txBox="1"/>
      </xdr:nvSpPr>
      <xdr:spPr>
        <a:xfrm>
          <a:off x="2738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81" name="直線コネクタ 280">
          <a:extLst>
            <a:ext uri="{FF2B5EF4-FFF2-40B4-BE49-F238E27FC236}">
              <a16:creationId xmlns:a16="http://schemas.microsoft.com/office/drawing/2014/main" id="{3B211A58-09B4-42F6-9322-051FED96ADB5}"/>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2" name="テキスト ボックス 281">
          <a:extLst>
            <a:ext uri="{FF2B5EF4-FFF2-40B4-BE49-F238E27FC236}">
              <a16:creationId xmlns:a16="http://schemas.microsoft.com/office/drawing/2014/main" id="{1D6D7604-A00C-485B-8FFB-A62FCD8C802F}"/>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3" name="直線コネクタ 282">
          <a:extLst>
            <a:ext uri="{FF2B5EF4-FFF2-40B4-BE49-F238E27FC236}">
              <a16:creationId xmlns:a16="http://schemas.microsoft.com/office/drawing/2014/main" id="{B5DC7258-1151-45A6-BD3F-8C2A17847207}"/>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4" name="テキスト ボックス 283">
          <a:extLst>
            <a:ext uri="{FF2B5EF4-FFF2-40B4-BE49-F238E27FC236}">
              <a16:creationId xmlns:a16="http://schemas.microsoft.com/office/drawing/2014/main" id="{E88B365E-67EB-45F8-9D92-FA99976B03E3}"/>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5" name="直線コネクタ 284">
          <a:extLst>
            <a:ext uri="{FF2B5EF4-FFF2-40B4-BE49-F238E27FC236}">
              <a16:creationId xmlns:a16="http://schemas.microsoft.com/office/drawing/2014/main" id="{ECE29303-C12C-4347-B870-07C65E383B20}"/>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6" name="テキスト ボックス 285">
          <a:extLst>
            <a:ext uri="{FF2B5EF4-FFF2-40B4-BE49-F238E27FC236}">
              <a16:creationId xmlns:a16="http://schemas.microsoft.com/office/drawing/2014/main" id="{59C675BE-6CF8-495D-9117-017908FAEFE6}"/>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7" name="直線コネクタ 286">
          <a:extLst>
            <a:ext uri="{FF2B5EF4-FFF2-40B4-BE49-F238E27FC236}">
              <a16:creationId xmlns:a16="http://schemas.microsoft.com/office/drawing/2014/main" id="{CF3652FF-6D97-4C98-8715-30755D11A800}"/>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8" name="テキスト ボックス 287">
          <a:extLst>
            <a:ext uri="{FF2B5EF4-FFF2-40B4-BE49-F238E27FC236}">
              <a16:creationId xmlns:a16="http://schemas.microsoft.com/office/drawing/2014/main" id="{BC788F1F-8EBE-4F76-BFB5-1BB3E5F276C3}"/>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9" name="直線コネクタ 288">
          <a:extLst>
            <a:ext uri="{FF2B5EF4-FFF2-40B4-BE49-F238E27FC236}">
              <a16:creationId xmlns:a16="http://schemas.microsoft.com/office/drawing/2014/main" id="{36768279-8342-4252-8F1E-55396EC4CF29}"/>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90" name="テキスト ボックス 289">
          <a:extLst>
            <a:ext uri="{FF2B5EF4-FFF2-40B4-BE49-F238E27FC236}">
              <a16:creationId xmlns:a16="http://schemas.microsoft.com/office/drawing/2014/main" id="{79093F08-8ED1-494B-A6BF-0A656FE31248}"/>
            </a:ext>
          </a:extLst>
        </xdr:cNvPr>
        <xdr:cNvSpPr txBox="1"/>
      </xdr:nvSpPr>
      <xdr:spPr>
        <a:xfrm>
          <a:off x="38686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91" name="直線コネクタ 290">
          <a:extLst>
            <a:ext uri="{FF2B5EF4-FFF2-40B4-BE49-F238E27FC236}">
              <a16:creationId xmlns:a16="http://schemas.microsoft.com/office/drawing/2014/main" id="{E2AFEC7D-BCDD-49F8-B42E-CFEF13DEAB4E}"/>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2" name="【福祉施設】&#10;有形固定資産減価償却率グラフ枠">
          <a:extLst>
            <a:ext uri="{FF2B5EF4-FFF2-40B4-BE49-F238E27FC236}">
              <a16:creationId xmlns:a16="http://schemas.microsoft.com/office/drawing/2014/main" id="{DDB297A1-1567-40D7-ADC3-861F0621F921}"/>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137705</xdr:rowOff>
    </xdr:from>
    <xdr:to>
      <xdr:col>24</xdr:col>
      <xdr:colOff>62865</xdr:colOff>
      <xdr:row>86</xdr:row>
      <xdr:rowOff>168729</xdr:rowOff>
    </xdr:to>
    <xdr:cxnSp macro="">
      <xdr:nvCxnSpPr>
        <xdr:cNvPr id="293" name="直線コネクタ 292">
          <a:extLst>
            <a:ext uri="{FF2B5EF4-FFF2-40B4-BE49-F238E27FC236}">
              <a16:creationId xmlns:a16="http://schemas.microsoft.com/office/drawing/2014/main" id="{993FAA3A-E601-4C16-BE5E-A96860E8983D}"/>
            </a:ext>
          </a:extLst>
        </xdr:cNvPr>
        <xdr:cNvCxnSpPr/>
      </xdr:nvCxnSpPr>
      <xdr:spPr>
        <a:xfrm flipV="1">
          <a:off x="4173855" y="13335545"/>
          <a:ext cx="0" cy="1581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4" name="【福祉施設】&#10;有形固定資産減価償却率最小値テキスト">
          <a:extLst>
            <a:ext uri="{FF2B5EF4-FFF2-40B4-BE49-F238E27FC236}">
              <a16:creationId xmlns:a16="http://schemas.microsoft.com/office/drawing/2014/main" id="{24665C72-FB33-4CD9-9DAD-62B7154A3B79}"/>
            </a:ext>
          </a:extLst>
        </xdr:cNvPr>
        <xdr:cNvSpPr txBox="1"/>
      </xdr:nvSpPr>
      <xdr:spPr>
        <a:xfrm>
          <a:off x="421259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5" name="直線コネクタ 294">
          <a:extLst>
            <a:ext uri="{FF2B5EF4-FFF2-40B4-BE49-F238E27FC236}">
              <a16:creationId xmlns:a16="http://schemas.microsoft.com/office/drawing/2014/main" id="{0FA11485-9EB7-4A3C-A8F1-57CC302903FA}"/>
            </a:ext>
          </a:extLst>
        </xdr:cNvPr>
        <xdr:cNvCxnSpPr/>
      </xdr:nvCxnSpPr>
      <xdr:spPr>
        <a:xfrm>
          <a:off x="411226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84382</xdr:rowOff>
    </xdr:from>
    <xdr:ext cx="340478" cy="259045"/>
    <xdr:sp macro="" textlink="">
      <xdr:nvSpPr>
        <xdr:cNvPr id="296" name="【福祉施設】&#10;有形固定資産減価償却率最大値テキスト">
          <a:extLst>
            <a:ext uri="{FF2B5EF4-FFF2-40B4-BE49-F238E27FC236}">
              <a16:creationId xmlns:a16="http://schemas.microsoft.com/office/drawing/2014/main" id="{726032BD-7E4E-4A22-96F9-F43D084B1448}"/>
            </a:ext>
          </a:extLst>
        </xdr:cNvPr>
        <xdr:cNvSpPr txBox="1"/>
      </xdr:nvSpPr>
      <xdr:spPr>
        <a:xfrm>
          <a:off x="4212590" y="131164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137705</xdr:rowOff>
    </xdr:from>
    <xdr:to>
      <xdr:col>24</xdr:col>
      <xdr:colOff>152400</xdr:colOff>
      <xdr:row>77</xdr:row>
      <xdr:rowOff>137705</xdr:rowOff>
    </xdr:to>
    <xdr:cxnSp macro="">
      <xdr:nvCxnSpPr>
        <xdr:cNvPr id="297" name="直線コネクタ 296">
          <a:extLst>
            <a:ext uri="{FF2B5EF4-FFF2-40B4-BE49-F238E27FC236}">
              <a16:creationId xmlns:a16="http://schemas.microsoft.com/office/drawing/2014/main" id="{A9486B39-4E9A-4A14-B0AD-0D9498795BB1}"/>
            </a:ext>
          </a:extLst>
        </xdr:cNvPr>
        <xdr:cNvCxnSpPr/>
      </xdr:nvCxnSpPr>
      <xdr:spPr>
        <a:xfrm>
          <a:off x="4112260" y="133355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80390</xdr:rowOff>
    </xdr:from>
    <xdr:ext cx="405111" cy="259045"/>
    <xdr:sp macro="" textlink="">
      <xdr:nvSpPr>
        <xdr:cNvPr id="298" name="【福祉施設】&#10;有形固定資産減価償却率平均値テキスト">
          <a:extLst>
            <a:ext uri="{FF2B5EF4-FFF2-40B4-BE49-F238E27FC236}">
              <a16:creationId xmlns:a16="http://schemas.microsoft.com/office/drawing/2014/main" id="{AC45EE8F-BCE8-4495-B996-D4B41FA400D0}"/>
            </a:ext>
          </a:extLst>
        </xdr:cNvPr>
        <xdr:cNvSpPr txBox="1"/>
      </xdr:nvSpPr>
      <xdr:spPr>
        <a:xfrm>
          <a:off x="4212590" y="141411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57513</xdr:rowOff>
    </xdr:from>
    <xdr:to>
      <xdr:col>24</xdr:col>
      <xdr:colOff>114300</xdr:colOff>
      <xdr:row>83</xdr:row>
      <xdr:rowOff>159113</xdr:rowOff>
    </xdr:to>
    <xdr:sp macro="" textlink="">
      <xdr:nvSpPr>
        <xdr:cNvPr id="299" name="フローチャート: 判断 298">
          <a:extLst>
            <a:ext uri="{FF2B5EF4-FFF2-40B4-BE49-F238E27FC236}">
              <a16:creationId xmlns:a16="http://schemas.microsoft.com/office/drawing/2014/main" id="{5025D3B1-A9B1-4A8A-81AD-01440E7EBCEE}"/>
            </a:ext>
          </a:extLst>
        </xdr:cNvPr>
        <xdr:cNvSpPr/>
      </xdr:nvSpPr>
      <xdr:spPr>
        <a:xfrm>
          <a:off x="4131310" y="14284053"/>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28121</xdr:rowOff>
    </xdr:from>
    <xdr:to>
      <xdr:col>20</xdr:col>
      <xdr:colOff>38100</xdr:colOff>
      <xdr:row>83</xdr:row>
      <xdr:rowOff>129721</xdr:rowOff>
    </xdr:to>
    <xdr:sp macro="" textlink="">
      <xdr:nvSpPr>
        <xdr:cNvPr id="300" name="フローチャート: 判断 299">
          <a:extLst>
            <a:ext uri="{FF2B5EF4-FFF2-40B4-BE49-F238E27FC236}">
              <a16:creationId xmlns:a16="http://schemas.microsoft.com/office/drawing/2014/main" id="{FC65C5F8-7FD5-4519-874F-CFE239EB6030}"/>
            </a:ext>
          </a:extLst>
        </xdr:cNvPr>
        <xdr:cNvSpPr/>
      </xdr:nvSpPr>
      <xdr:spPr>
        <a:xfrm>
          <a:off x="3388360" y="1425656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301" name="フローチャート: 判断 300">
          <a:extLst>
            <a:ext uri="{FF2B5EF4-FFF2-40B4-BE49-F238E27FC236}">
              <a16:creationId xmlns:a16="http://schemas.microsoft.com/office/drawing/2014/main" id="{F08A2DE5-3D59-435F-BA70-B4958C65823C}"/>
            </a:ext>
          </a:extLst>
        </xdr:cNvPr>
        <xdr:cNvSpPr/>
      </xdr:nvSpPr>
      <xdr:spPr>
        <a:xfrm>
          <a:off x="2571750" y="1428677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62412</xdr:rowOff>
    </xdr:from>
    <xdr:to>
      <xdr:col>10</xdr:col>
      <xdr:colOff>165100</xdr:colOff>
      <xdr:row>83</xdr:row>
      <xdr:rowOff>164012</xdr:rowOff>
    </xdr:to>
    <xdr:sp macro="" textlink="">
      <xdr:nvSpPr>
        <xdr:cNvPr id="302" name="フローチャート: 判断 301">
          <a:extLst>
            <a:ext uri="{FF2B5EF4-FFF2-40B4-BE49-F238E27FC236}">
              <a16:creationId xmlns:a16="http://schemas.microsoft.com/office/drawing/2014/main" id="{269582F5-BC70-432A-A259-8A24E3527EB8}"/>
            </a:ext>
          </a:extLst>
        </xdr:cNvPr>
        <xdr:cNvSpPr/>
      </xdr:nvSpPr>
      <xdr:spPr>
        <a:xfrm>
          <a:off x="1774190" y="14288952"/>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23223</xdr:rowOff>
    </xdr:from>
    <xdr:to>
      <xdr:col>6</xdr:col>
      <xdr:colOff>38100</xdr:colOff>
      <xdr:row>83</xdr:row>
      <xdr:rowOff>124823</xdr:rowOff>
    </xdr:to>
    <xdr:sp macro="" textlink="">
      <xdr:nvSpPr>
        <xdr:cNvPr id="303" name="フローチャート: 判断 302">
          <a:extLst>
            <a:ext uri="{FF2B5EF4-FFF2-40B4-BE49-F238E27FC236}">
              <a16:creationId xmlns:a16="http://schemas.microsoft.com/office/drawing/2014/main" id="{4B9D8939-2A96-4E9F-9EBB-1BDC9770949B}"/>
            </a:ext>
          </a:extLst>
        </xdr:cNvPr>
        <xdr:cNvSpPr/>
      </xdr:nvSpPr>
      <xdr:spPr>
        <a:xfrm>
          <a:off x="988060" y="14249763"/>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DEF5840A-44FB-4A78-A234-4E634595FE7B}"/>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FD53554C-97D3-4E6E-9624-1A73CAC96295}"/>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C686AAA2-87A2-49A8-AF15-D4325AB66D21}"/>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FDF44641-76E9-4FEA-9D6B-E6BA5117234D}"/>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7B7061A4-0D03-4524-85C0-1DDE47DE3C01}"/>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140788</xdr:rowOff>
    </xdr:from>
    <xdr:to>
      <xdr:col>24</xdr:col>
      <xdr:colOff>114300</xdr:colOff>
      <xdr:row>84</xdr:row>
      <xdr:rowOff>70938</xdr:rowOff>
    </xdr:to>
    <xdr:sp macro="" textlink="">
      <xdr:nvSpPr>
        <xdr:cNvPr id="309" name="楕円 308">
          <a:extLst>
            <a:ext uri="{FF2B5EF4-FFF2-40B4-BE49-F238E27FC236}">
              <a16:creationId xmlns:a16="http://schemas.microsoft.com/office/drawing/2014/main" id="{0C1DCB42-547A-48D3-B221-C8FF8D780E51}"/>
            </a:ext>
          </a:extLst>
        </xdr:cNvPr>
        <xdr:cNvSpPr/>
      </xdr:nvSpPr>
      <xdr:spPr>
        <a:xfrm>
          <a:off x="4131310" y="1436732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119215</xdr:rowOff>
    </xdr:from>
    <xdr:ext cx="405111" cy="259045"/>
    <xdr:sp macro="" textlink="">
      <xdr:nvSpPr>
        <xdr:cNvPr id="310" name="【福祉施設】&#10;有形固定資産減価償却率該当値テキスト">
          <a:extLst>
            <a:ext uri="{FF2B5EF4-FFF2-40B4-BE49-F238E27FC236}">
              <a16:creationId xmlns:a16="http://schemas.microsoft.com/office/drawing/2014/main" id="{80D5B00B-9B01-4042-8D4A-F14D82694F4F}"/>
            </a:ext>
          </a:extLst>
        </xdr:cNvPr>
        <xdr:cNvSpPr txBox="1"/>
      </xdr:nvSpPr>
      <xdr:spPr>
        <a:xfrm>
          <a:off x="4212590" y="14351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121194</xdr:rowOff>
    </xdr:from>
    <xdr:to>
      <xdr:col>20</xdr:col>
      <xdr:colOff>38100</xdr:colOff>
      <xdr:row>84</xdr:row>
      <xdr:rowOff>51344</xdr:rowOff>
    </xdr:to>
    <xdr:sp macro="" textlink="">
      <xdr:nvSpPr>
        <xdr:cNvPr id="311" name="楕円 310">
          <a:extLst>
            <a:ext uri="{FF2B5EF4-FFF2-40B4-BE49-F238E27FC236}">
              <a16:creationId xmlns:a16="http://schemas.microsoft.com/office/drawing/2014/main" id="{557555E2-BFB9-4DC9-86C5-46B0DAEA5470}"/>
            </a:ext>
          </a:extLst>
        </xdr:cNvPr>
        <xdr:cNvSpPr/>
      </xdr:nvSpPr>
      <xdr:spPr>
        <a:xfrm>
          <a:off x="3388360" y="1435344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544</xdr:rowOff>
    </xdr:from>
    <xdr:to>
      <xdr:col>24</xdr:col>
      <xdr:colOff>63500</xdr:colOff>
      <xdr:row>84</xdr:row>
      <xdr:rowOff>20138</xdr:rowOff>
    </xdr:to>
    <xdr:cxnSp macro="">
      <xdr:nvCxnSpPr>
        <xdr:cNvPr id="312" name="直線コネクタ 311">
          <a:extLst>
            <a:ext uri="{FF2B5EF4-FFF2-40B4-BE49-F238E27FC236}">
              <a16:creationId xmlns:a16="http://schemas.microsoft.com/office/drawing/2014/main" id="{C58B6C90-ADA8-4073-8235-641DF03ACB2B}"/>
            </a:ext>
          </a:extLst>
        </xdr:cNvPr>
        <xdr:cNvCxnSpPr/>
      </xdr:nvCxnSpPr>
      <xdr:spPr>
        <a:xfrm>
          <a:off x="3431540" y="14402344"/>
          <a:ext cx="742950" cy="15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26488</xdr:rowOff>
    </xdr:from>
    <xdr:to>
      <xdr:col>15</xdr:col>
      <xdr:colOff>101600</xdr:colOff>
      <xdr:row>83</xdr:row>
      <xdr:rowOff>128088</xdr:rowOff>
    </xdr:to>
    <xdr:sp macro="" textlink="">
      <xdr:nvSpPr>
        <xdr:cNvPr id="313" name="楕円 312">
          <a:extLst>
            <a:ext uri="{FF2B5EF4-FFF2-40B4-BE49-F238E27FC236}">
              <a16:creationId xmlns:a16="http://schemas.microsoft.com/office/drawing/2014/main" id="{9ACF7B29-A12D-4F3F-BE0B-7CB17AAFAA27}"/>
            </a:ext>
          </a:extLst>
        </xdr:cNvPr>
        <xdr:cNvSpPr/>
      </xdr:nvSpPr>
      <xdr:spPr>
        <a:xfrm>
          <a:off x="2571750" y="14253028"/>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77288</xdr:rowOff>
    </xdr:from>
    <xdr:to>
      <xdr:col>19</xdr:col>
      <xdr:colOff>177800</xdr:colOff>
      <xdr:row>84</xdr:row>
      <xdr:rowOff>544</xdr:rowOff>
    </xdr:to>
    <xdr:cxnSp macro="">
      <xdr:nvCxnSpPr>
        <xdr:cNvPr id="314" name="直線コネクタ 313">
          <a:extLst>
            <a:ext uri="{FF2B5EF4-FFF2-40B4-BE49-F238E27FC236}">
              <a16:creationId xmlns:a16="http://schemas.microsoft.com/office/drawing/2014/main" id="{85E8785F-0840-4A5D-AF06-BE754744131A}"/>
            </a:ext>
          </a:extLst>
        </xdr:cNvPr>
        <xdr:cNvCxnSpPr/>
      </xdr:nvCxnSpPr>
      <xdr:spPr>
        <a:xfrm>
          <a:off x="2626360" y="14307638"/>
          <a:ext cx="805180" cy="9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29755</xdr:rowOff>
    </xdr:from>
    <xdr:to>
      <xdr:col>10</xdr:col>
      <xdr:colOff>165100</xdr:colOff>
      <xdr:row>83</xdr:row>
      <xdr:rowOff>131355</xdr:rowOff>
    </xdr:to>
    <xdr:sp macro="" textlink="">
      <xdr:nvSpPr>
        <xdr:cNvPr id="315" name="楕円 314">
          <a:extLst>
            <a:ext uri="{FF2B5EF4-FFF2-40B4-BE49-F238E27FC236}">
              <a16:creationId xmlns:a16="http://schemas.microsoft.com/office/drawing/2014/main" id="{69E9F281-6295-456F-8DB6-635C572FE4DD}"/>
            </a:ext>
          </a:extLst>
        </xdr:cNvPr>
        <xdr:cNvSpPr/>
      </xdr:nvSpPr>
      <xdr:spPr>
        <a:xfrm>
          <a:off x="1774190" y="1425820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77288</xdr:rowOff>
    </xdr:from>
    <xdr:to>
      <xdr:col>15</xdr:col>
      <xdr:colOff>50800</xdr:colOff>
      <xdr:row>83</xdr:row>
      <xdr:rowOff>80555</xdr:rowOff>
    </xdr:to>
    <xdr:cxnSp macro="">
      <xdr:nvCxnSpPr>
        <xdr:cNvPr id="316" name="直線コネクタ 315">
          <a:extLst>
            <a:ext uri="{FF2B5EF4-FFF2-40B4-BE49-F238E27FC236}">
              <a16:creationId xmlns:a16="http://schemas.microsoft.com/office/drawing/2014/main" id="{915C7397-4DBC-4978-8750-2AE76C4BC3BF}"/>
            </a:ext>
          </a:extLst>
        </xdr:cNvPr>
        <xdr:cNvCxnSpPr/>
      </xdr:nvCxnSpPr>
      <xdr:spPr>
        <a:xfrm flipV="1">
          <a:off x="1828800" y="14307638"/>
          <a:ext cx="797560" cy="5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158750</xdr:rowOff>
    </xdr:from>
    <xdr:to>
      <xdr:col>6</xdr:col>
      <xdr:colOff>38100</xdr:colOff>
      <xdr:row>83</xdr:row>
      <xdr:rowOff>88900</xdr:rowOff>
    </xdr:to>
    <xdr:sp macro="" textlink="">
      <xdr:nvSpPr>
        <xdr:cNvPr id="317" name="楕円 316">
          <a:extLst>
            <a:ext uri="{FF2B5EF4-FFF2-40B4-BE49-F238E27FC236}">
              <a16:creationId xmlns:a16="http://schemas.microsoft.com/office/drawing/2014/main" id="{3000D36E-201D-451D-A4B8-2F64BB9CE8B2}"/>
            </a:ext>
          </a:extLst>
        </xdr:cNvPr>
        <xdr:cNvSpPr/>
      </xdr:nvSpPr>
      <xdr:spPr>
        <a:xfrm>
          <a:off x="988060" y="142195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38100</xdr:rowOff>
    </xdr:from>
    <xdr:to>
      <xdr:col>10</xdr:col>
      <xdr:colOff>114300</xdr:colOff>
      <xdr:row>83</xdr:row>
      <xdr:rowOff>80555</xdr:rowOff>
    </xdr:to>
    <xdr:cxnSp macro="">
      <xdr:nvCxnSpPr>
        <xdr:cNvPr id="318" name="直線コネクタ 317">
          <a:extLst>
            <a:ext uri="{FF2B5EF4-FFF2-40B4-BE49-F238E27FC236}">
              <a16:creationId xmlns:a16="http://schemas.microsoft.com/office/drawing/2014/main" id="{ABB85E77-A5FD-4395-A678-1E76C0B83A43}"/>
            </a:ext>
          </a:extLst>
        </xdr:cNvPr>
        <xdr:cNvCxnSpPr/>
      </xdr:nvCxnSpPr>
      <xdr:spPr>
        <a:xfrm>
          <a:off x="1031240" y="14268450"/>
          <a:ext cx="797560" cy="44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146248</xdr:rowOff>
    </xdr:from>
    <xdr:ext cx="405111" cy="259045"/>
    <xdr:sp macro="" textlink="">
      <xdr:nvSpPr>
        <xdr:cNvPr id="319" name="n_1aveValue【福祉施設】&#10;有形固定資産減価償却率">
          <a:extLst>
            <a:ext uri="{FF2B5EF4-FFF2-40B4-BE49-F238E27FC236}">
              <a16:creationId xmlns:a16="http://schemas.microsoft.com/office/drawing/2014/main" id="{AA96D825-BB99-45A3-B837-56708557E71B}"/>
            </a:ext>
          </a:extLst>
        </xdr:cNvPr>
        <xdr:cNvSpPr txBox="1"/>
      </xdr:nvSpPr>
      <xdr:spPr>
        <a:xfrm>
          <a:off x="3239144" y="14031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145341</xdr:rowOff>
    </xdr:from>
    <xdr:ext cx="405111" cy="259045"/>
    <xdr:sp macro="" textlink="">
      <xdr:nvSpPr>
        <xdr:cNvPr id="320" name="n_2aveValue【福祉施設】&#10;有形固定資産減価償却率">
          <a:extLst>
            <a:ext uri="{FF2B5EF4-FFF2-40B4-BE49-F238E27FC236}">
              <a16:creationId xmlns:a16="http://schemas.microsoft.com/office/drawing/2014/main" id="{C3B0250B-606D-4481-89BB-148A08A363BD}"/>
            </a:ext>
          </a:extLst>
        </xdr:cNvPr>
        <xdr:cNvSpPr txBox="1"/>
      </xdr:nvSpPr>
      <xdr:spPr>
        <a:xfrm>
          <a:off x="2439044" y="14373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155139</xdr:rowOff>
    </xdr:from>
    <xdr:ext cx="405111" cy="259045"/>
    <xdr:sp macro="" textlink="">
      <xdr:nvSpPr>
        <xdr:cNvPr id="321" name="n_3aveValue【福祉施設】&#10;有形固定資産減価償却率">
          <a:extLst>
            <a:ext uri="{FF2B5EF4-FFF2-40B4-BE49-F238E27FC236}">
              <a16:creationId xmlns:a16="http://schemas.microsoft.com/office/drawing/2014/main" id="{71A4A58A-6AB4-4F31-9BB2-789C3DF5D5F3}"/>
            </a:ext>
          </a:extLst>
        </xdr:cNvPr>
        <xdr:cNvSpPr txBox="1"/>
      </xdr:nvSpPr>
      <xdr:spPr>
        <a:xfrm>
          <a:off x="1641484" y="1438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115950</xdr:rowOff>
    </xdr:from>
    <xdr:ext cx="405111" cy="259045"/>
    <xdr:sp macro="" textlink="">
      <xdr:nvSpPr>
        <xdr:cNvPr id="322" name="n_4aveValue【福祉施設】&#10;有形固定資産減価償却率">
          <a:extLst>
            <a:ext uri="{FF2B5EF4-FFF2-40B4-BE49-F238E27FC236}">
              <a16:creationId xmlns:a16="http://schemas.microsoft.com/office/drawing/2014/main" id="{8635EBA8-2456-40D5-84F0-B8FC513352AA}"/>
            </a:ext>
          </a:extLst>
        </xdr:cNvPr>
        <xdr:cNvSpPr txBox="1"/>
      </xdr:nvSpPr>
      <xdr:spPr>
        <a:xfrm>
          <a:off x="855354" y="1434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42471</xdr:rowOff>
    </xdr:from>
    <xdr:ext cx="405111" cy="259045"/>
    <xdr:sp macro="" textlink="">
      <xdr:nvSpPr>
        <xdr:cNvPr id="323" name="n_1mainValue【福祉施設】&#10;有形固定資産減価償却率">
          <a:extLst>
            <a:ext uri="{FF2B5EF4-FFF2-40B4-BE49-F238E27FC236}">
              <a16:creationId xmlns:a16="http://schemas.microsoft.com/office/drawing/2014/main" id="{6CB678E2-3D0F-4CAB-86E2-E99A7B5A0CA2}"/>
            </a:ext>
          </a:extLst>
        </xdr:cNvPr>
        <xdr:cNvSpPr txBox="1"/>
      </xdr:nvSpPr>
      <xdr:spPr>
        <a:xfrm>
          <a:off x="3239144" y="14446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144615</xdr:rowOff>
    </xdr:from>
    <xdr:ext cx="405111" cy="259045"/>
    <xdr:sp macro="" textlink="">
      <xdr:nvSpPr>
        <xdr:cNvPr id="324" name="n_2mainValue【福祉施設】&#10;有形固定資産減価償却率">
          <a:extLst>
            <a:ext uri="{FF2B5EF4-FFF2-40B4-BE49-F238E27FC236}">
              <a16:creationId xmlns:a16="http://schemas.microsoft.com/office/drawing/2014/main" id="{DBFCF2B1-D235-4A7F-8BD8-B41B25FC2C8A}"/>
            </a:ext>
          </a:extLst>
        </xdr:cNvPr>
        <xdr:cNvSpPr txBox="1"/>
      </xdr:nvSpPr>
      <xdr:spPr>
        <a:xfrm>
          <a:off x="2439044" y="14030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147882</xdr:rowOff>
    </xdr:from>
    <xdr:ext cx="405111" cy="259045"/>
    <xdr:sp macro="" textlink="">
      <xdr:nvSpPr>
        <xdr:cNvPr id="325" name="n_3mainValue【福祉施設】&#10;有形固定資産減価償却率">
          <a:extLst>
            <a:ext uri="{FF2B5EF4-FFF2-40B4-BE49-F238E27FC236}">
              <a16:creationId xmlns:a16="http://schemas.microsoft.com/office/drawing/2014/main" id="{77836F56-F126-434A-81AB-62BDF5DD0FB6}"/>
            </a:ext>
          </a:extLst>
        </xdr:cNvPr>
        <xdr:cNvSpPr txBox="1"/>
      </xdr:nvSpPr>
      <xdr:spPr>
        <a:xfrm>
          <a:off x="1641484" y="14033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105427</xdr:rowOff>
    </xdr:from>
    <xdr:ext cx="405111" cy="259045"/>
    <xdr:sp macro="" textlink="">
      <xdr:nvSpPr>
        <xdr:cNvPr id="326" name="n_4mainValue【福祉施設】&#10;有形固定資産減価償却率">
          <a:extLst>
            <a:ext uri="{FF2B5EF4-FFF2-40B4-BE49-F238E27FC236}">
              <a16:creationId xmlns:a16="http://schemas.microsoft.com/office/drawing/2014/main" id="{577C3DB6-B6CB-4849-B5A7-A256C6D7CD78}"/>
            </a:ext>
          </a:extLst>
        </xdr:cNvPr>
        <xdr:cNvSpPr txBox="1"/>
      </xdr:nvSpPr>
      <xdr:spPr>
        <a:xfrm>
          <a:off x="855354" y="13990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7" name="正方形/長方形 326">
          <a:extLst>
            <a:ext uri="{FF2B5EF4-FFF2-40B4-BE49-F238E27FC236}">
              <a16:creationId xmlns:a16="http://schemas.microsoft.com/office/drawing/2014/main" id="{44247C46-F782-49C1-8B1D-32E92C591BE7}"/>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8" name="正方形/長方形 327">
          <a:extLst>
            <a:ext uri="{FF2B5EF4-FFF2-40B4-BE49-F238E27FC236}">
              <a16:creationId xmlns:a16="http://schemas.microsoft.com/office/drawing/2014/main" id="{409EFE46-169E-496B-AC84-8F8545584A99}"/>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9" name="正方形/長方形 328">
          <a:extLst>
            <a:ext uri="{FF2B5EF4-FFF2-40B4-BE49-F238E27FC236}">
              <a16:creationId xmlns:a16="http://schemas.microsoft.com/office/drawing/2014/main" id="{5BF329E5-578F-4EEC-AEF9-6687FBDE7299}"/>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30" name="正方形/長方形 329">
          <a:extLst>
            <a:ext uri="{FF2B5EF4-FFF2-40B4-BE49-F238E27FC236}">
              <a16:creationId xmlns:a16="http://schemas.microsoft.com/office/drawing/2014/main" id="{43E6F90E-BB53-4A0A-B7D6-5ECFFE7A2D1A}"/>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1" name="正方形/長方形 330">
          <a:extLst>
            <a:ext uri="{FF2B5EF4-FFF2-40B4-BE49-F238E27FC236}">
              <a16:creationId xmlns:a16="http://schemas.microsoft.com/office/drawing/2014/main" id="{1B459CC0-9519-476C-AED7-8781C47B6987}"/>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2" name="正方形/長方形 331">
          <a:extLst>
            <a:ext uri="{FF2B5EF4-FFF2-40B4-BE49-F238E27FC236}">
              <a16:creationId xmlns:a16="http://schemas.microsoft.com/office/drawing/2014/main" id="{5DBB834E-6ECC-407F-91FA-464B5369C023}"/>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3" name="正方形/長方形 332">
          <a:extLst>
            <a:ext uri="{FF2B5EF4-FFF2-40B4-BE49-F238E27FC236}">
              <a16:creationId xmlns:a16="http://schemas.microsoft.com/office/drawing/2014/main" id="{44F5EF08-7C96-44FD-8099-E38FE2403F21}"/>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4" name="正方形/長方形 333">
          <a:extLst>
            <a:ext uri="{FF2B5EF4-FFF2-40B4-BE49-F238E27FC236}">
              <a16:creationId xmlns:a16="http://schemas.microsoft.com/office/drawing/2014/main" id="{A630001F-D46D-4843-AF41-F822084102E5}"/>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5" name="テキスト ボックス 334">
          <a:extLst>
            <a:ext uri="{FF2B5EF4-FFF2-40B4-BE49-F238E27FC236}">
              <a16:creationId xmlns:a16="http://schemas.microsoft.com/office/drawing/2014/main" id="{542DD507-D04D-4D2E-A569-E6D58ABC7713}"/>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6" name="直線コネクタ 335">
          <a:extLst>
            <a:ext uri="{FF2B5EF4-FFF2-40B4-BE49-F238E27FC236}">
              <a16:creationId xmlns:a16="http://schemas.microsoft.com/office/drawing/2014/main" id="{A7FA40B7-B654-4238-A9CD-0A17BEFE76BA}"/>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7" name="直線コネクタ 336">
          <a:extLst>
            <a:ext uri="{FF2B5EF4-FFF2-40B4-BE49-F238E27FC236}">
              <a16:creationId xmlns:a16="http://schemas.microsoft.com/office/drawing/2014/main" id="{3E42D019-6E46-4752-833F-16E88F92F95E}"/>
            </a:ext>
          </a:extLst>
        </xdr:cNvPr>
        <xdr:cNvCxnSpPr/>
      </xdr:nvCxnSpPr>
      <xdr:spPr>
        <a:xfrm>
          <a:off x="5960110" y="149172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8" name="テキスト ボックス 337">
          <a:extLst>
            <a:ext uri="{FF2B5EF4-FFF2-40B4-BE49-F238E27FC236}">
              <a16:creationId xmlns:a16="http://schemas.microsoft.com/office/drawing/2014/main" id="{88849AF5-213F-47EC-A0E9-DE6C4CFBA9D5}"/>
            </a:ext>
          </a:extLst>
        </xdr:cNvPr>
        <xdr:cNvSpPr txBox="1"/>
      </xdr:nvSpPr>
      <xdr:spPr>
        <a:xfrm>
          <a:off x="552722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9" name="直線コネクタ 338">
          <a:extLst>
            <a:ext uri="{FF2B5EF4-FFF2-40B4-BE49-F238E27FC236}">
              <a16:creationId xmlns:a16="http://schemas.microsoft.com/office/drawing/2014/main" id="{A24E7868-FD68-43BD-8DC5-72DE7E108BC7}"/>
            </a:ext>
          </a:extLst>
        </xdr:cNvPr>
        <xdr:cNvCxnSpPr/>
      </xdr:nvCxnSpPr>
      <xdr:spPr>
        <a:xfrm>
          <a:off x="5960110" y="1459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40" name="テキスト ボックス 339">
          <a:extLst>
            <a:ext uri="{FF2B5EF4-FFF2-40B4-BE49-F238E27FC236}">
              <a16:creationId xmlns:a16="http://schemas.microsoft.com/office/drawing/2014/main" id="{6092DCC6-B9D6-4FD0-B888-DFABC78AE8FF}"/>
            </a:ext>
          </a:extLst>
        </xdr:cNvPr>
        <xdr:cNvSpPr txBox="1"/>
      </xdr:nvSpPr>
      <xdr:spPr>
        <a:xfrm>
          <a:off x="5527221"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41" name="直線コネクタ 340">
          <a:extLst>
            <a:ext uri="{FF2B5EF4-FFF2-40B4-BE49-F238E27FC236}">
              <a16:creationId xmlns:a16="http://schemas.microsoft.com/office/drawing/2014/main" id="{66AD8422-B667-4A8F-964E-D52BC09C5C71}"/>
            </a:ext>
          </a:extLst>
        </xdr:cNvPr>
        <xdr:cNvCxnSpPr/>
      </xdr:nvCxnSpPr>
      <xdr:spPr>
        <a:xfrm>
          <a:off x="5960110" y="1425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2" name="テキスト ボックス 341">
          <a:extLst>
            <a:ext uri="{FF2B5EF4-FFF2-40B4-BE49-F238E27FC236}">
              <a16:creationId xmlns:a16="http://schemas.microsoft.com/office/drawing/2014/main" id="{B0DBF254-1B37-40C5-BC88-774A7ECC6DB4}"/>
            </a:ext>
          </a:extLst>
        </xdr:cNvPr>
        <xdr:cNvSpPr txBox="1"/>
      </xdr:nvSpPr>
      <xdr:spPr>
        <a:xfrm>
          <a:off x="5527221"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3" name="直線コネクタ 342">
          <a:extLst>
            <a:ext uri="{FF2B5EF4-FFF2-40B4-BE49-F238E27FC236}">
              <a16:creationId xmlns:a16="http://schemas.microsoft.com/office/drawing/2014/main" id="{B22F9867-46B1-44EC-A7E0-789BA92EDD14}"/>
            </a:ext>
          </a:extLst>
        </xdr:cNvPr>
        <xdr:cNvCxnSpPr/>
      </xdr:nvCxnSpPr>
      <xdr:spPr>
        <a:xfrm>
          <a:off x="5960110" y="1393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4" name="テキスト ボックス 343">
          <a:extLst>
            <a:ext uri="{FF2B5EF4-FFF2-40B4-BE49-F238E27FC236}">
              <a16:creationId xmlns:a16="http://schemas.microsoft.com/office/drawing/2014/main" id="{53676A44-A08C-466B-995B-487B95880F81}"/>
            </a:ext>
          </a:extLst>
        </xdr:cNvPr>
        <xdr:cNvSpPr txBox="1"/>
      </xdr:nvSpPr>
      <xdr:spPr>
        <a:xfrm>
          <a:off x="55272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5" name="直線コネクタ 344">
          <a:extLst>
            <a:ext uri="{FF2B5EF4-FFF2-40B4-BE49-F238E27FC236}">
              <a16:creationId xmlns:a16="http://schemas.microsoft.com/office/drawing/2014/main" id="{85485B30-20EF-4117-8608-33097288606E}"/>
            </a:ext>
          </a:extLst>
        </xdr:cNvPr>
        <xdr:cNvCxnSpPr/>
      </xdr:nvCxnSpPr>
      <xdr:spPr>
        <a:xfrm>
          <a:off x="5960110" y="1360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6" name="テキスト ボックス 345">
          <a:extLst>
            <a:ext uri="{FF2B5EF4-FFF2-40B4-BE49-F238E27FC236}">
              <a16:creationId xmlns:a16="http://schemas.microsoft.com/office/drawing/2014/main" id="{A64E21C6-6CAE-4B24-89A4-31E2ECF7F595}"/>
            </a:ext>
          </a:extLst>
        </xdr:cNvPr>
        <xdr:cNvSpPr txBox="1"/>
      </xdr:nvSpPr>
      <xdr:spPr>
        <a:xfrm>
          <a:off x="5527221"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7" name="直線コネクタ 346">
          <a:extLst>
            <a:ext uri="{FF2B5EF4-FFF2-40B4-BE49-F238E27FC236}">
              <a16:creationId xmlns:a16="http://schemas.microsoft.com/office/drawing/2014/main" id="{9DDA01E4-16EC-4774-8580-A75FB1D740F5}"/>
            </a:ext>
          </a:extLst>
        </xdr:cNvPr>
        <xdr:cNvCxnSpPr/>
      </xdr:nvCxnSpPr>
      <xdr:spPr>
        <a:xfrm>
          <a:off x="5960110" y="1328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8" name="テキスト ボックス 347">
          <a:extLst>
            <a:ext uri="{FF2B5EF4-FFF2-40B4-BE49-F238E27FC236}">
              <a16:creationId xmlns:a16="http://schemas.microsoft.com/office/drawing/2014/main" id="{7A9B39F3-056D-4F63-80ED-C4DB538E8459}"/>
            </a:ext>
          </a:extLst>
        </xdr:cNvPr>
        <xdr:cNvSpPr txBox="1"/>
      </xdr:nvSpPr>
      <xdr:spPr>
        <a:xfrm>
          <a:off x="5527221"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9" name="直線コネクタ 348">
          <a:extLst>
            <a:ext uri="{FF2B5EF4-FFF2-40B4-BE49-F238E27FC236}">
              <a16:creationId xmlns:a16="http://schemas.microsoft.com/office/drawing/2014/main" id="{DF8B59B1-FBBD-4739-9673-F40D8F954F55}"/>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50" name="テキスト ボックス 349">
          <a:extLst>
            <a:ext uri="{FF2B5EF4-FFF2-40B4-BE49-F238E27FC236}">
              <a16:creationId xmlns:a16="http://schemas.microsoft.com/office/drawing/2014/main" id="{414A8182-ED02-4396-8B49-7F91EFF5ADD0}"/>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51" name="【福祉施設】&#10;一人当たり面積グラフ枠">
          <a:extLst>
            <a:ext uri="{FF2B5EF4-FFF2-40B4-BE49-F238E27FC236}">
              <a16:creationId xmlns:a16="http://schemas.microsoft.com/office/drawing/2014/main" id="{13FE02C0-2531-4ECA-A922-7B216F118741}"/>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134982</xdr:rowOff>
    </xdr:from>
    <xdr:to>
      <xdr:col>54</xdr:col>
      <xdr:colOff>189865</xdr:colOff>
      <xdr:row>86</xdr:row>
      <xdr:rowOff>154577</xdr:rowOff>
    </xdr:to>
    <xdr:cxnSp macro="">
      <xdr:nvCxnSpPr>
        <xdr:cNvPr id="352" name="直線コネクタ 351">
          <a:extLst>
            <a:ext uri="{FF2B5EF4-FFF2-40B4-BE49-F238E27FC236}">
              <a16:creationId xmlns:a16="http://schemas.microsoft.com/office/drawing/2014/main" id="{7D2A9A1B-620B-457E-A0A4-4FCBA69DBB07}"/>
            </a:ext>
          </a:extLst>
        </xdr:cNvPr>
        <xdr:cNvCxnSpPr/>
      </xdr:nvCxnSpPr>
      <xdr:spPr>
        <a:xfrm flipV="1">
          <a:off x="9429115" y="13504272"/>
          <a:ext cx="0" cy="1395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158404</xdr:rowOff>
    </xdr:from>
    <xdr:ext cx="469744" cy="259045"/>
    <xdr:sp macro="" textlink="">
      <xdr:nvSpPr>
        <xdr:cNvPr id="353" name="【福祉施設】&#10;一人当たり面積最小値テキスト">
          <a:extLst>
            <a:ext uri="{FF2B5EF4-FFF2-40B4-BE49-F238E27FC236}">
              <a16:creationId xmlns:a16="http://schemas.microsoft.com/office/drawing/2014/main" id="{4FE09136-0B1A-4FD9-A185-FE174CB0F97C}"/>
            </a:ext>
          </a:extLst>
        </xdr:cNvPr>
        <xdr:cNvSpPr txBox="1"/>
      </xdr:nvSpPr>
      <xdr:spPr>
        <a:xfrm>
          <a:off x="9467850" y="14905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154577</xdr:rowOff>
    </xdr:from>
    <xdr:to>
      <xdr:col>55</xdr:col>
      <xdr:colOff>88900</xdr:colOff>
      <xdr:row>86</xdr:row>
      <xdr:rowOff>154577</xdr:rowOff>
    </xdr:to>
    <xdr:cxnSp macro="">
      <xdr:nvCxnSpPr>
        <xdr:cNvPr id="354" name="直線コネクタ 353">
          <a:extLst>
            <a:ext uri="{FF2B5EF4-FFF2-40B4-BE49-F238E27FC236}">
              <a16:creationId xmlns:a16="http://schemas.microsoft.com/office/drawing/2014/main" id="{84A47C4E-2584-4A2C-8FB4-6D0F1C7C6EBB}"/>
            </a:ext>
          </a:extLst>
        </xdr:cNvPr>
        <xdr:cNvCxnSpPr/>
      </xdr:nvCxnSpPr>
      <xdr:spPr>
        <a:xfrm>
          <a:off x="9356090" y="1489927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81659</xdr:rowOff>
    </xdr:from>
    <xdr:ext cx="469744" cy="259045"/>
    <xdr:sp macro="" textlink="">
      <xdr:nvSpPr>
        <xdr:cNvPr id="355" name="【福祉施設】&#10;一人当たり面積最大値テキスト">
          <a:extLst>
            <a:ext uri="{FF2B5EF4-FFF2-40B4-BE49-F238E27FC236}">
              <a16:creationId xmlns:a16="http://schemas.microsoft.com/office/drawing/2014/main" id="{6CE768C4-2D09-4449-8F55-907B071C5B4C}"/>
            </a:ext>
          </a:extLst>
        </xdr:cNvPr>
        <xdr:cNvSpPr txBox="1"/>
      </xdr:nvSpPr>
      <xdr:spPr>
        <a:xfrm>
          <a:off x="9467850" y="13285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134982</xdr:rowOff>
    </xdr:from>
    <xdr:to>
      <xdr:col>55</xdr:col>
      <xdr:colOff>88900</xdr:colOff>
      <xdr:row>78</xdr:row>
      <xdr:rowOff>134982</xdr:rowOff>
    </xdr:to>
    <xdr:cxnSp macro="">
      <xdr:nvCxnSpPr>
        <xdr:cNvPr id="356" name="直線コネクタ 355">
          <a:extLst>
            <a:ext uri="{FF2B5EF4-FFF2-40B4-BE49-F238E27FC236}">
              <a16:creationId xmlns:a16="http://schemas.microsoft.com/office/drawing/2014/main" id="{973F1EFD-410F-48A6-B93A-2185209D3EC7}"/>
            </a:ext>
          </a:extLst>
        </xdr:cNvPr>
        <xdr:cNvCxnSpPr/>
      </xdr:nvCxnSpPr>
      <xdr:spPr>
        <a:xfrm>
          <a:off x="9356090" y="1350427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35940</xdr:rowOff>
    </xdr:from>
    <xdr:ext cx="469744" cy="259045"/>
    <xdr:sp macro="" textlink="">
      <xdr:nvSpPr>
        <xdr:cNvPr id="357" name="【福祉施設】&#10;一人当たり面積平均値テキスト">
          <a:extLst>
            <a:ext uri="{FF2B5EF4-FFF2-40B4-BE49-F238E27FC236}">
              <a16:creationId xmlns:a16="http://schemas.microsoft.com/office/drawing/2014/main" id="{12D09107-F388-4333-A1A1-D531A74CB00D}"/>
            </a:ext>
          </a:extLst>
        </xdr:cNvPr>
        <xdr:cNvSpPr txBox="1"/>
      </xdr:nvSpPr>
      <xdr:spPr>
        <a:xfrm>
          <a:off x="9467850" y="14609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57513</xdr:rowOff>
    </xdr:from>
    <xdr:to>
      <xdr:col>55</xdr:col>
      <xdr:colOff>50800</xdr:colOff>
      <xdr:row>85</xdr:row>
      <xdr:rowOff>159113</xdr:rowOff>
    </xdr:to>
    <xdr:sp macro="" textlink="">
      <xdr:nvSpPr>
        <xdr:cNvPr id="358" name="フローチャート: 判断 357">
          <a:extLst>
            <a:ext uri="{FF2B5EF4-FFF2-40B4-BE49-F238E27FC236}">
              <a16:creationId xmlns:a16="http://schemas.microsoft.com/office/drawing/2014/main" id="{08C15322-AEF2-4740-AB73-B515359CF1FB}"/>
            </a:ext>
          </a:extLst>
        </xdr:cNvPr>
        <xdr:cNvSpPr/>
      </xdr:nvSpPr>
      <xdr:spPr>
        <a:xfrm>
          <a:off x="9394190" y="14626953"/>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65132</xdr:rowOff>
    </xdr:from>
    <xdr:to>
      <xdr:col>50</xdr:col>
      <xdr:colOff>165100</xdr:colOff>
      <xdr:row>85</xdr:row>
      <xdr:rowOff>166732</xdr:rowOff>
    </xdr:to>
    <xdr:sp macro="" textlink="">
      <xdr:nvSpPr>
        <xdr:cNvPr id="359" name="フローチャート: 判断 358">
          <a:extLst>
            <a:ext uri="{FF2B5EF4-FFF2-40B4-BE49-F238E27FC236}">
              <a16:creationId xmlns:a16="http://schemas.microsoft.com/office/drawing/2014/main" id="{30DD0D2B-69D1-4209-AB71-16C370FF43F2}"/>
            </a:ext>
          </a:extLst>
        </xdr:cNvPr>
        <xdr:cNvSpPr/>
      </xdr:nvSpPr>
      <xdr:spPr>
        <a:xfrm>
          <a:off x="8632190" y="1463647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61868</xdr:rowOff>
    </xdr:from>
    <xdr:to>
      <xdr:col>46</xdr:col>
      <xdr:colOff>38100</xdr:colOff>
      <xdr:row>85</xdr:row>
      <xdr:rowOff>163468</xdr:rowOff>
    </xdr:to>
    <xdr:sp macro="" textlink="">
      <xdr:nvSpPr>
        <xdr:cNvPr id="360" name="フローチャート: 判断 359">
          <a:extLst>
            <a:ext uri="{FF2B5EF4-FFF2-40B4-BE49-F238E27FC236}">
              <a16:creationId xmlns:a16="http://schemas.microsoft.com/office/drawing/2014/main" id="{5167D9D8-59E1-4FBC-8B9D-D4481B284F33}"/>
            </a:ext>
          </a:extLst>
        </xdr:cNvPr>
        <xdr:cNvSpPr/>
      </xdr:nvSpPr>
      <xdr:spPr>
        <a:xfrm>
          <a:off x="7846060" y="14631308"/>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77107</xdr:rowOff>
    </xdr:from>
    <xdr:to>
      <xdr:col>41</xdr:col>
      <xdr:colOff>101600</xdr:colOff>
      <xdr:row>86</xdr:row>
      <xdr:rowOff>7257</xdr:rowOff>
    </xdr:to>
    <xdr:sp macro="" textlink="">
      <xdr:nvSpPr>
        <xdr:cNvPr id="361" name="フローチャート: 判断 360">
          <a:extLst>
            <a:ext uri="{FF2B5EF4-FFF2-40B4-BE49-F238E27FC236}">
              <a16:creationId xmlns:a16="http://schemas.microsoft.com/office/drawing/2014/main" id="{0CC7827A-F7C2-4D1C-8416-CF3D90859324}"/>
            </a:ext>
          </a:extLst>
        </xdr:cNvPr>
        <xdr:cNvSpPr/>
      </xdr:nvSpPr>
      <xdr:spPr>
        <a:xfrm>
          <a:off x="7029450" y="1465035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60779</xdr:rowOff>
    </xdr:from>
    <xdr:to>
      <xdr:col>36</xdr:col>
      <xdr:colOff>165100</xdr:colOff>
      <xdr:row>85</xdr:row>
      <xdr:rowOff>162379</xdr:rowOff>
    </xdr:to>
    <xdr:sp macro="" textlink="">
      <xdr:nvSpPr>
        <xdr:cNvPr id="362" name="フローチャート: 判断 361">
          <a:extLst>
            <a:ext uri="{FF2B5EF4-FFF2-40B4-BE49-F238E27FC236}">
              <a16:creationId xmlns:a16="http://schemas.microsoft.com/office/drawing/2014/main" id="{919B1C86-D252-471A-8CB8-76FF6E383E13}"/>
            </a:ext>
          </a:extLst>
        </xdr:cNvPr>
        <xdr:cNvSpPr/>
      </xdr:nvSpPr>
      <xdr:spPr>
        <a:xfrm>
          <a:off x="6231890" y="1463021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4B77B155-DAC5-4DBD-80BE-E80F7D02585B}"/>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DFB964F6-763F-4843-A3C9-FC96CD02A6EB}"/>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ABBC9BBE-6BC7-485D-834F-3C7C2A82FDDC}"/>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0BE0F7AD-60DA-4E09-97D5-2F53A46D2268}"/>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7" name="テキスト ボックス 366">
          <a:extLst>
            <a:ext uri="{FF2B5EF4-FFF2-40B4-BE49-F238E27FC236}">
              <a16:creationId xmlns:a16="http://schemas.microsoft.com/office/drawing/2014/main" id="{2DC46737-8447-4B8C-B4A5-2342DE53CA4C}"/>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84182</xdr:rowOff>
    </xdr:from>
    <xdr:to>
      <xdr:col>55</xdr:col>
      <xdr:colOff>50800</xdr:colOff>
      <xdr:row>79</xdr:row>
      <xdr:rowOff>14332</xdr:rowOff>
    </xdr:to>
    <xdr:sp macro="" textlink="">
      <xdr:nvSpPr>
        <xdr:cNvPr id="368" name="楕円 367">
          <a:extLst>
            <a:ext uri="{FF2B5EF4-FFF2-40B4-BE49-F238E27FC236}">
              <a16:creationId xmlns:a16="http://schemas.microsoft.com/office/drawing/2014/main" id="{D90E3D59-A4FE-4C9A-8BFB-3BB824221CA1}"/>
            </a:ext>
          </a:extLst>
        </xdr:cNvPr>
        <xdr:cNvSpPr/>
      </xdr:nvSpPr>
      <xdr:spPr>
        <a:xfrm>
          <a:off x="9394190" y="13459187"/>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37209</xdr:rowOff>
    </xdr:from>
    <xdr:ext cx="469744" cy="259045"/>
    <xdr:sp macro="" textlink="">
      <xdr:nvSpPr>
        <xdr:cNvPr id="369" name="【福祉施設】&#10;一人当たり面積該当値テキスト">
          <a:extLst>
            <a:ext uri="{FF2B5EF4-FFF2-40B4-BE49-F238E27FC236}">
              <a16:creationId xmlns:a16="http://schemas.microsoft.com/office/drawing/2014/main" id="{ADA081BD-C03E-4AE5-9EBB-7919FE4DB314}"/>
            </a:ext>
          </a:extLst>
        </xdr:cNvPr>
        <xdr:cNvSpPr txBox="1"/>
      </xdr:nvSpPr>
      <xdr:spPr>
        <a:xfrm>
          <a:off x="9467850" y="1341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112486</xdr:rowOff>
    </xdr:from>
    <xdr:to>
      <xdr:col>50</xdr:col>
      <xdr:colOff>165100</xdr:colOff>
      <xdr:row>79</xdr:row>
      <xdr:rowOff>42636</xdr:rowOff>
    </xdr:to>
    <xdr:sp macro="" textlink="">
      <xdr:nvSpPr>
        <xdr:cNvPr id="370" name="楕円 369">
          <a:extLst>
            <a:ext uri="{FF2B5EF4-FFF2-40B4-BE49-F238E27FC236}">
              <a16:creationId xmlns:a16="http://schemas.microsoft.com/office/drawing/2014/main" id="{B1BA8D94-F13B-4066-A819-ADD17134C525}"/>
            </a:ext>
          </a:extLst>
        </xdr:cNvPr>
        <xdr:cNvSpPr/>
      </xdr:nvSpPr>
      <xdr:spPr>
        <a:xfrm>
          <a:off x="8632190" y="1348558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78</xdr:row>
      <xdr:rowOff>134982</xdr:rowOff>
    </xdr:from>
    <xdr:to>
      <xdr:col>55</xdr:col>
      <xdr:colOff>0</xdr:colOff>
      <xdr:row>78</xdr:row>
      <xdr:rowOff>163286</xdr:rowOff>
    </xdr:to>
    <xdr:cxnSp macro="">
      <xdr:nvCxnSpPr>
        <xdr:cNvPr id="371" name="直線コネクタ 370">
          <a:extLst>
            <a:ext uri="{FF2B5EF4-FFF2-40B4-BE49-F238E27FC236}">
              <a16:creationId xmlns:a16="http://schemas.microsoft.com/office/drawing/2014/main" id="{7FFA1D99-6001-494B-AC78-07AA4135597B}"/>
            </a:ext>
          </a:extLst>
        </xdr:cNvPr>
        <xdr:cNvCxnSpPr/>
      </xdr:nvCxnSpPr>
      <xdr:spPr>
        <a:xfrm flipV="1">
          <a:off x="8686800" y="13504272"/>
          <a:ext cx="742950" cy="34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136434</xdr:rowOff>
    </xdr:from>
    <xdr:to>
      <xdr:col>46</xdr:col>
      <xdr:colOff>38100</xdr:colOff>
      <xdr:row>79</xdr:row>
      <xdr:rowOff>66584</xdr:rowOff>
    </xdr:to>
    <xdr:sp macro="" textlink="">
      <xdr:nvSpPr>
        <xdr:cNvPr id="372" name="楕円 371">
          <a:extLst>
            <a:ext uri="{FF2B5EF4-FFF2-40B4-BE49-F238E27FC236}">
              <a16:creationId xmlns:a16="http://schemas.microsoft.com/office/drawing/2014/main" id="{076EE1E2-B48A-4983-A562-1FD79E5C1D90}"/>
            </a:ext>
          </a:extLst>
        </xdr:cNvPr>
        <xdr:cNvSpPr/>
      </xdr:nvSpPr>
      <xdr:spPr>
        <a:xfrm>
          <a:off x="7846060" y="1350572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163286</xdr:rowOff>
    </xdr:from>
    <xdr:to>
      <xdr:col>50</xdr:col>
      <xdr:colOff>114300</xdr:colOff>
      <xdr:row>79</xdr:row>
      <xdr:rowOff>15784</xdr:rowOff>
    </xdr:to>
    <xdr:cxnSp macro="">
      <xdr:nvCxnSpPr>
        <xdr:cNvPr id="373" name="直線コネクタ 372">
          <a:extLst>
            <a:ext uri="{FF2B5EF4-FFF2-40B4-BE49-F238E27FC236}">
              <a16:creationId xmlns:a16="http://schemas.microsoft.com/office/drawing/2014/main" id="{7676353D-B628-434F-ACB2-EAE016508911}"/>
            </a:ext>
          </a:extLst>
        </xdr:cNvPr>
        <xdr:cNvCxnSpPr/>
      </xdr:nvCxnSpPr>
      <xdr:spPr>
        <a:xfrm flipV="1">
          <a:off x="7889240" y="13538291"/>
          <a:ext cx="797560" cy="25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121194</xdr:rowOff>
    </xdr:from>
    <xdr:to>
      <xdr:col>41</xdr:col>
      <xdr:colOff>101600</xdr:colOff>
      <xdr:row>79</xdr:row>
      <xdr:rowOff>51344</xdr:rowOff>
    </xdr:to>
    <xdr:sp macro="" textlink="">
      <xdr:nvSpPr>
        <xdr:cNvPr id="374" name="楕円 373">
          <a:extLst>
            <a:ext uri="{FF2B5EF4-FFF2-40B4-BE49-F238E27FC236}">
              <a16:creationId xmlns:a16="http://schemas.microsoft.com/office/drawing/2014/main" id="{E4BE18ED-95F5-4E19-B996-FEDAFF9FC6F4}"/>
            </a:ext>
          </a:extLst>
        </xdr:cNvPr>
        <xdr:cNvSpPr/>
      </xdr:nvSpPr>
      <xdr:spPr>
        <a:xfrm>
          <a:off x="7029450" y="1349619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544</xdr:rowOff>
    </xdr:from>
    <xdr:to>
      <xdr:col>45</xdr:col>
      <xdr:colOff>177800</xdr:colOff>
      <xdr:row>79</xdr:row>
      <xdr:rowOff>15784</xdr:rowOff>
    </xdr:to>
    <xdr:cxnSp macro="">
      <xdr:nvCxnSpPr>
        <xdr:cNvPr id="375" name="直線コネクタ 374">
          <a:extLst>
            <a:ext uri="{FF2B5EF4-FFF2-40B4-BE49-F238E27FC236}">
              <a16:creationId xmlns:a16="http://schemas.microsoft.com/office/drawing/2014/main" id="{C0F66834-546F-4BCC-BC99-99CC5E1E2F9B}"/>
            </a:ext>
          </a:extLst>
        </xdr:cNvPr>
        <xdr:cNvCxnSpPr/>
      </xdr:nvCxnSpPr>
      <xdr:spPr>
        <a:xfrm>
          <a:off x="7084060" y="13545094"/>
          <a:ext cx="80518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78</xdr:row>
      <xdr:rowOff>150586</xdr:rowOff>
    </xdr:from>
    <xdr:to>
      <xdr:col>36</xdr:col>
      <xdr:colOff>165100</xdr:colOff>
      <xdr:row>79</xdr:row>
      <xdr:rowOff>80736</xdr:rowOff>
    </xdr:to>
    <xdr:sp macro="" textlink="">
      <xdr:nvSpPr>
        <xdr:cNvPr id="376" name="楕円 375">
          <a:extLst>
            <a:ext uri="{FF2B5EF4-FFF2-40B4-BE49-F238E27FC236}">
              <a16:creationId xmlns:a16="http://schemas.microsoft.com/office/drawing/2014/main" id="{981F8972-0D9D-47CE-A3D5-BAE4E40A6262}"/>
            </a:ext>
          </a:extLst>
        </xdr:cNvPr>
        <xdr:cNvSpPr/>
      </xdr:nvSpPr>
      <xdr:spPr>
        <a:xfrm>
          <a:off x="6231890" y="1352368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544</xdr:rowOff>
    </xdr:from>
    <xdr:to>
      <xdr:col>41</xdr:col>
      <xdr:colOff>50800</xdr:colOff>
      <xdr:row>79</xdr:row>
      <xdr:rowOff>29936</xdr:rowOff>
    </xdr:to>
    <xdr:cxnSp macro="">
      <xdr:nvCxnSpPr>
        <xdr:cNvPr id="377" name="直線コネクタ 376">
          <a:extLst>
            <a:ext uri="{FF2B5EF4-FFF2-40B4-BE49-F238E27FC236}">
              <a16:creationId xmlns:a16="http://schemas.microsoft.com/office/drawing/2014/main" id="{6A52ED5C-E47E-4D07-B833-B6A805AD7E2C}"/>
            </a:ext>
          </a:extLst>
        </xdr:cNvPr>
        <xdr:cNvCxnSpPr/>
      </xdr:nvCxnSpPr>
      <xdr:spPr>
        <a:xfrm flipV="1">
          <a:off x="6286500" y="13545094"/>
          <a:ext cx="797560" cy="27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157859</xdr:rowOff>
    </xdr:from>
    <xdr:ext cx="469744" cy="259045"/>
    <xdr:sp macro="" textlink="">
      <xdr:nvSpPr>
        <xdr:cNvPr id="378" name="n_1aveValue【福祉施設】&#10;一人当たり面積">
          <a:extLst>
            <a:ext uri="{FF2B5EF4-FFF2-40B4-BE49-F238E27FC236}">
              <a16:creationId xmlns:a16="http://schemas.microsoft.com/office/drawing/2014/main" id="{27BEA2C2-CD29-420D-B731-4B33B5E53F6B}"/>
            </a:ext>
          </a:extLst>
        </xdr:cNvPr>
        <xdr:cNvSpPr txBox="1"/>
      </xdr:nvSpPr>
      <xdr:spPr>
        <a:xfrm>
          <a:off x="8454467" y="14733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154595</xdr:rowOff>
    </xdr:from>
    <xdr:ext cx="469744" cy="259045"/>
    <xdr:sp macro="" textlink="">
      <xdr:nvSpPr>
        <xdr:cNvPr id="379" name="n_2aveValue【福祉施設】&#10;一人当たり面積">
          <a:extLst>
            <a:ext uri="{FF2B5EF4-FFF2-40B4-BE49-F238E27FC236}">
              <a16:creationId xmlns:a16="http://schemas.microsoft.com/office/drawing/2014/main" id="{00C12A33-4486-4745-9AFA-5791F7034827}"/>
            </a:ext>
          </a:extLst>
        </xdr:cNvPr>
        <xdr:cNvSpPr txBox="1"/>
      </xdr:nvSpPr>
      <xdr:spPr>
        <a:xfrm>
          <a:off x="7673417" y="14727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169834</xdr:rowOff>
    </xdr:from>
    <xdr:ext cx="469744" cy="259045"/>
    <xdr:sp macro="" textlink="">
      <xdr:nvSpPr>
        <xdr:cNvPr id="380" name="n_3aveValue【福祉施設】&#10;一人当たり面積">
          <a:extLst>
            <a:ext uri="{FF2B5EF4-FFF2-40B4-BE49-F238E27FC236}">
              <a16:creationId xmlns:a16="http://schemas.microsoft.com/office/drawing/2014/main" id="{8D2F2206-A1ED-48A8-AAEF-23F46D34AB14}"/>
            </a:ext>
          </a:extLst>
        </xdr:cNvPr>
        <xdr:cNvSpPr txBox="1"/>
      </xdr:nvSpPr>
      <xdr:spPr>
        <a:xfrm>
          <a:off x="6866332" y="14746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153506</xdr:rowOff>
    </xdr:from>
    <xdr:ext cx="469744" cy="259045"/>
    <xdr:sp macro="" textlink="">
      <xdr:nvSpPr>
        <xdr:cNvPr id="381" name="n_4aveValue【福祉施設】&#10;一人当たり面積">
          <a:extLst>
            <a:ext uri="{FF2B5EF4-FFF2-40B4-BE49-F238E27FC236}">
              <a16:creationId xmlns:a16="http://schemas.microsoft.com/office/drawing/2014/main" id="{086BDF92-609D-4401-BE4D-38BB57572AE2}"/>
            </a:ext>
          </a:extLst>
        </xdr:cNvPr>
        <xdr:cNvSpPr txBox="1"/>
      </xdr:nvSpPr>
      <xdr:spPr>
        <a:xfrm>
          <a:off x="6068772" y="14726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77</xdr:row>
      <xdr:rowOff>59163</xdr:rowOff>
    </xdr:from>
    <xdr:ext cx="469744" cy="259045"/>
    <xdr:sp macro="" textlink="">
      <xdr:nvSpPr>
        <xdr:cNvPr id="382" name="n_1mainValue【福祉施設】&#10;一人当たり面積">
          <a:extLst>
            <a:ext uri="{FF2B5EF4-FFF2-40B4-BE49-F238E27FC236}">
              <a16:creationId xmlns:a16="http://schemas.microsoft.com/office/drawing/2014/main" id="{6DD8E047-0349-4AAB-BFB2-CCD3C51F29DF}"/>
            </a:ext>
          </a:extLst>
        </xdr:cNvPr>
        <xdr:cNvSpPr txBox="1"/>
      </xdr:nvSpPr>
      <xdr:spPr>
        <a:xfrm>
          <a:off x="8454467" y="1325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77</xdr:row>
      <xdr:rowOff>83111</xdr:rowOff>
    </xdr:from>
    <xdr:ext cx="469744" cy="259045"/>
    <xdr:sp macro="" textlink="">
      <xdr:nvSpPr>
        <xdr:cNvPr id="383" name="n_2mainValue【福祉施設】&#10;一人当たり面積">
          <a:extLst>
            <a:ext uri="{FF2B5EF4-FFF2-40B4-BE49-F238E27FC236}">
              <a16:creationId xmlns:a16="http://schemas.microsoft.com/office/drawing/2014/main" id="{368FFE38-B4C3-41C0-ACBD-FE7BAC2861E7}"/>
            </a:ext>
          </a:extLst>
        </xdr:cNvPr>
        <xdr:cNvSpPr txBox="1"/>
      </xdr:nvSpPr>
      <xdr:spPr>
        <a:xfrm>
          <a:off x="7673417" y="13286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77</xdr:row>
      <xdr:rowOff>67871</xdr:rowOff>
    </xdr:from>
    <xdr:ext cx="469744" cy="259045"/>
    <xdr:sp macro="" textlink="">
      <xdr:nvSpPr>
        <xdr:cNvPr id="384" name="n_3mainValue【福祉施設】&#10;一人当たり面積">
          <a:extLst>
            <a:ext uri="{FF2B5EF4-FFF2-40B4-BE49-F238E27FC236}">
              <a16:creationId xmlns:a16="http://schemas.microsoft.com/office/drawing/2014/main" id="{E5BA5118-B5B2-4979-A502-1A7DF3A6FB22}"/>
            </a:ext>
          </a:extLst>
        </xdr:cNvPr>
        <xdr:cNvSpPr txBox="1"/>
      </xdr:nvSpPr>
      <xdr:spPr>
        <a:xfrm>
          <a:off x="6866332" y="13267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77</xdr:row>
      <xdr:rowOff>97263</xdr:rowOff>
    </xdr:from>
    <xdr:ext cx="469744" cy="259045"/>
    <xdr:sp macro="" textlink="">
      <xdr:nvSpPr>
        <xdr:cNvPr id="385" name="n_4mainValue【福祉施設】&#10;一人当たり面積">
          <a:extLst>
            <a:ext uri="{FF2B5EF4-FFF2-40B4-BE49-F238E27FC236}">
              <a16:creationId xmlns:a16="http://schemas.microsoft.com/office/drawing/2014/main" id="{4A23DD05-91EC-4577-A1FF-64EEAA6D2084}"/>
            </a:ext>
          </a:extLst>
        </xdr:cNvPr>
        <xdr:cNvSpPr txBox="1"/>
      </xdr:nvSpPr>
      <xdr:spPr>
        <a:xfrm>
          <a:off x="6068772" y="13295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6" name="正方形/長方形 385">
          <a:extLst>
            <a:ext uri="{FF2B5EF4-FFF2-40B4-BE49-F238E27FC236}">
              <a16:creationId xmlns:a16="http://schemas.microsoft.com/office/drawing/2014/main" id="{1D627A51-FC1E-4505-9C38-355688C7FB7A}"/>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7" name="正方形/長方形 386">
          <a:extLst>
            <a:ext uri="{FF2B5EF4-FFF2-40B4-BE49-F238E27FC236}">
              <a16:creationId xmlns:a16="http://schemas.microsoft.com/office/drawing/2014/main" id="{4E903198-DF48-40E3-863A-421F799DABB1}"/>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8" name="正方形/長方形 387">
          <a:extLst>
            <a:ext uri="{FF2B5EF4-FFF2-40B4-BE49-F238E27FC236}">
              <a16:creationId xmlns:a16="http://schemas.microsoft.com/office/drawing/2014/main" id="{34986E81-F9C3-4160-857B-A00B661490D1}"/>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9" name="正方形/長方形 388">
          <a:extLst>
            <a:ext uri="{FF2B5EF4-FFF2-40B4-BE49-F238E27FC236}">
              <a16:creationId xmlns:a16="http://schemas.microsoft.com/office/drawing/2014/main" id="{B72ADF98-0D4E-4B11-B3C3-E6191E36EB29}"/>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90" name="正方形/長方形 389">
          <a:extLst>
            <a:ext uri="{FF2B5EF4-FFF2-40B4-BE49-F238E27FC236}">
              <a16:creationId xmlns:a16="http://schemas.microsoft.com/office/drawing/2014/main" id="{D7AC3429-C336-4F83-93FD-00ECE75A3A8D}"/>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91" name="正方形/長方形 390">
          <a:extLst>
            <a:ext uri="{FF2B5EF4-FFF2-40B4-BE49-F238E27FC236}">
              <a16:creationId xmlns:a16="http://schemas.microsoft.com/office/drawing/2014/main" id="{3B61CF80-DE5C-4AC7-9572-0072474E5E3B}"/>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2" name="正方形/長方形 391">
          <a:extLst>
            <a:ext uri="{FF2B5EF4-FFF2-40B4-BE49-F238E27FC236}">
              <a16:creationId xmlns:a16="http://schemas.microsoft.com/office/drawing/2014/main" id="{A9B2736F-C44F-48E3-8BD8-912A53A95BC6}"/>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3" name="正方形/長方形 392">
          <a:extLst>
            <a:ext uri="{FF2B5EF4-FFF2-40B4-BE49-F238E27FC236}">
              <a16:creationId xmlns:a16="http://schemas.microsoft.com/office/drawing/2014/main" id="{CBE7E332-2756-4880-B38D-4A7EDBB685F2}"/>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4" name="正方形/長方形 393">
          <a:extLst>
            <a:ext uri="{FF2B5EF4-FFF2-40B4-BE49-F238E27FC236}">
              <a16:creationId xmlns:a16="http://schemas.microsoft.com/office/drawing/2014/main" id="{3664C95F-C515-481B-A5D8-47B8D9A82BC8}"/>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5" name="正方形/長方形 394">
          <a:extLst>
            <a:ext uri="{FF2B5EF4-FFF2-40B4-BE49-F238E27FC236}">
              <a16:creationId xmlns:a16="http://schemas.microsoft.com/office/drawing/2014/main" id="{3E3AFD45-78C7-4F9E-A4AB-5AEB58AE9E84}"/>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6" name="正方形/長方形 395">
          <a:extLst>
            <a:ext uri="{FF2B5EF4-FFF2-40B4-BE49-F238E27FC236}">
              <a16:creationId xmlns:a16="http://schemas.microsoft.com/office/drawing/2014/main" id="{C5B61D83-6C46-41E3-9511-BC12A9C5BF59}"/>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7" name="正方形/長方形 396">
          <a:extLst>
            <a:ext uri="{FF2B5EF4-FFF2-40B4-BE49-F238E27FC236}">
              <a16:creationId xmlns:a16="http://schemas.microsoft.com/office/drawing/2014/main" id="{CF2215BA-F721-458B-878B-BC77153BD9C0}"/>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8" name="正方形/長方形 397">
          <a:extLst>
            <a:ext uri="{FF2B5EF4-FFF2-40B4-BE49-F238E27FC236}">
              <a16:creationId xmlns:a16="http://schemas.microsoft.com/office/drawing/2014/main" id="{113AC4C8-4AB1-414D-BA6B-D6574399F4AB}"/>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9" name="正方形/長方形 398">
          <a:extLst>
            <a:ext uri="{FF2B5EF4-FFF2-40B4-BE49-F238E27FC236}">
              <a16:creationId xmlns:a16="http://schemas.microsoft.com/office/drawing/2014/main" id="{D47A2A10-D1C0-4674-BD1D-1F2BB3AEB976}"/>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00" name="正方形/長方形 399">
          <a:extLst>
            <a:ext uri="{FF2B5EF4-FFF2-40B4-BE49-F238E27FC236}">
              <a16:creationId xmlns:a16="http://schemas.microsoft.com/office/drawing/2014/main" id="{7A29FEDB-006E-4CFD-BF0B-0999E86F2021}"/>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01" name="正方形/長方形 400">
          <a:extLst>
            <a:ext uri="{FF2B5EF4-FFF2-40B4-BE49-F238E27FC236}">
              <a16:creationId xmlns:a16="http://schemas.microsoft.com/office/drawing/2014/main" id="{422802B0-8DD4-4BE0-A412-78F4A381A827}"/>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402" name="正方形/長方形 401">
          <a:extLst>
            <a:ext uri="{FF2B5EF4-FFF2-40B4-BE49-F238E27FC236}">
              <a16:creationId xmlns:a16="http://schemas.microsoft.com/office/drawing/2014/main" id="{708E2663-D81F-4CE2-8652-F2DB63A85E15}"/>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3" name="正方形/長方形 402">
          <a:extLst>
            <a:ext uri="{FF2B5EF4-FFF2-40B4-BE49-F238E27FC236}">
              <a16:creationId xmlns:a16="http://schemas.microsoft.com/office/drawing/2014/main" id="{FAD32790-BFF1-40F5-9BD5-761EFA8DCF15}"/>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4" name="正方形/長方形 403">
          <a:extLst>
            <a:ext uri="{FF2B5EF4-FFF2-40B4-BE49-F238E27FC236}">
              <a16:creationId xmlns:a16="http://schemas.microsoft.com/office/drawing/2014/main" id="{30ACEC8E-63A0-4DAB-8541-3319A4987DD7}"/>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5" name="正方形/長方形 404">
          <a:extLst>
            <a:ext uri="{FF2B5EF4-FFF2-40B4-BE49-F238E27FC236}">
              <a16:creationId xmlns:a16="http://schemas.microsoft.com/office/drawing/2014/main" id="{B0E169D6-EBDD-4F5E-93E1-38C1F89CFA56}"/>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6" name="正方形/長方形 405">
          <a:extLst>
            <a:ext uri="{FF2B5EF4-FFF2-40B4-BE49-F238E27FC236}">
              <a16:creationId xmlns:a16="http://schemas.microsoft.com/office/drawing/2014/main" id="{397D4529-2BB3-4994-9B7B-B1D4B9EEA678}"/>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7" name="正方形/長方形 406">
          <a:extLst>
            <a:ext uri="{FF2B5EF4-FFF2-40B4-BE49-F238E27FC236}">
              <a16:creationId xmlns:a16="http://schemas.microsoft.com/office/drawing/2014/main" id="{3951C012-A129-4A0F-A4B2-8A3CF25ED740}"/>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8" name="正方形/長方形 407">
          <a:extLst>
            <a:ext uri="{FF2B5EF4-FFF2-40B4-BE49-F238E27FC236}">
              <a16:creationId xmlns:a16="http://schemas.microsoft.com/office/drawing/2014/main" id="{A1402090-5562-4733-87F4-B320DA6E4D06}"/>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9" name="正方形/長方形 408">
          <a:extLst>
            <a:ext uri="{FF2B5EF4-FFF2-40B4-BE49-F238E27FC236}">
              <a16:creationId xmlns:a16="http://schemas.microsoft.com/office/drawing/2014/main" id="{634D0EDB-30A9-433B-A84E-B21AE51AA851}"/>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10" name="テキスト ボックス 409">
          <a:extLst>
            <a:ext uri="{FF2B5EF4-FFF2-40B4-BE49-F238E27FC236}">
              <a16:creationId xmlns:a16="http://schemas.microsoft.com/office/drawing/2014/main" id="{D6973296-B208-47BB-B73D-BE5570FD00C0}"/>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11" name="直線コネクタ 410">
          <a:extLst>
            <a:ext uri="{FF2B5EF4-FFF2-40B4-BE49-F238E27FC236}">
              <a16:creationId xmlns:a16="http://schemas.microsoft.com/office/drawing/2014/main" id="{D4F5A811-5CC2-4889-A870-85ED174800A7}"/>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12" name="テキスト ボックス 411">
          <a:extLst>
            <a:ext uri="{FF2B5EF4-FFF2-40B4-BE49-F238E27FC236}">
              <a16:creationId xmlns:a16="http://schemas.microsoft.com/office/drawing/2014/main" id="{CEB87B78-98CB-4555-A5B7-4DAE0066B0DC}"/>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13" name="直線コネクタ 412">
          <a:extLst>
            <a:ext uri="{FF2B5EF4-FFF2-40B4-BE49-F238E27FC236}">
              <a16:creationId xmlns:a16="http://schemas.microsoft.com/office/drawing/2014/main" id="{8A88D653-B99B-4AEE-859C-020D3ECD99C3}"/>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14" name="テキスト ボックス 413">
          <a:extLst>
            <a:ext uri="{FF2B5EF4-FFF2-40B4-BE49-F238E27FC236}">
              <a16:creationId xmlns:a16="http://schemas.microsoft.com/office/drawing/2014/main" id="{571995E6-B59A-4C4B-A402-7C2BD2E9CAF0}"/>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5" name="直線コネクタ 414">
          <a:extLst>
            <a:ext uri="{FF2B5EF4-FFF2-40B4-BE49-F238E27FC236}">
              <a16:creationId xmlns:a16="http://schemas.microsoft.com/office/drawing/2014/main" id="{4A283BCA-DB18-4D7E-BAB9-5622F0766F8C}"/>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6" name="テキスト ボックス 415">
          <a:extLst>
            <a:ext uri="{FF2B5EF4-FFF2-40B4-BE49-F238E27FC236}">
              <a16:creationId xmlns:a16="http://schemas.microsoft.com/office/drawing/2014/main" id="{D8646252-F858-48EF-9E58-F4C7892A35DD}"/>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7" name="直線コネクタ 416">
          <a:extLst>
            <a:ext uri="{FF2B5EF4-FFF2-40B4-BE49-F238E27FC236}">
              <a16:creationId xmlns:a16="http://schemas.microsoft.com/office/drawing/2014/main" id="{8B2F3040-51AA-426C-A7C3-E07F22F68D70}"/>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8" name="テキスト ボックス 417">
          <a:extLst>
            <a:ext uri="{FF2B5EF4-FFF2-40B4-BE49-F238E27FC236}">
              <a16:creationId xmlns:a16="http://schemas.microsoft.com/office/drawing/2014/main" id="{C6F18D64-391A-4A99-9B55-8C1A3FA907F2}"/>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9" name="直線コネクタ 418">
          <a:extLst>
            <a:ext uri="{FF2B5EF4-FFF2-40B4-BE49-F238E27FC236}">
              <a16:creationId xmlns:a16="http://schemas.microsoft.com/office/drawing/2014/main" id="{CC84AE11-D616-429C-B529-41EE3AA5A196}"/>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20" name="テキスト ボックス 419">
          <a:extLst>
            <a:ext uri="{FF2B5EF4-FFF2-40B4-BE49-F238E27FC236}">
              <a16:creationId xmlns:a16="http://schemas.microsoft.com/office/drawing/2014/main" id="{07EE248C-ED34-4726-8C84-0AB2E2DABBE1}"/>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21" name="直線コネクタ 420">
          <a:extLst>
            <a:ext uri="{FF2B5EF4-FFF2-40B4-BE49-F238E27FC236}">
              <a16:creationId xmlns:a16="http://schemas.microsoft.com/office/drawing/2014/main" id="{4BA6C1C6-3725-4C13-832A-B32336294526}"/>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22" name="テキスト ボックス 421">
          <a:extLst>
            <a:ext uri="{FF2B5EF4-FFF2-40B4-BE49-F238E27FC236}">
              <a16:creationId xmlns:a16="http://schemas.microsoft.com/office/drawing/2014/main" id="{81329318-EBEE-4055-93EF-20778F5855F6}"/>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3" name="直線コネクタ 422">
          <a:extLst>
            <a:ext uri="{FF2B5EF4-FFF2-40B4-BE49-F238E27FC236}">
              <a16:creationId xmlns:a16="http://schemas.microsoft.com/office/drawing/2014/main" id="{AFD251BE-D15E-42A9-BEE1-D0C9D4B0E59C}"/>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24" name="テキスト ボックス 423">
          <a:extLst>
            <a:ext uri="{FF2B5EF4-FFF2-40B4-BE49-F238E27FC236}">
              <a16:creationId xmlns:a16="http://schemas.microsoft.com/office/drawing/2014/main" id="{BC30D00A-F0FF-46F3-983A-05FE3B8255E7}"/>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5" name="【一般廃棄物処理施設】&#10;有形固定資産減価償却率グラフ枠">
          <a:extLst>
            <a:ext uri="{FF2B5EF4-FFF2-40B4-BE49-F238E27FC236}">
              <a16:creationId xmlns:a16="http://schemas.microsoft.com/office/drawing/2014/main" id="{CFA821F9-6071-4CD0-B2C3-9E5AC70F15E3}"/>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38100</xdr:rowOff>
    </xdr:to>
    <xdr:cxnSp macro="">
      <xdr:nvCxnSpPr>
        <xdr:cNvPr id="426" name="直線コネクタ 425">
          <a:extLst>
            <a:ext uri="{FF2B5EF4-FFF2-40B4-BE49-F238E27FC236}">
              <a16:creationId xmlns:a16="http://schemas.microsoft.com/office/drawing/2014/main" id="{3DAA1151-2E5A-431F-9A31-C1CD32644454}"/>
            </a:ext>
          </a:extLst>
        </xdr:cNvPr>
        <xdr:cNvCxnSpPr/>
      </xdr:nvCxnSpPr>
      <xdr:spPr>
        <a:xfrm flipV="1">
          <a:off x="14703424" y="5686425"/>
          <a:ext cx="0" cy="1552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7" name="【一般廃棄物処理施設】&#10;有形固定資産減価償却率最小値テキスト">
          <a:extLst>
            <a:ext uri="{FF2B5EF4-FFF2-40B4-BE49-F238E27FC236}">
              <a16:creationId xmlns:a16="http://schemas.microsoft.com/office/drawing/2014/main" id="{FC4FDCDB-0F75-4450-878A-B33B531A25A8}"/>
            </a:ext>
          </a:extLst>
        </xdr:cNvPr>
        <xdr:cNvSpPr txBox="1"/>
      </xdr:nvSpPr>
      <xdr:spPr>
        <a:xfrm>
          <a:off x="14742160" y="724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8" name="直線コネクタ 427">
          <a:extLst>
            <a:ext uri="{FF2B5EF4-FFF2-40B4-BE49-F238E27FC236}">
              <a16:creationId xmlns:a16="http://schemas.microsoft.com/office/drawing/2014/main" id="{CA9FE429-161A-4FD6-8B68-B00A7C1A6F3F}"/>
            </a:ext>
          </a:extLst>
        </xdr:cNvPr>
        <xdr:cNvCxnSpPr/>
      </xdr:nvCxnSpPr>
      <xdr:spPr>
        <a:xfrm>
          <a:off x="14611350" y="723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429" name="【一般廃棄物処理施設】&#10;有形固定資産減価償却率最大値テキスト">
          <a:extLst>
            <a:ext uri="{FF2B5EF4-FFF2-40B4-BE49-F238E27FC236}">
              <a16:creationId xmlns:a16="http://schemas.microsoft.com/office/drawing/2014/main" id="{3F88EBC5-CAB9-46AC-A00C-093C5C4E6E0F}"/>
            </a:ext>
          </a:extLst>
        </xdr:cNvPr>
        <xdr:cNvSpPr txBox="1"/>
      </xdr:nvSpPr>
      <xdr:spPr>
        <a:xfrm>
          <a:off x="1474216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430" name="直線コネクタ 429">
          <a:extLst>
            <a:ext uri="{FF2B5EF4-FFF2-40B4-BE49-F238E27FC236}">
              <a16:creationId xmlns:a16="http://schemas.microsoft.com/office/drawing/2014/main" id="{FF862403-AFF9-4F12-9826-32B102F671C7}"/>
            </a:ext>
          </a:extLst>
        </xdr:cNvPr>
        <xdr:cNvCxnSpPr/>
      </xdr:nvCxnSpPr>
      <xdr:spPr>
        <a:xfrm>
          <a:off x="14611350" y="56864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149242</xdr:rowOff>
    </xdr:from>
    <xdr:ext cx="405111" cy="259045"/>
    <xdr:sp macro="" textlink="">
      <xdr:nvSpPr>
        <xdr:cNvPr id="431" name="【一般廃棄物処理施設】&#10;有形固定資産減価償却率平均値テキスト">
          <a:extLst>
            <a:ext uri="{FF2B5EF4-FFF2-40B4-BE49-F238E27FC236}">
              <a16:creationId xmlns:a16="http://schemas.microsoft.com/office/drawing/2014/main" id="{D93F17DC-39EC-44AC-BEFC-6ADC9E351DC5}"/>
            </a:ext>
          </a:extLst>
        </xdr:cNvPr>
        <xdr:cNvSpPr txBox="1"/>
      </xdr:nvSpPr>
      <xdr:spPr>
        <a:xfrm>
          <a:off x="14742160" y="6321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432" name="フローチャート: 判断 431">
          <a:extLst>
            <a:ext uri="{FF2B5EF4-FFF2-40B4-BE49-F238E27FC236}">
              <a16:creationId xmlns:a16="http://schemas.microsoft.com/office/drawing/2014/main" id="{9622A440-2E19-4949-BE7A-A75778A9E923}"/>
            </a:ext>
          </a:extLst>
        </xdr:cNvPr>
        <xdr:cNvSpPr/>
      </xdr:nvSpPr>
      <xdr:spPr>
        <a:xfrm>
          <a:off x="14649450" y="64738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139700</xdr:rowOff>
    </xdr:from>
    <xdr:to>
      <xdr:col>81</xdr:col>
      <xdr:colOff>101600</xdr:colOff>
      <xdr:row>38</xdr:row>
      <xdr:rowOff>69850</xdr:rowOff>
    </xdr:to>
    <xdr:sp macro="" textlink="">
      <xdr:nvSpPr>
        <xdr:cNvPr id="433" name="フローチャート: 判断 432">
          <a:extLst>
            <a:ext uri="{FF2B5EF4-FFF2-40B4-BE49-F238E27FC236}">
              <a16:creationId xmlns:a16="http://schemas.microsoft.com/office/drawing/2014/main" id="{2F241022-C1DC-4AE6-A534-9CBA72D13B12}"/>
            </a:ext>
          </a:extLst>
        </xdr:cNvPr>
        <xdr:cNvSpPr/>
      </xdr:nvSpPr>
      <xdr:spPr>
        <a:xfrm>
          <a:off x="13887450" y="64795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434" name="フローチャート: 判断 433">
          <a:extLst>
            <a:ext uri="{FF2B5EF4-FFF2-40B4-BE49-F238E27FC236}">
              <a16:creationId xmlns:a16="http://schemas.microsoft.com/office/drawing/2014/main" id="{7685882C-8E60-4B45-BD0C-795175EB7EA3}"/>
            </a:ext>
          </a:extLst>
        </xdr:cNvPr>
        <xdr:cNvSpPr/>
      </xdr:nvSpPr>
      <xdr:spPr>
        <a:xfrm>
          <a:off x="13089890" y="64604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158750</xdr:rowOff>
    </xdr:from>
    <xdr:to>
      <xdr:col>72</xdr:col>
      <xdr:colOff>38100</xdr:colOff>
      <xdr:row>38</xdr:row>
      <xdr:rowOff>88900</xdr:rowOff>
    </xdr:to>
    <xdr:sp macro="" textlink="">
      <xdr:nvSpPr>
        <xdr:cNvPr id="435" name="フローチャート: 判断 434">
          <a:extLst>
            <a:ext uri="{FF2B5EF4-FFF2-40B4-BE49-F238E27FC236}">
              <a16:creationId xmlns:a16="http://schemas.microsoft.com/office/drawing/2014/main" id="{383B5576-EEE1-44DD-AD05-D8B720799E12}"/>
            </a:ext>
          </a:extLst>
        </xdr:cNvPr>
        <xdr:cNvSpPr/>
      </xdr:nvSpPr>
      <xdr:spPr>
        <a:xfrm>
          <a:off x="12303760" y="65043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6350</xdr:rowOff>
    </xdr:from>
    <xdr:to>
      <xdr:col>67</xdr:col>
      <xdr:colOff>101600</xdr:colOff>
      <xdr:row>38</xdr:row>
      <xdr:rowOff>107950</xdr:rowOff>
    </xdr:to>
    <xdr:sp macro="" textlink="">
      <xdr:nvSpPr>
        <xdr:cNvPr id="436" name="フローチャート: 判断 435">
          <a:extLst>
            <a:ext uri="{FF2B5EF4-FFF2-40B4-BE49-F238E27FC236}">
              <a16:creationId xmlns:a16="http://schemas.microsoft.com/office/drawing/2014/main" id="{C5739E68-0ABC-40CC-8D85-D59A62BF56BA}"/>
            </a:ext>
          </a:extLst>
        </xdr:cNvPr>
        <xdr:cNvSpPr/>
      </xdr:nvSpPr>
      <xdr:spPr>
        <a:xfrm>
          <a:off x="11487150" y="65233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EE0FBA23-893E-49B6-B076-1DF2EAB08D99}"/>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EDAB1E90-B573-4B30-B001-AD830A311C3F}"/>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DE9D2559-6C71-4ACD-AB49-E43D6907D597}"/>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40" name="テキスト ボックス 439">
          <a:extLst>
            <a:ext uri="{FF2B5EF4-FFF2-40B4-BE49-F238E27FC236}">
              <a16:creationId xmlns:a16="http://schemas.microsoft.com/office/drawing/2014/main" id="{121372EB-EB73-4BB2-BF15-64CF06F8A4B8}"/>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41" name="テキスト ボックス 440">
          <a:extLst>
            <a:ext uri="{FF2B5EF4-FFF2-40B4-BE49-F238E27FC236}">
              <a16:creationId xmlns:a16="http://schemas.microsoft.com/office/drawing/2014/main" id="{DCE4D931-07D9-4472-85F4-0AB3941CC157}"/>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46355</xdr:rowOff>
    </xdr:from>
    <xdr:to>
      <xdr:col>85</xdr:col>
      <xdr:colOff>177800</xdr:colOff>
      <xdr:row>38</xdr:row>
      <xdr:rowOff>147955</xdr:rowOff>
    </xdr:to>
    <xdr:sp macro="" textlink="">
      <xdr:nvSpPr>
        <xdr:cNvPr id="442" name="楕円 441">
          <a:extLst>
            <a:ext uri="{FF2B5EF4-FFF2-40B4-BE49-F238E27FC236}">
              <a16:creationId xmlns:a16="http://schemas.microsoft.com/office/drawing/2014/main" id="{ED998DF5-A4F1-4A2C-9103-64993348421E}"/>
            </a:ext>
          </a:extLst>
        </xdr:cNvPr>
        <xdr:cNvSpPr/>
      </xdr:nvSpPr>
      <xdr:spPr>
        <a:xfrm>
          <a:off x="14649450" y="656336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24782</xdr:rowOff>
    </xdr:from>
    <xdr:ext cx="405111" cy="259045"/>
    <xdr:sp macro="" textlink="">
      <xdr:nvSpPr>
        <xdr:cNvPr id="443" name="【一般廃棄物処理施設】&#10;有形固定資産減価償却率該当値テキスト">
          <a:extLst>
            <a:ext uri="{FF2B5EF4-FFF2-40B4-BE49-F238E27FC236}">
              <a16:creationId xmlns:a16="http://schemas.microsoft.com/office/drawing/2014/main" id="{7A2BAE05-7F42-4230-8E17-6EC6D7CA7D1B}"/>
            </a:ext>
          </a:extLst>
        </xdr:cNvPr>
        <xdr:cNvSpPr txBox="1"/>
      </xdr:nvSpPr>
      <xdr:spPr>
        <a:xfrm>
          <a:off x="14742160" y="653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76835</xdr:rowOff>
    </xdr:from>
    <xdr:to>
      <xdr:col>81</xdr:col>
      <xdr:colOff>101600</xdr:colOff>
      <xdr:row>39</xdr:row>
      <xdr:rowOff>6985</xdr:rowOff>
    </xdr:to>
    <xdr:sp macro="" textlink="">
      <xdr:nvSpPr>
        <xdr:cNvPr id="444" name="楕円 443">
          <a:extLst>
            <a:ext uri="{FF2B5EF4-FFF2-40B4-BE49-F238E27FC236}">
              <a16:creationId xmlns:a16="http://schemas.microsoft.com/office/drawing/2014/main" id="{560A8C01-0A63-4DD7-A6F7-AB66A350BD3C}"/>
            </a:ext>
          </a:extLst>
        </xdr:cNvPr>
        <xdr:cNvSpPr/>
      </xdr:nvSpPr>
      <xdr:spPr>
        <a:xfrm>
          <a:off x="13887450" y="65919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97155</xdr:rowOff>
    </xdr:from>
    <xdr:to>
      <xdr:col>85</xdr:col>
      <xdr:colOff>127000</xdr:colOff>
      <xdr:row>38</xdr:row>
      <xdr:rowOff>127635</xdr:rowOff>
    </xdr:to>
    <xdr:cxnSp macro="">
      <xdr:nvCxnSpPr>
        <xdr:cNvPr id="445" name="直線コネクタ 444">
          <a:extLst>
            <a:ext uri="{FF2B5EF4-FFF2-40B4-BE49-F238E27FC236}">
              <a16:creationId xmlns:a16="http://schemas.microsoft.com/office/drawing/2014/main" id="{F15977F7-7DDA-494B-B928-C465922D0448}"/>
            </a:ext>
          </a:extLst>
        </xdr:cNvPr>
        <xdr:cNvCxnSpPr/>
      </xdr:nvCxnSpPr>
      <xdr:spPr>
        <a:xfrm flipV="1">
          <a:off x="13942060" y="6608445"/>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168275</xdr:rowOff>
    </xdr:from>
    <xdr:to>
      <xdr:col>76</xdr:col>
      <xdr:colOff>165100</xdr:colOff>
      <xdr:row>41</xdr:row>
      <xdr:rowOff>98425</xdr:rowOff>
    </xdr:to>
    <xdr:sp macro="" textlink="">
      <xdr:nvSpPr>
        <xdr:cNvPr id="446" name="楕円 445">
          <a:extLst>
            <a:ext uri="{FF2B5EF4-FFF2-40B4-BE49-F238E27FC236}">
              <a16:creationId xmlns:a16="http://schemas.microsoft.com/office/drawing/2014/main" id="{BF1C018F-FDBC-4071-BA91-C4ED4E5F15FC}"/>
            </a:ext>
          </a:extLst>
        </xdr:cNvPr>
        <xdr:cNvSpPr/>
      </xdr:nvSpPr>
      <xdr:spPr>
        <a:xfrm>
          <a:off x="13089890" y="7030085"/>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127635</xdr:rowOff>
    </xdr:from>
    <xdr:to>
      <xdr:col>81</xdr:col>
      <xdr:colOff>50800</xdr:colOff>
      <xdr:row>41</xdr:row>
      <xdr:rowOff>47625</xdr:rowOff>
    </xdr:to>
    <xdr:cxnSp macro="">
      <xdr:nvCxnSpPr>
        <xdr:cNvPr id="447" name="直線コネクタ 446">
          <a:extLst>
            <a:ext uri="{FF2B5EF4-FFF2-40B4-BE49-F238E27FC236}">
              <a16:creationId xmlns:a16="http://schemas.microsoft.com/office/drawing/2014/main" id="{FF46ED4B-EE2C-4626-9727-BF5F677FA081}"/>
            </a:ext>
          </a:extLst>
        </xdr:cNvPr>
        <xdr:cNvCxnSpPr/>
      </xdr:nvCxnSpPr>
      <xdr:spPr>
        <a:xfrm flipV="1">
          <a:off x="13144500" y="6646545"/>
          <a:ext cx="797560" cy="432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80645</xdr:rowOff>
    </xdr:from>
    <xdr:to>
      <xdr:col>72</xdr:col>
      <xdr:colOff>38100</xdr:colOff>
      <xdr:row>41</xdr:row>
      <xdr:rowOff>10795</xdr:rowOff>
    </xdr:to>
    <xdr:sp macro="" textlink="">
      <xdr:nvSpPr>
        <xdr:cNvPr id="448" name="楕円 447">
          <a:extLst>
            <a:ext uri="{FF2B5EF4-FFF2-40B4-BE49-F238E27FC236}">
              <a16:creationId xmlns:a16="http://schemas.microsoft.com/office/drawing/2014/main" id="{4E73A5B7-078B-4ADF-8DDC-8E84559BCBD7}"/>
            </a:ext>
          </a:extLst>
        </xdr:cNvPr>
        <xdr:cNvSpPr/>
      </xdr:nvSpPr>
      <xdr:spPr>
        <a:xfrm>
          <a:off x="12303760" y="69405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131445</xdr:rowOff>
    </xdr:from>
    <xdr:to>
      <xdr:col>76</xdr:col>
      <xdr:colOff>114300</xdr:colOff>
      <xdr:row>41</xdr:row>
      <xdr:rowOff>47625</xdr:rowOff>
    </xdr:to>
    <xdr:cxnSp macro="">
      <xdr:nvCxnSpPr>
        <xdr:cNvPr id="449" name="直線コネクタ 448">
          <a:extLst>
            <a:ext uri="{FF2B5EF4-FFF2-40B4-BE49-F238E27FC236}">
              <a16:creationId xmlns:a16="http://schemas.microsoft.com/office/drawing/2014/main" id="{CFDEDC67-5C14-4D30-8529-B88D9D5BEA07}"/>
            </a:ext>
          </a:extLst>
        </xdr:cNvPr>
        <xdr:cNvCxnSpPr/>
      </xdr:nvCxnSpPr>
      <xdr:spPr>
        <a:xfrm>
          <a:off x="12346940" y="6993255"/>
          <a:ext cx="79756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80645</xdr:rowOff>
    </xdr:from>
    <xdr:to>
      <xdr:col>67</xdr:col>
      <xdr:colOff>101600</xdr:colOff>
      <xdr:row>41</xdr:row>
      <xdr:rowOff>10795</xdr:rowOff>
    </xdr:to>
    <xdr:sp macro="" textlink="">
      <xdr:nvSpPr>
        <xdr:cNvPr id="450" name="楕円 449">
          <a:extLst>
            <a:ext uri="{FF2B5EF4-FFF2-40B4-BE49-F238E27FC236}">
              <a16:creationId xmlns:a16="http://schemas.microsoft.com/office/drawing/2014/main" id="{270CF6C0-1A83-4215-8FA1-B04F7C0408F1}"/>
            </a:ext>
          </a:extLst>
        </xdr:cNvPr>
        <xdr:cNvSpPr/>
      </xdr:nvSpPr>
      <xdr:spPr>
        <a:xfrm>
          <a:off x="11487150" y="69405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131445</xdr:rowOff>
    </xdr:from>
    <xdr:to>
      <xdr:col>71</xdr:col>
      <xdr:colOff>177800</xdr:colOff>
      <xdr:row>40</xdr:row>
      <xdr:rowOff>131445</xdr:rowOff>
    </xdr:to>
    <xdr:cxnSp macro="">
      <xdr:nvCxnSpPr>
        <xdr:cNvPr id="451" name="直線コネクタ 450">
          <a:extLst>
            <a:ext uri="{FF2B5EF4-FFF2-40B4-BE49-F238E27FC236}">
              <a16:creationId xmlns:a16="http://schemas.microsoft.com/office/drawing/2014/main" id="{3FBB13DF-E692-42FA-8923-96B31269CB41}"/>
            </a:ext>
          </a:extLst>
        </xdr:cNvPr>
        <xdr:cNvCxnSpPr/>
      </xdr:nvCxnSpPr>
      <xdr:spPr>
        <a:xfrm>
          <a:off x="11541760" y="699325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86377</xdr:rowOff>
    </xdr:from>
    <xdr:ext cx="405111" cy="259045"/>
    <xdr:sp macro="" textlink="">
      <xdr:nvSpPr>
        <xdr:cNvPr id="452" name="n_1aveValue【一般廃棄物処理施設】&#10;有形固定資産減価償却率">
          <a:extLst>
            <a:ext uri="{FF2B5EF4-FFF2-40B4-BE49-F238E27FC236}">
              <a16:creationId xmlns:a16="http://schemas.microsoft.com/office/drawing/2014/main" id="{28C66754-C270-4BB0-90FF-A4253D470BE8}"/>
            </a:ext>
          </a:extLst>
        </xdr:cNvPr>
        <xdr:cNvSpPr txBox="1"/>
      </xdr:nvSpPr>
      <xdr:spPr>
        <a:xfrm>
          <a:off x="13738234" y="626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63517</xdr:rowOff>
    </xdr:from>
    <xdr:ext cx="405111" cy="259045"/>
    <xdr:sp macro="" textlink="">
      <xdr:nvSpPr>
        <xdr:cNvPr id="453" name="n_2aveValue【一般廃棄物処理施設】&#10;有形固定資産減価償却率">
          <a:extLst>
            <a:ext uri="{FF2B5EF4-FFF2-40B4-BE49-F238E27FC236}">
              <a16:creationId xmlns:a16="http://schemas.microsoft.com/office/drawing/2014/main" id="{696A3131-8E2D-4E9D-9F24-3596444840F9}"/>
            </a:ext>
          </a:extLst>
        </xdr:cNvPr>
        <xdr:cNvSpPr txBox="1"/>
      </xdr:nvSpPr>
      <xdr:spPr>
        <a:xfrm>
          <a:off x="12957184" y="623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105427</xdr:rowOff>
    </xdr:from>
    <xdr:ext cx="405111" cy="259045"/>
    <xdr:sp macro="" textlink="">
      <xdr:nvSpPr>
        <xdr:cNvPr id="454" name="n_3aveValue【一般廃棄物処理施設】&#10;有形固定資産減価償却率">
          <a:extLst>
            <a:ext uri="{FF2B5EF4-FFF2-40B4-BE49-F238E27FC236}">
              <a16:creationId xmlns:a16="http://schemas.microsoft.com/office/drawing/2014/main" id="{0277DB82-E860-437E-AA6E-0FD647592843}"/>
            </a:ext>
          </a:extLst>
        </xdr:cNvPr>
        <xdr:cNvSpPr txBox="1"/>
      </xdr:nvSpPr>
      <xdr:spPr>
        <a:xfrm>
          <a:off x="1217105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124477</xdr:rowOff>
    </xdr:from>
    <xdr:ext cx="405111" cy="259045"/>
    <xdr:sp macro="" textlink="">
      <xdr:nvSpPr>
        <xdr:cNvPr id="455" name="n_4aveValue【一般廃棄物処理施設】&#10;有形固定資産減価償却率">
          <a:extLst>
            <a:ext uri="{FF2B5EF4-FFF2-40B4-BE49-F238E27FC236}">
              <a16:creationId xmlns:a16="http://schemas.microsoft.com/office/drawing/2014/main" id="{D5C60661-C9B7-4CC2-845F-2724A7800C58}"/>
            </a:ext>
          </a:extLst>
        </xdr:cNvPr>
        <xdr:cNvSpPr txBox="1"/>
      </xdr:nvSpPr>
      <xdr:spPr>
        <a:xfrm>
          <a:off x="11354444" y="629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169562</xdr:rowOff>
    </xdr:from>
    <xdr:ext cx="405111" cy="259045"/>
    <xdr:sp macro="" textlink="">
      <xdr:nvSpPr>
        <xdr:cNvPr id="456" name="n_1mainValue【一般廃棄物処理施設】&#10;有形固定資産減価償却率">
          <a:extLst>
            <a:ext uri="{FF2B5EF4-FFF2-40B4-BE49-F238E27FC236}">
              <a16:creationId xmlns:a16="http://schemas.microsoft.com/office/drawing/2014/main" id="{348D0290-C6CD-46A7-A9C5-16437C29D0D5}"/>
            </a:ext>
          </a:extLst>
        </xdr:cNvPr>
        <xdr:cNvSpPr txBox="1"/>
      </xdr:nvSpPr>
      <xdr:spPr>
        <a:xfrm>
          <a:off x="13738234" y="668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89552</xdr:rowOff>
    </xdr:from>
    <xdr:ext cx="405111" cy="259045"/>
    <xdr:sp macro="" textlink="">
      <xdr:nvSpPr>
        <xdr:cNvPr id="457" name="n_2mainValue【一般廃棄物処理施設】&#10;有形固定資産減価償却率">
          <a:extLst>
            <a:ext uri="{FF2B5EF4-FFF2-40B4-BE49-F238E27FC236}">
              <a16:creationId xmlns:a16="http://schemas.microsoft.com/office/drawing/2014/main" id="{D6226863-7878-4C88-81AE-DB209026B68A}"/>
            </a:ext>
          </a:extLst>
        </xdr:cNvPr>
        <xdr:cNvSpPr txBox="1"/>
      </xdr:nvSpPr>
      <xdr:spPr>
        <a:xfrm>
          <a:off x="12957184" y="7122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1922</xdr:rowOff>
    </xdr:from>
    <xdr:ext cx="405111" cy="259045"/>
    <xdr:sp macro="" textlink="">
      <xdr:nvSpPr>
        <xdr:cNvPr id="458" name="n_3mainValue【一般廃棄物処理施設】&#10;有形固定資産減価償却率">
          <a:extLst>
            <a:ext uri="{FF2B5EF4-FFF2-40B4-BE49-F238E27FC236}">
              <a16:creationId xmlns:a16="http://schemas.microsoft.com/office/drawing/2014/main" id="{A5B7177A-6FB1-4B5E-8C52-487D005110AC}"/>
            </a:ext>
          </a:extLst>
        </xdr:cNvPr>
        <xdr:cNvSpPr txBox="1"/>
      </xdr:nvSpPr>
      <xdr:spPr>
        <a:xfrm>
          <a:off x="12171054" y="703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1922</xdr:rowOff>
    </xdr:from>
    <xdr:ext cx="405111" cy="259045"/>
    <xdr:sp macro="" textlink="">
      <xdr:nvSpPr>
        <xdr:cNvPr id="459" name="n_4mainValue【一般廃棄物処理施設】&#10;有形固定資産減価償却率">
          <a:extLst>
            <a:ext uri="{FF2B5EF4-FFF2-40B4-BE49-F238E27FC236}">
              <a16:creationId xmlns:a16="http://schemas.microsoft.com/office/drawing/2014/main" id="{0563B1CD-F261-4195-89AF-205D31BBF405}"/>
            </a:ext>
          </a:extLst>
        </xdr:cNvPr>
        <xdr:cNvSpPr txBox="1"/>
      </xdr:nvSpPr>
      <xdr:spPr>
        <a:xfrm>
          <a:off x="11354444" y="703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60" name="正方形/長方形 459">
          <a:extLst>
            <a:ext uri="{FF2B5EF4-FFF2-40B4-BE49-F238E27FC236}">
              <a16:creationId xmlns:a16="http://schemas.microsoft.com/office/drawing/2014/main" id="{41E09D24-CEE9-4955-BDA8-B33F38D7B4B8}"/>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61" name="正方形/長方形 460">
          <a:extLst>
            <a:ext uri="{FF2B5EF4-FFF2-40B4-BE49-F238E27FC236}">
              <a16:creationId xmlns:a16="http://schemas.microsoft.com/office/drawing/2014/main" id="{8DE708BA-2AF8-4B1A-BC77-91897ED053FF}"/>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2" name="正方形/長方形 461">
          <a:extLst>
            <a:ext uri="{FF2B5EF4-FFF2-40B4-BE49-F238E27FC236}">
              <a16:creationId xmlns:a16="http://schemas.microsoft.com/office/drawing/2014/main" id="{046F0695-4B84-4FD1-B85A-DE1E42923C52}"/>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3" name="正方形/長方形 462">
          <a:extLst>
            <a:ext uri="{FF2B5EF4-FFF2-40B4-BE49-F238E27FC236}">
              <a16:creationId xmlns:a16="http://schemas.microsoft.com/office/drawing/2014/main" id="{D67FEB3C-770D-43BC-89E0-3277338DFB77}"/>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4" name="正方形/長方形 463">
          <a:extLst>
            <a:ext uri="{FF2B5EF4-FFF2-40B4-BE49-F238E27FC236}">
              <a16:creationId xmlns:a16="http://schemas.microsoft.com/office/drawing/2014/main" id="{311AFA18-F35B-43B4-B659-9021F72B6ABE}"/>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5" name="正方形/長方形 464">
          <a:extLst>
            <a:ext uri="{FF2B5EF4-FFF2-40B4-BE49-F238E27FC236}">
              <a16:creationId xmlns:a16="http://schemas.microsoft.com/office/drawing/2014/main" id="{0DE34FDC-F33D-490E-895C-AB8DBB5D02F3}"/>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6" name="正方形/長方形 465">
          <a:extLst>
            <a:ext uri="{FF2B5EF4-FFF2-40B4-BE49-F238E27FC236}">
              <a16:creationId xmlns:a16="http://schemas.microsoft.com/office/drawing/2014/main" id="{5CDC333B-D19A-41E4-8947-65EBD3FA8F80}"/>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7" name="正方形/長方形 466">
          <a:extLst>
            <a:ext uri="{FF2B5EF4-FFF2-40B4-BE49-F238E27FC236}">
              <a16:creationId xmlns:a16="http://schemas.microsoft.com/office/drawing/2014/main" id="{DB3C937B-6320-4482-856D-954F9791B4CF}"/>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8" name="テキスト ボックス 467">
          <a:extLst>
            <a:ext uri="{FF2B5EF4-FFF2-40B4-BE49-F238E27FC236}">
              <a16:creationId xmlns:a16="http://schemas.microsoft.com/office/drawing/2014/main" id="{4B7986D4-A346-4DCA-A41B-3C891DFBFCF2}"/>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9" name="直線コネクタ 468">
          <a:extLst>
            <a:ext uri="{FF2B5EF4-FFF2-40B4-BE49-F238E27FC236}">
              <a16:creationId xmlns:a16="http://schemas.microsoft.com/office/drawing/2014/main" id="{03C6083C-1A0A-4B64-8F22-D6F50071BCF0}"/>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70" name="直線コネクタ 469">
          <a:extLst>
            <a:ext uri="{FF2B5EF4-FFF2-40B4-BE49-F238E27FC236}">
              <a16:creationId xmlns:a16="http://schemas.microsoft.com/office/drawing/2014/main" id="{D4DEDEBA-DFDD-4E97-AF31-52BAF2C12DAF}"/>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71" name="テキスト ボックス 470">
          <a:extLst>
            <a:ext uri="{FF2B5EF4-FFF2-40B4-BE49-F238E27FC236}">
              <a16:creationId xmlns:a16="http://schemas.microsoft.com/office/drawing/2014/main" id="{72EC384A-AC2D-48C6-88C4-879E74AEDBFA}"/>
            </a:ext>
          </a:extLst>
        </xdr:cNvPr>
        <xdr:cNvSpPr txBox="1"/>
      </xdr:nvSpPr>
      <xdr:spPr>
        <a:xfrm>
          <a:off x="16252324" y="70224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72" name="直線コネクタ 471">
          <a:extLst>
            <a:ext uri="{FF2B5EF4-FFF2-40B4-BE49-F238E27FC236}">
              <a16:creationId xmlns:a16="http://schemas.microsoft.com/office/drawing/2014/main" id="{0A337F0A-0B89-4366-8E70-4B8F065F93E8}"/>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73" name="テキスト ボックス 472">
          <a:extLst>
            <a:ext uri="{FF2B5EF4-FFF2-40B4-BE49-F238E27FC236}">
              <a16:creationId xmlns:a16="http://schemas.microsoft.com/office/drawing/2014/main" id="{F3E56031-FF1D-43DF-8A5F-167B836AF8EB}"/>
            </a:ext>
          </a:extLst>
        </xdr:cNvPr>
        <xdr:cNvSpPr txBox="1"/>
      </xdr:nvSpPr>
      <xdr:spPr>
        <a:xfrm>
          <a:off x="15943791" y="65652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4" name="直線コネクタ 473">
          <a:extLst>
            <a:ext uri="{FF2B5EF4-FFF2-40B4-BE49-F238E27FC236}">
              <a16:creationId xmlns:a16="http://schemas.microsoft.com/office/drawing/2014/main" id="{3C9F8324-2B77-4AF6-81A5-0D93B016CDC6}"/>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75" name="テキスト ボックス 474">
          <a:extLst>
            <a:ext uri="{FF2B5EF4-FFF2-40B4-BE49-F238E27FC236}">
              <a16:creationId xmlns:a16="http://schemas.microsoft.com/office/drawing/2014/main" id="{98526537-4E13-4F0A-9F05-9B6F10494ED3}"/>
            </a:ext>
          </a:extLst>
        </xdr:cNvPr>
        <xdr:cNvSpPr txBox="1"/>
      </xdr:nvSpPr>
      <xdr:spPr>
        <a:xfrm>
          <a:off x="15943791" y="6104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6" name="直線コネクタ 475">
          <a:extLst>
            <a:ext uri="{FF2B5EF4-FFF2-40B4-BE49-F238E27FC236}">
              <a16:creationId xmlns:a16="http://schemas.microsoft.com/office/drawing/2014/main" id="{D574D13F-866E-4C59-AB92-1AF5A162B40A}"/>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7" name="テキスト ボックス 476">
          <a:extLst>
            <a:ext uri="{FF2B5EF4-FFF2-40B4-BE49-F238E27FC236}">
              <a16:creationId xmlns:a16="http://schemas.microsoft.com/office/drawing/2014/main" id="{29746EA9-10BC-4A62-B686-0FC6C0A31367}"/>
            </a:ext>
          </a:extLst>
        </xdr:cNvPr>
        <xdr:cNvSpPr txBox="1"/>
      </xdr:nvSpPr>
      <xdr:spPr>
        <a:xfrm>
          <a:off x="15943791" y="56508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6267A0B1-565F-4270-BE40-DCECCF66E2B2}"/>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9" name="テキスト ボックス 478">
          <a:extLst>
            <a:ext uri="{FF2B5EF4-FFF2-40B4-BE49-F238E27FC236}">
              <a16:creationId xmlns:a16="http://schemas.microsoft.com/office/drawing/2014/main" id="{CA776079-F5ED-4FD2-BB14-EEA8608638E0}"/>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一般廃棄物処理施設】&#10;一人当たり有形固定資産（償却資産）額グラフ枠">
          <a:extLst>
            <a:ext uri="{FF2B5EF4-FFF2-40B4-BE49-F238E27FC236}">
              <a16:creationId xmlns:a16="http://schemas.microsoft.com/office/drawing/2014/main" id="{A662F684-EE1C-44F1-BA85-845C9FB778C5}"/>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39105</xdr:rowOff>
    </xdr:from>
    <xdr:to>
      <xdr:col>116</xdr:col>
      <xdr:colOff>62864</xdr:colOff>
      <xdr:row>41</xdr:row>
      <xdr:rowOff>125850</xdr:rowOff>
    </xdr:to>
    <xdr:cxnSp macro="">
      <xdr:nvCxnSpPr>
        <xdr:cNvPr id="481" name="直線コネクタ 480">
          <a:extLst>
            <a:ext uri="{FF2B5EF4-FFF2-40B4-BE49-F238E27FC236}">
              <a16:creationId xmlns:a16="http://schemas.microsoft.com/office/drawing/2014/main" id="{507189E9-1693-4C76-B7BD-74E90833F0A9}"/>
            </a:ext>
          </a:extLst>
        </xdr:cNvPr>
        <xdr:cNvCxnSpPr/>
      </xdr:nvCxnSpPr>
      <xdr:spPr>
        <a:xfrm flipV="1">
          <a:off x="19947254" y="5868405"/>
          <a:ext cx="0" cy="1290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129677</xdr:rowOff>
    </xdr:from>
    <xdr:ext cx="469744" cy="259045"/>
    <xdr:sp macro="" textlink="">
      <xdr:nvSpPr>
        <xdr:cNvPr id="482" name="【一般廃棄物処理施設】&#10;一人当たり有形固定資産（償却資産）額最小値テキスト">
          <a:extLst>
            <a:ext uri="{FF2B5EF4-FFF2-40B4-BE49-F238E27FC236}">
              <a16:creationId xmlns:a16="http://schemas.microsoft.com/office/drawing/2014/main" id="{717A2AD9-D845-464F-8EBD-D3BBD6523A55}"/>
            </a:ext>
          </a:extLst>
        </xdr:cNvPr>
        <xdr:cNvSpPr txBox="1"/>
      </xdr:nvSpPr>
      <xdr:spPr>
        <a:xfrm>
          <a:off x="19985990" y="7162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125850</xdr:rowOff>
    </xdr:from>
    <xdr:to>
      <xdr:col>116</xdr:col>
      <xdr:colOff>152400</xdr:colOff>
      <xdr:row>41</xdr:row>
      <xdr:rowOff>125850</xdr:rowOff>
    </xdr:to>
    <xdr:cxnSp macro="">
      <xdr:nvCxnSpPr>
        <xdr:cNvPr id="483" name="直線コネクタ 482">
          <a:extLst>
            <a:ext uri="{FF2B5EF4-FFF2-40B4-BE49-F238E27FC236}">
              <a16:creationId xmlns:a16="http://schemas.microsoft.com/office/drawing/2014/main" id="{C16E9BFF-E775-4473-A44B-E0D3485FD38F}"/>
            </a:ext>
          </a:extLst>
        </xdr:cNvPr>
        <xdr:cNvCxnSpPr/>
      </xdr:nvCxnSpPr>
      <xdr:spPr>
        <a:xfrm>
          <a:off x="19885660" y="71591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157232</xdr:rowOff>
    </xdr:from>
    <xdr:ext cx="599010" cy="259045"/>
    <xdr:sp macro="" textlink="">
      <xdr:nvSpPr>
        <xdr:cNvPr id="484" name="【一般廃棄物処理施設】&#10;一人当たり有形固定資産（償却資産）額最大値テキスト">
          <a:extLst>
            <a:ext uri="{FF2B5EF4-FFF2-40B4-BE49-F238E27FC236}">
              <a16:creationId xmlns:a16="http://schemas.microsoft.com/office/drawing/2014/main" id="{A008D70D-B9C9-48FD-B53F-15986FA5F35A}"/>
            </a:ext>
          </a:extLst>
        </xdr:cNvPr>
        <xdr:cNvSpPr txBox="1"/>
      </xdr:nvSpPr>
      <xdr:spPr>
        <a:xfrm>
          <a:off x="19985990" y="5645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39105</xdr:rowOff>
    </xdr:from>
    <xdr:to>
      <xdr:col>116</xdr:col>
      <xdr:colOff>152400</xdr:colOff>
      <xdr:row>34</xdr:row>
      <xdr:rowOff>39105</xdr:rowOff>
    </xdr:to>
    <xdr:cxnSp macro="">
      <xdr:nvCxnSpPr>
        <xdr:cNvPr id="485" name="直線コネクタ 484">
          <a:extLst>
            <a:ext uri="{FF2B5EF4-FFF2-40B4-BE49-F238E27FC236}">
              <a16:creationId xmlns:a16="http://schemas.microsoft.com/office/drawing/2014/main" id="{401CD2E0-7417-4FEF-8AAB-71B0FC73D173}"/>
            </a:ext>
          </a:extLst>
        </xdr:cNvPr>
        <xdr:cNvCxnSpPr/>
      </xdr:nvCxnSpPr>
      <xdr:spPr>
        <a:xfrm>
          <a:off x="19885660" y="58684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17759</xdr:rowOff>
    </xdr:from>
    <xdr:ext cx="599010" cy="259045"/>
    <xdr:sp macro="" textlink="">
      <xdr:nvSpPr>
        <xdr:cNvPr id="486" name="【一般廃棄物処理施設】&#10;一人当たり有形固定資産（償却資産）額平均値テキスト">
          <a:extLst>
            <a:ext uri="{FF2B5EF4-FFF2-40B4-BE49-F238E27FC236}">
              <a16:creationId xmlns:a16="http://schemas.microsoft.com/office/drawing/2014/main" id="{DF4E092D-5F61-477D-99C6-EFE230BA1350}"/>
            </a:ext>
          </a:extLst>
        </xdr:cNvPr>
        <xdr:cNvSpPr txBox="1"/>
      </xdr:nvSpPr>
      <xdr:spPr>
        <a:xfrm>
          <a:off x="19985990" y="653666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166332</xdr:rowOff>
    </xdr:from>
    <xdr:to>
      <xdr:col>116</xdr:col>
      <xdr:colOff>114300</xdr:colOff>
      <xdr:row>39</xdr:row>
      <xdr:rowOff>96482</xdr:rowOff>
    </xdr:to>
    <xdr:sp macro="" textlink="">
      <xdr:nvSpPr>
        <xdr:cNvPr id="487" name="フローチャート: 判断 486">
          <a:extLst>
            <a:ext uri="{FF2B5EF4-FFF2-40B4-BE49-F238E27FC236}">
              <a16:creationId xmlns:a16="http://schemas.microsoft.com/office/drawing/2014/main" id="{04DD9CEA-FBCD-46F5-B8FC-4091C2B0FD4D}"/>
            </a:ext>
          </a:extLst>
        </xdr:cNvPr>
        <xdr:cNvSpPr/>
      </xdr:nvSpPr>
      <xdr:spPr>
        <a:xfrm>
          <a:off x="19904710" y="668524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27215</xdr:rowOff>
    </xdr:from>
    <xdr:to>
      <xdr:col>112</xdr:col>
      <xdr:colOff>38100</xdr:colOff>
      <xdr:row>39</xdr:row>
      <xdr:rowOff>128815</xdr:rowOff>
    </xdr:to>
    <xdr:sp macro="" textlink="">
      <xdr:nvSpPr>
        <xdr:cNvPr id="488" name="フローチャート: 判断 487">
          <a:extLst>
            <a:ext uri="{FF2B5EF4-FFF2-40B4-BE49-F238E27FC236}">
              <a16:creationId xmlns:a16="http://schemas.microsoft.com/office/drawing/2014/main" id="{3A6695BB-8AB5-4CC3-ABA5-1E807F61ED7C}"/>
            </a:ext>
          </a:extLst>
        </xdr:cNvPr>
        <xdr:cNvSpPr/>
      </xdr:nvSpPr>
      <xdr:spPr>
        <a:xfrm>
          <a:off x="19161760" y="671186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51757</xdr:rowOff>
    </xdr:from>
    <xdr:to>
      <xdr:col>107</xdr:col>
      <xdr:colOff>101600</xdr:colOff>
      <xdr:row>39</xdr:row>
      <xdr:rowOff>153357</xdr:rowOff>
    </xdr:to>
    <xdr:sp macro="" textlink="">
      <xdr:nvSpPr>
        <xdr:cNvPr id="489" name="フローチャート: 判断 488">
          <a:extLst>
            <a:ext uri="{FF2B5EF4-FFF2-40B4-BE49-F238E27FC236}">
              <a16:creationId xmlns:a16="http://schemas.microsoft.com/office/drawing/2014/main" id="{94E70253-B087-45A6-B780-E91D1207AC58}"/>
            </a:ext>
          </a:extLst>
        </xdr:cNvPr>
        <xdr:cNvSpPr/>
      </xdr:nvSpPr>
      <xdr:spPr>
        <a:xfrm>
          <a:off x="18345150" y="674211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73822</xdr:rowOff>
    </xdr:from>
    <xdr:to>
      <xdr:col>102</xdr:col>
      <xdr:colOff>165100</xdr:colOff>
      <xdr:row>40</xdr:row>
      <xdr:rowOff>3972</xdr:rowOff>
    </xdr:to>
    <xdr:sp macro="" textlink="">
      <xdr:nvSpPr>
        <xdr:cNvPr id="490" name="フローチャート: 判断 489">
          <a:extLst>
            <a:ext uri="{FF2B5EF4-FFF2-40B4-BE49-F238E27FC236}">
              <a16:creationId xmlns:a16="http://schemas.microsoft.com/office/drawing/2014/main" id="{494D7BE0-8728-4B93-A80C-D72EDCF518F0}"/>
            </a:ext>
          </a:extLst>
        </xdr:cNvPr>
        <xdr:cNvSpPr/>
      </xdr:nvSpPr>
      <xdr:spPr>
        <a:xfrm>
          <a:off x="17547590" y="676037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86975</xdr:rowOff>
    </xdr:from>
    <xdr:to>
      <xdr:col>98</xdr:col>
      <xdr:colOff>38100</xdr:colOff>
      <xdr:row>40</xdr:row>
      <xdr:rowOff>17125</xdr:rowOff>
    </xdr:to>
    <xdr:sp macro="" textlink="">
      <xdr:nvSpPr>
        <xdr:cNvPr id="491" name="フローチャート: 判断 490">
          <a:extLst>
            <a:ext uri="{FF2B5EF4-FFF2-40B4-BE49-F238E27FC236}">
              <a16:creationId xmlns:a16="http://schemas.microsoft.com/office/drawing/2014/main" id="{7A4F95F0-09BC-4664-A3A3-197540E69857}"/>
            </a:ext>
          </a:extLst>
        </xdr:cNvPr>
        <xdr:cNvSpPr/>
      </xdr:nvSpPr>
      <xdr:spPr>
        <a:xfrm>
          <a:off x="16761460" y="67754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C021E6A3-5E9F-4C29-A3A2-1538140DE563}"/>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4FC74CF6-08BA-4C7A-B5EB-254E82AC8907}"/>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BB055C50-A8B4-4CA8-B98A-0D956DB5D998}"/>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A7FEF0F8-E47F-4A0F-A55D-4FC9B183AF83}"/>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05BB3714-9AA8-4A98-BF99-C29796F35B11}"/>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75050</xdr:rowOff>
    </xdr:from>
    <xdr:to>
      <xdr:col>116</xdr:col>
      <xdr:colOff>114300</xdr:colOff>
      <xdr:row>42</xdr:row>
      <xdr:rowOff>5200</xdr:rowOff>
    </xdr:to>
    <xdr:sp macro="" textlink="">
      <xdr:nvSpPr>
        <xdr:cNvPr id="497" name="楕円 496">
          <a:extLst>
            <a:ext uri="{FF2B5EF4-FFF2-40B4-BE49-F238E27FC236}">
              <a16:creationId xmlns:a16="http://schemas.microsoft.com/office/drawing/2014/main" id="{FCDDFD80-F0BD-48B5-A3BE-C788F548C613}"/>
            </a:ext>
          </a:extLst>
        </xdr:cNvPr>
        <xdr:cNvSpPr/>
      </xdr:nvSpPr>
      <xdr:spPr>
        <a:xfrm>
          <a:off x="19904710" y="710450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161427</xdr:rowOff>
    </xdr:from>
    <xdr:ext cx="469744" cy="259045"/>
    <xdr:sp macro="" textlink="">
      <xdr:nvSpPr>
        <xdr:cNvPr id="498" name="【一般廃棄物処理施設】&#10;一人当たり有形固定資産（償却資産）額該当値テキスト">
          <a:extLst>
            <a:ext uri="{FF2B5EF4-FFF2-40B4-BE49-F238E27FC236}">
              <a16:creationId xmlns:a16="http://schemas.microsoft.com/office/drawing/2014/main" id="{9EE64231-95A3-4490-82B5-867EBAF5317A}"/>
            </a:ext>
          </a:extLst>
        </xdr:cNvPr>
        <xdr:cNvSpPr txBox="1"/>
      </xdr:nvSpPr>
      <xdr:spPr>
        <a:xfrm>
          <a:off x="19985990" y="702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75657</xdr:rowOff>
    </xdr:from>
    <xdr:to>
      <xdr:col>112</xdr:col>
      <xdr:colOff>38100</xdr:colOff>
      <xdr:row>42</xdr:row>
      <xdr:rowOff>5807</xdr:rowOff>
    </xdr:to>
    <xdr:sp macro="" textlink="">
      <xdr:nvSpPr>
        <xdr:cNvPr id="499" name="楕円 498">
          <a:extLst>
            <a:ext uri="{FF2B5EF4-FFF2-40B4-BE49-F238E27FC236}">
              <a16:creationId xmlns:a16="http://schemas.microsoft.com/office/drawing/2014/main" id="{0038968F-5EA8-43D4-9047-8167F6E81527}"/>
            </a:ext>
          </a:extLst>
        </xdr:cNvPr>
        <xdr:cNvSpPr/>
      </xdr:nvSpPr>
      <xdr:spPr>
        <a:xfrm>
          <a:off x="19161760" y="710510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125850</xdr:rowOff>
    </xdr:from>
    <xdr:to>
      <xdr:col>116</xdr:col>
      <xdr:colOff>63500</xdr:colOff>
      <xdr:row>41</xdr:row>
      <xdr:rowOff>126457</xdr:rowOff>
    </xdr:to>
    <xdr:cxnSp macro="">
      <xdr:nvCxnSpPr>
        <xdr:cNvPr id="500" name="直線コネクタ 499">
          <a:extLst>
            <a:ext uri="{FF2B5EF4-FFF2-40B4-BE49-F238E27FC236}">
              <a16:creationId xmlns:a16="http://schemas.microsoft.com/office/drawing/2014/main" id="{557D5172-35C5-4B19-92C3-028D33F08175}"/>
            </a:ext>
          </a:extLst>
        </xdr:cNvPr>
        <xdr:cNvCxnSpPr/>
      </xdr:nvCxnSpPr>
      <xdr:spPr>
        <a:xfrm flipV="1">
          <a:off x="19204940" y="7159110"/>
          <a:ext cx="742950" cy="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77548</xdr:rowOff>
    </xdr:from>
    <xdr:to>
      <xdr:col>107</xdr:col>
      <xdr:colOff>101600</xdr:colOff>
      <xdr:row>42</xdr:row>
      <xdr:rowOff>7698</xdr:rowOff>
    </xdr:to>
    <xdr:sp macro="" textlink="">
      <xdr:nvSpPr>
        <xdr:cNvPr id="501" name="楕円 500">
          <a:extLst>
            <a:ext uri="{FF2B5EF4-FFF2-40B4-BE49-F238E27FC236}">
              <a16:creationId xmlns:a16="http://schemas.microsoft.com/office/drawing/2014/main" id="{208F3771-E410-4E1A-8C30-9DA3A0DEB254}"/>
            </a:ext>
          </a:extLst>
        </xdr:cNvPr>
        <xdr:cNvSpPr/>
      </xdr:nvSpPr>
      <xdr:spPr>
        <a:xfrm>
          <a:off x="18345150" y="710699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126457</xdr:rowOff>
    </xdr:from>
    <xdr:to>
      <xdr:col>111</xdr:col>
      <xdr:colOff>177800</xdr:colOff>
      <xdr:row>41</xdr:row>
      <xdr:rowOff>128348</xdr:rowOff>
    </xdr:to>
    <xdr:cxnSp macro="">
      <xdr:nvCxnSpPr>
        <xdr:cNvPr id="502" name="直線コネクタ 501">
          <a:extLst>
            <a:ext uri="{FF2B5EF4-FFF2-40B4-BE49-F238E27FC236}">
              <a16:creationId xmlns:a16="http://schemas.microsoft.com/office/drawing/2014/main" id="{0A029C3E-D96A-4B07-9DA7-DF295B0E0D83}"/>
            </a:ext>
          </a:extLst>
        </xdr:cNvPr>
        <xdr:cNvCxnSpPr/>
      </xdr:nvCxnSpPr>
      <xdr:spPr>
        <a:xfrm flipV="1">
          <a:off x="18399760" y="7159717"/>
          <a:ext cx="805180" cy="1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77639</xdr:rowOff>
    </xdr:from>
    <xdr:to>
      <xdr:col>102</xdr:col>
      <xdr:colOff>165100</xdr:colOff>
      <xdr:row>42</xdr:row>
      <xdr:rowOff>7789</xdr:rowOff>
    </xdr:to>
    <xdr:sp macro="" textlink="">
      <xdr:nvSpPr>
        <xdr:cNvPr id="503" name="楕円 502">
          <a:extLst>
            <a:ext uri="{FF2B5EF4-FFF2-40B4-BE49-F238E27FC236}">
              <a16:creationId xmlns:a16="http://schemas.microsoft.com/office/drawing/2014/main" id="{73201C51-F142-402D-9A06-C4BFE03DDA62}"/>
            </a:ext>
          </a:extLst>
        </xdr:cNvPr>
        <xdr:cNvSpPr/>
      </xdr:nvSpPr>
      <xdr:spPr>
        <a:xfrm>
          <a:off x="17547590" y="710708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128348</xdr:rowOff>
    </xdr:from>
    <xdr:to>
      <xdr:col>107</xdr:col>
      <xdr:colOff>50800</xdr:colOff>
      <xdr:row>41</xdr:row>
      <xdr:rowOff>128439</xdr:rowOff>
    </xdr:to>
    <xdr:cxnSp macro="">
      <xdr:nvCxnSpPr>
        <xdr:cNvPr id="504" name="直線コネクタ 503">
          <a:extLst>
            <a:ext uri="{FF2B5EF4-FFF2-40B4-BE49-F238E27FC236}">
              <a16:creationId xmlns:a16="http://schemas.microsoft.com/office/drawing/2014/main" id="{C2A5013A-E1FE-4A41-8861-2B4EC83D5731}"/>
            </a:ext>
          </a:extLst>
        </xdr:cNvPr>
        <xdr:cNvCxnSpPr/>
      </xdr:nvCxnSpPr>
      <xdr:spPr>
        <a:xfrm flipV="1">
          <a:off x="17602200" y="7161608"/>
          <a:ext cx="79756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77743</xdr:rowOff>
    </xdr:from>
    <xdr:to>
      <xdr:col>98</xdr:col>
      <xdr:colOff>38100</xdr:colOff>
      <xdr:row>42</xdr:row>
      <xdr:rowOff>7893</xdr:rowOff>
    </xdr:to>
    <xdr:sp macro="" textlink="">
      <xdr:nvSpPr>
        <xdr:cNvPr id="505" name="楕円 504">
          <a:extLst>
            <a:ext uri="{FF2B5EF4-FFF2-40B4-BE49-F238E27FC236}">
              <a16:creationId xmlns:a16="http://schemas.microsoft.com/office/drawing/2014/main" id="{3D7E8B64-FC62-4B34-8B00-CDF194EF7F48}"/>
            </a:ext>
          </a:extLst>
        </xdr:cNvPr>
        <xdr:cNvSpPr/>
      </xdr:nvSpPr>
      <xdr:spPr>
        <a:xfrm>
          <a:off x="16761460" y="710719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128439</xdr:rowOff>
    </xdr:from>
    <xdr:to>
      <xdr:col>102</xdr:col>
      <xdr:colOff>114300</xdr:colOff>
      <xdr:row>41</xdr:row>
      <xdr:rowOff>128543</xdr:rowOff>
    </xdr:to>
    <xdr:cxnSp macro="">
      <xdr:nvCxnSpPr>
        <xdr:cNvPr id="506" name="直線コネクタ 505">
          <a:extLst>
            <a:ext uri="{FF2B5EF4-FFF2-40B4-BE49-F238E27FC236}">
              <a16:creationId xmlns:a16="http://schemas.microsoft.com/office/drawing/2014/main" id="{3AA9BCE6-30B3-4B40-9917-0B10902C7576}"/>
            </a:ext>
          </a:extLst>
        </xdr:cNvPr>
        <xdr:cNvCxnSpPr/>
      </xdr:nvCxnSpPr>
      <xdr:spPr>
        <a:xfrm flipV="1">
          <a:off x="16804640" y="7161699"/>
          <a:ext cx="797560" cy="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145342</xdr:rowOff>
    </xdr:from>
    <xdr:ext cx="599010" cy="259045"/>
    <xdr:sp macro="" textlink="">
      <xdr:nvSpPr>
        <xdr:cNvPr id="507" name="n_1aveValue【一般廃棄物処理施設】&#10;一人当たり有形固定資産（償却資産）額">
          <a:extLst>
            <a:ext uri="{FF2B5EF4-FFF2-40B4-BE49-F238E27FC236}">
              <a16:creationId xmlns:a16="http://schemas.microsoft.com/office/drawing/2014/main" id="{5FB4D093-FDFE-4864-9B0C-2ECC4E6CD0C9}"/>
            </a:ext>
          </a:extLst>
        </xdr:cNvPr>
        <xdr:cNvSpPr txBox="1"/>
      </xdr:nvSpPr>
      <xdr:spPr>
        <a:xfrm>
          <a:off x="18919405" y="6487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169884</xdr:rowOff>
    </xdr:from>
    <xdr:ext cx="599010" cy="259045"/>
    <xdr:sp macro="" textlink="">
      <xdr:nvSpPr>
        <xdr:cNvPr id="508" name="n_2aveValue【一般廃棄物処理施設】&#10;一人当たり有形固定資産（償却資産）額">
          <a:extLst>
            <a:ext uri="{FF2B5EF4-FFF2-40B4-BE49-F238E27FC236}">
              <a16:creationId xmlns:a16="http://schemas.microsoft.com/office/drawing/2014/main" id="{E006131F-2D70-462F-A19E-1940A09B6683}"/>
            </a:ext>
          </a:extLst>
        </xdr:cNvPr>
        <xdr:cNvSpPr txBox="1"/>
      </xdr:nvSpPr>
      <xdr:spPr>
        <a:xfrm>
          <a:off x="18138355" y="6517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20499</xdr:rowOff>
    </xdr:from>
    <xdr:ext cx="599010" cy="259045"/>
    <xdr:sp macro="" textlink="">
      <xdr:nvSpPr>
        <xdr:cNvPr id="509" name="n_3aveValue【一般廃棄物処理施設】&#10;一人当たり有形固定資産（償却資産）額">
          <a:extLst>
            <a:ext uri="{FF2B5EF4-FFF2-40B4-BE49-F238E27FC236}">
              <a16:creationId xmlns:a16="http://schemas.microsoft.com/office/drawing/2014/main" id="{8B296347-485A-4AE9-9541-BCC6B1291BE8}"/>
            </a:ext>
          </a:extLst>
        </xdr:cNvPr>
        <xdr:cNvSpPr txBox="1"/>
      </xdr:nvSpPr>
      <xdr:spPr>
        <a:xfrm>
          <a:off x="17323650" y="6531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33652</xdr:rowOff>
    </xdr:from>
    <xdr:ext cx="599010" cy="259045"/>
    <xdr:sp macro="" textlink="">
      <xdr:nvSpPr>
        <xdr:cNvPr id="510" name="n_4aveValue【一般廃棄物処理施設】&#10;一人当たり有形固定資産（償却資産）額">
          <a:extLst>
            <a:ext uri="{FF2B5EF4-FFF2-40B4-BE49-F238E27FC236}">
              <a16:creationId xmlns:a16="http://schemas.microsoft.com/office/drawing/2014/main" id="{8FF09DB7-97A7-4E47-8404-902678E71DB6}"/>
            </a:ext>
          </a:extLst>
        </xdr:cNvPr>
        <xdr:cNvSpPr txBox="1"/>
      </xdr:nvSpPr>
      <xdr:spPr>
        <a:xfrm>
          <a:off x="16526090" y="6546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120728</xdr:colOff>
      <xdr:row>41</xdr:row>
      <xdr:rowOff>168384</xdr:rowOff>
    </xdr:from>
    <xdr:ext cx="469744" cy="259045"/>
    <xdr:sp macro="" textlink="">
      <xdr:nvSpPr>
        <xdr:cNvPr id="511" name="n_1mainValue【一般廃棄物処理施設】&#10;一人当たり有形固定資産（償却資産）額">
          <a:extLst>
            <a:ext uri="{FF2B5EF4-FFF2-40B4-BE49-F238E27FC236}">
              <a16:creationId xmlns:a16="http://schemas.microsoft.com/office/drawing/2014/main" id="{A13EB344-1DA9-4F9A-94F1-9AD661EF9CD0}"/>
            </a:ext>
          </a:extLst>
        </xdr:cNvPr>
        <xdr:cNvSpPr txBox="1"/>
      </xdr:nvSpPr>
      <xdr:spPr>
        <a:xfrm>
          <a:off x="18982133" y="7201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41</xdr:row>
      <xdr:rowOff>170275</xdr:rowOff>
    </xdr:from>
    <xdr:ext cx="469744" cy="259045"/>
    <xdr:sp macro="" textlink="">
      <xdr:nvSpPr>
        <xdr:cNvPr id="512" name="n_2mainValue【一般廃棄物処理施設】&#10;一人当たり有形固定資産（償却資産）額">
          <a:extLst>
            <a:ext uri="{FF2B5EF4-FFF2-40B4-BE49-F238E27FC236}">
              <a16:creationId xmlns:a16="http://schemas.microsoft.com/office/drawing/2014/main" id="{DFD7036C-FEE6-4C26-8793-B7B907EDD926}"/>
            </a:ext>
          </a:extLst>
        </xdr:cNvPr>
        <xdr:cNvSpPr txBox="1"/>
      </xdr:nvSpPr>
      <xdr:spPr>
        <a:xfrm>
          <a:off x="18182033" y="7203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69928</xdr:colOff>
      <xdr:row>41</xdr:row>
      <xdr:rowOff>170366</xdr:rowOff>
    </xdr:from>
    <xdr:ext cx="469744" cy="259045"/>
    <xdr:sp macro="" textlink="">
      <xdr:nvSpPr>
        <xdr:cNvPr id="513" name="n_3mainValue【一般廃棄物処理施設】&#10;一人当たり有形固定資産（償却資産）額">
          <a:extLst>
            <a:ext uri="{FF2B5EF4-FFF2-40B4-BE49-F238E27FC236}">
              <a16:creationId xmlns:a16="http://schemas.microsoft.com/office/drawing/2014/main" id="{057E7FC1-29AE-43B8-A07D-084426DB761E}"/>
            </a:ext>
          </a:extLst>
        </xdr:cNvPr>
        <xdr:cNvSpPr txBox="1"/>
      </xdr:nvSpPr>
      <xdr:spPr>
        <a:xfrm>
          <a:off x="17384473" y="7203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133428</xdr:colOff>
      <xdr:row>41</xdr:row>
      <xdr:rowOff>170470</xdr:rowOff>
    </xdr:from>
    <xdr:ext cx="469744" cy="259045"/>
    <xdr:sp macro="" textlink="">
      <xdr:nvSpPr>
        <xdr:cNvPr id="514" name="n_4mainValue【一般廃棄物処理施設】&#10;一人当たり有形固定資産（償却資産）額">
          <a:extLst>
            <a:ext uri="{FF2B5EF4-FFF2-40B4-BE49-F238E27FC236}">
              <a16:creationId xmlns:a16="http://schemas.microsoft.com/office/drawing/2014/main" id="{9C2F0CDA-060A-4C93-B8D2-852B698CB879}"/>
            </a:ext>
          </a:extLst>
        </xdr:cNvPr>
        <xdr:cNvSpPr txBox="1"/>
      </xdr:nvSpPr>
      <xdr:spPr>
        <a:xfrm>
          <a:off x="16588818" y="7203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B84789C9-9D11-4399-8120-86D169BAD831}"/>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CE405D8C-A8AD-4DE8-80AF-0B3FE395CD4E}"/>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6967CA4A-CBCB-4709-93BF-8050BD0FA80B}"/>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C276AE78-746D-4CFD-A46A-5309D292912A}"/>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248A778B-A4CA-454B-B755-6C5B8B525B3E}"/>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EE8F7433-F894-49B1-AC58-61A492CA27BF}"/>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7562388B-75FD-440F-A796-E4C182C33A82}"/>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D1F2ED1F-4D6E-4A85-85AE-588889C572D8}"/>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C2F6FDBC-EEFF-4BD2-A4EA-6E38C4E6D232}"/>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831F9001-417C-4FDC-8EE5-6F391B610029}"/>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FEF686B1-4592-4A00-8E78-7C0B2E125D7E}"/>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6" name="直線コネクタ 525">
          <a:extLst>
            <a:ext uri="{FF2B5EF4-FFF2-40B4-BE49-F238E27FC236}">
              <a16:creationId xmlns:a16="http://schemas.microsoft.com/office/drawing/2014/main" id="{1CCD7A88-1996-46A1-A359-8B0501A25632}"/>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7" name="テキスト ボックス 526">
          <a:extLst>
            <a:ext uri="{FF2B5EF4-FFF2-40B4-BE49-F238E27FC236}">
              <a16:creationId xmlns:a16="http://schemas.microsoft.com/office/drawing/2014/main" id="{B751A4EB-8BC6-4864-A77E-D1233857430C}"/>
            </a:ext>
          </a:extLst>
        </xdr:cNvPr>
        <xdr:cNvSpPr txBox="1"/>
      </xdr:nvSpPr>
      <xdr:spPr>
        <a:xfrm>
          <a:off x="1080153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8" name="直線コネクタ 527">
          <a:extLst>
            <a:ext uri="{FF2B5EF4-FFF2-40B4-BE49-F238E27FC236}">
              <a16:creationId xmlns:a16="http://schemas.microsoft.com/office/drawing/2014/main" id="{1D616F51-4D25-425F-B663-79E1D679821E}"/>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9" name="テキスト ボックス 528">
          <a:extLst>
            <a:ext uri="{FF2B5EF4-FFF2-40B4-BE49-F238E27FC236}">
              <a16:creationId xmlns:a16="http://schemas.microsoft.com/office/drawing/2014/main" id="{3F371E56-FB09-4079-8F5E-EE92A2FD4114}"/>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30" name="直線コネクタ 529">
          <a:extLst>
            <a:ext uri="{FF2B5EF4-FFF2-40B4-BE49-F238E27FC236}">
              <a16:creationId xmlns:a16="http://schemas.microsoft.com/office/drawing/2014/main" id="{CA0D5C0C-CA7C-4135-BF30-8F3DC009FFE6}"/>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31" name="テキスト ボックス 530">
          <a:extLst>
            <a:ext uri="{FF2B5EF4-FFF2-40B4-BE49-F238E27FC236}">
              <a16:creationId xmlns:a16="http://schemas.microsoft.com/office/drawing/2014/main" id="{F87344E6-D680-4307-AECC-B5856EE4442D}"/>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32" name="直線コネクタ 531">
          <a:extLst>
            <a:ext uri="{FF2B5EF4-FFF2-40B4-BE49-F238E27FC236}">
              <a16:creationId xmlns:a16="http://schemas.microsoft.com/office/drawing/2014/main" id="{B40BE2E9-0169-40AA-A200-0A4B1FB59B63}"/>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33" name="テキスト ボックス 532">
          <a:extLst>
            <a:ext uri="{FF2B5EF4-FFF2-40B4-BE49-F238E27FC236}">
              <a16:creationId xmlns:a16="http://schemas.microsoft.com/office/drawing/2014/main" id="{4EA24FF8-FE59-48D0-825B-B62C7DFB686B}"/>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4" name="直線コネクタ 533">
          <a:extLst>
            <a:ext uri="{FF2B5EF4-FFF2-40B4-BE49-F238E27FC236}">
              <a16:creationId xmlns:a16="http://schemas.microsoft.com/office/drawing/2014/main" id="{277B0D38-7F6F-4840-A036-EC97EF2B6F8F}"/>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5" name="テキスト ボックス 534">
          <a:extLst>
            <a:ext uri="{FF2B5EF4-FFF2-40B4-BE49-F238E27FC236}">
              <a16:creationId xmlns:a16="http://schemas.microsoft.com/office/drawing/2014/main" id="{40C2A82C-EF6A-413C-BDC1-D8388470E6C6}"/>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6" name="直線コネクタ 535">
          <a:extLst>
            <a:ext uri="{FF2B5EF4-FFF2-40B4-BE49-F238E27FC236}">
              <a16:creationId xmlns:a16="http://schemas.microsoft.com/office/drawing/2014/main" id="{C07A1EF1-1458-48B1-B827-29C6DCCB1B5E}"/>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7" name="テキスト ボックス 536">
          <a:extLst>
            <a:ext uri="{FF2B5EF4-FFF2-40B4-BE49-F238E27FC236}">
              <a16:creationId xmlns:a16="http://schemas.microsoft.com/office/drawing/2014/main" id="{5ADC9370-C930-4CB4-A7D9-F3DE393D9CD9}"/>
            </a:ext>
          </a:extLst>
        </xdr:cNvPr>
        <xdr:cNvSpPr txBox="1"/>
      </xdr:nvSpPr>
      <xdr:spPr>
        <a:xfrm>
          <a:off x="1090500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8" name="直線コネクタ 537">
          <a:extLst>
            <a:ext uri="{FF2B5EF4-FFF2-40B4-BE49-F238E27FC236}">
              <a16:creationId xmlns:a16="http://schemas.microsoft.com/office/drawing/2014/main" id="{5A2438BA-9B92-4CDE-9504-6369CB67FBC1}"/>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9" name="【保健センター・保健所】&#10;有形固定資産減価償却率グラフ枠">
          <a:extLst>
            <a:ext uri="{FF2B5EF4-FFF2-40B4-BE49-F238E27FC236}">
              <a16:creationId xmlns:a16="http://schemas.microsoft.com/office/drawing/2014/main" id="{EE53DC7B-8C64-468A-87B8-C8DD743CD86C}"/>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122465</xdr:rowOff>
    </xdr:from>
    <xdr:to>
      <xdr:col>85</xdr:col>
      <xdr:colOff>126364</xdr:colOff>
      <xdr:row>64</xdr:row>
      <xdr:rowOff>130628</xdr:rowOff>
    </xdr:to>
    <xdr:cxnSp macro="">
      <xdr:nvCxnSpPr>
        <xdr:cNvPr id="540" name="直線コネクタ 539">
          <a:extLst>
            <a:ext uri="{FF2B5EF4-FFF2-40B4-BE49-F238E27FC236}">
              <a16:creationId xmlns:a16="http://schemas.microsoft.com/office/drawing/2014/main" id="{050999C3-465F-4375-831F-FCA4DFD1BCC3}"/>
            </a:ext>
          </a:extLst>
        </xdr:cNvPr>
        <xdr:cNvCxnSpPr/>
      </xdr:nvCxnSpPr>
      <xdr:spPr>
        <a:xfrm flipV="1">
          <a:off x="14703424" y="9554120"/>
          <a:ext cx="0" cy="1553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41" name="【保健センター・保健所】&#10;有形固定資産減価償却率最小値テキスト">
          <a:extLst>
            <a:ext uri="{FF2B5EF4-FFF2-40B4-BE49-F238E27FC236}">
              <a16:creationId xmlns:a16="http://schemas.microsoft.com/office/drawing/2014/main" id="{7765CF97-730D-4EA1-B152-91D174C602BE}"/>
            </a:ext>
          </a:extLst>
        </xdr:cNvPr>
        <xdr:cNvSpPr txBox="1"/>
      </xdr:nvSpPr>
      <xdr:spPr>
        <a:xfrm>
          <a:off x="14742160" y="1110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42" name="直線コネクタ 541">
          <a:extLst>
            <a:ext uri="{FF2B5EF4-FFF2-40B4-BE49-F238E27FC236}">
              <a16:creationId xmlns:a16="http://schemas.microsoft.com/office/drawing/2014/main" id="{A2744181-E097-49B3-B403-F92BB75B9880}"/>
            </a:ext>
          </a:extLst>
        </xdr:cNvPr>
        <xdr:cNvCxnSpPr/>
      </xdr:nvCxnSpPr>
      <xdr:spPr>
        <a:xfrm>
          <a:off x="14611350" y="1110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69142</xdr:rowOff>
    </xdr:from>
    <xdr:ext cx="340478" cy="259045"/>
    <xdr:sp macro="" textlink="">
      <xdr:nvSpPr>
        <xdr:cNvPr id="543" name="【保健センター・保健所】&#10;有形固定資産減価償却率最大値テキスト">
          <a:extLst>
            <a:ext uri="{FF2B5EF4-FFF2-40B4-BE49-F238E27FC236}">
              <a16:creationId xmlns:a16="http://schemas.microsoft.com/office/drawing/2014/main" id="{2AB44D0A-5842-4F99-8785-38A4FA940E70}"/>
            </a:ext>
          </a:extLst>
        </xdr:cNvPr>
        <xdr:cNvSpPr txBox="1"/>
      </xdr:nvSpPr>
      <xdr:spPr>
        <a:xfrm>
          <a:off x="14742160" y="932553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122465</xdr:rowOff>
    </xdr:from>
    <xdr:to>
      <xdr:col>86</xdr:col>
      <xdr:colOff>25400</xdr:colOff>
      <xdr:row>55</xdr:row>
      <xdr:rowOff>122465</xdr:rowOff>
    </xdr:to>
    <xdr:cxnSp macro="">
      <xdr:nvCxnSpPr>
        <xdr:cNvPr id="544" name="直線コネクタ 543">
          <a:extLst>
            <a:ext uri="{FF2B5EF4-FFF2-40B4-BE49-F238E27FC236}">
              <a16:creationId xmlns:a16="http://schemas.microsoft.com/office/drawing/2014/main" id="{16567102-B67B-48C6-AFC6-9E94164852DB}"/>
            </a:ext>
          </a:extLst>
        </xdr:cNvPr>
        <xdr:cNvCxnSpPr/>
      </xdr:nvCxnSpPr>
      <xdr:spPr>
        <a:xfrm>
          <a:off x="14611350" y="95541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110870</xdr:rowOff>
    </xdr:from>
    <xdr:ext cx="405111" cy="259045"/>
    <xdr:sp macro="" textlink="">
      <xdr:nvSpPr>
        <xdr:cNvPr id="545" name="【保健センター・保健所】&#10;有形固定資産減価償却率平均値テキスト">
          <a:extLst>
            <a:ext uri="{FF2B5EF4-FFF2-40B4-BE49-F238E27FC236}">
              <a16:creationId xmlns:a16="http://schemas.microsoft.com/office/drawing/2014/main" id="{08B84758-FDA9-4274-BD6E-7B336D6D0782}"/>
            </a:ext>
          </a:extLst>
        </xdr:cNvPr>
        <xdr:cNvSpPr txBox="1"/>
      </xdr:nvSpPr>
      <xdr:spPr>
        <a:xfrm>
          <a:off x="14742160" y="10226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87993</xdr:rowOff>
    </xdr:from>
    <xdr:to>
      <xdr:col>85</xdr:col>
      <xdr:colOff>177800</xdr:colOff>
      <xdr:row>61</xdr:row>
      <xdr:rowOff>18143</xdr:rowOff>
    </xdr:to>
    <xdr:sp macro="" textlink="">
      <xdr:nvSpPr>
        <xdr:cNvPr id="546" name="フローチャート: 判断 545">
          <a:extLst>
            <a:ext uri="{FF2B5EF4-FFF2-40B4-BE49-F238E27FC236}">
              <a16:creationId xmlns:a16="http://schemas.microsoft.com/office/drawing/2014/main" id="{F899D0F3-1218-4A65-9CBA-578A2E2F17B0}"/>
            </a:ext>
          </a:extLst>
        </xdr:cNvPr>
        <xdr:cNvSpPr/>
      </xdr:nvSpPr>
      <xdr:spPr>
        <a:xfrm>
          <a:off x="14649450" y="1037880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52070</xdr:rowOff>
    </xdr:from>
    <xdr:to>
      <xdr:col>81</xdr:col>
      <xdr:colOff>101600</xdr:colOff>
      <xdr:row>60</xdr:row>
      <xdr:rowOff>153670</xdr:rowOff>
    </xdr:to>
    <xdr:sp macro="" textlink="">
      <xdr:nvSpPr>
        <xdr:cNvPr id="547" name="フローチャート: 判断 546">
          <a:extLst>
            <a:ext uri="{FF2B5EF4-FFF2-40B4-BE49-F238E27FC236}">
              <a16:creationId xmlns:a16="http://schemas.microsoft.com/office/drawing/2014/main" id="{993B6576-9BED-47E3-ACB9-054A513A4A2C}"/>
            </a:ext>
          </a:extLst>
        </xdr:cNvPr>
        <xdr:cNvSpPr/>
      </xdr:nvSpPr>
      <xdr:spPr>
        <a:xfrm>
          <a:off x="13887450" y="103428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43906</xdr:rowOff>
    </xdr:from>
    <xdr:to>
      <xdr:col>76</xdr:col>
      <xdr:colOff>165100</xdr:colOff>
      <xdr:row>60</xdr:row>
      <xdr:rowOff>145506</xdr:rowOff>
    </xdr:to>
    <xdr:sp macro="" textlink="">
      <xdr:nvSpPr>
        <xdr:cNvPr id="548" name="フローチャート: 判断 547">
          <a:extLst>
            <a:ext uri="{FF2B5EF4-FFF2-40B4-BE49-F238E27FC236}">
              <a16:creationId xmlns:a16="http://schemas.microsoft.com/office/drawing/2014/main" id="{E14604B8-6A10-4046-8A95-6AE43DBA9152}"/>
            </a:ext>
          </a:extLst>
        </xdr:cNvPr>
        <xdr:cNvSpPr/>
      </xdr:nvSpPr>
      <xdr:spPr>
        <a:xfrm>
          <a:off x="13089890" y="10332811"/>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21046</xdr:rowOff>
    </xdr:from>
    <xdr:to>
      <xdr:col>72</xdr:col>
      <xdr:colOff>38100</xdr:colOff>
      <xdr:row>60</xdr:row>
      <xdr:rowOff>122646</xdr:rowOff>
    </xdr:to>
    <xdr:sp macro="" textlink="">
      <xdr:nvSpPr>
        <xdr:cNvPr id="549" name="フローチャート: 判断 548">
          <a:extLst>
            <a:ext uri="{FF2B5EF4-FFF2-40B4-BE49-F238E27FC236}">
              <a16:creationId xmlns:a16="http://schemas.microsoft.com/office/drawing/2014/main" id="{1B6D7570-A643-412A-A92F-D6DC96CA2E45}"/>
            </a:ext>
          </a:extLst>
        </xdr:cNvPr>
        <xdr:cNvSpPr/>
      </xdr:nvSpPr>
      <xdr:spPr>
        <a:xfrm>
          <a:off x="12303760" y="1030423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9616</xdr:rowOff>
    </xdr:from>
    <xdr:to>
      <xdr:col>67</xdr:col>
      <xdr:colOff>101600</xdr:colOff>
      <xdr:row>60</xdr:row>
      <xdr:rowOff>111216</xdr:rowOff>
    </xdr:to>
    <xdr:sp macro="" textlink="">
      <xdr:nvSpPr>
        <xdr:cNvPr id="550" name="フローチャート: 判断 549">
          <a:extLst>
            <a:ext uri="{FF2B5EF4-FFF2-40B4-BE49-F238E27FC236}">
              <a16:creationId xmlns:a16="http://schemas.microsoft.com/office/drawing/2014/main" id="{613F2176-8567-4482-86FE-76615DD574E0}"/>
            </a:ext>
          </a:extLst>
        </xdr:cNvPr>
        <xdr:cNvSpPr/>
      </xdr:nvSpPr>
      <xdr:spPr>
        <a:xfrm>
          <a:off x="11487150" y="1029852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A4AB720E-FF55-44A2-A0A1-998CED9F243C}"/>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B1F2A8A6-B6CB-4749-96B0-5FCA7298BB53}"/>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EA057713-CCF8-44A3-934F-39EBDD50F62B}"/>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22FC6E11-B8FB-4F6D-9BBB-764D6484BE1B}"/>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8644E51D-7A4E-4F96-BE3E-6DEC14EE0B95}"/>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34109</xdr:rowOff>
    </xdr:from>
    <xdr:to>
      <xdr:col>85</xdr:col>
      <xdr:colOff>177800</xdr:colOff>
      <xdr:row>61</xdr:row>
      <xdr:rowOff>135709</xdr:rowOff>
    </xdr:to>
    <xdr:sp macro="" textlink="">
      <xdr:nvSpPr>
        <xdr:cNvPr id="556" name="楕円 555">
          <a:extLst>
            <a:ext uri="{FF2B5EF4-FFF2-40B4-BE49-F238E27FC236}">
              <a16:creationId xmlns:a16="http://schemas.microsoft.com/office/drawing/2014/main" id="{04FD19A0-EE00-4AFD-9CEE-65F0152FB7F1}"/>
            </a:ext>
          </a:extLst>
        </xdr:cNvPr>
        <xdr:cNvSpPr/>
      </xdr:nvSpPr>
      <xdr:spPr>
        <a:xfrm>
          <a:off x="14649450" y="10490654"/>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12536</xdr:rowOff>
    </xdr:from>
    <xdr:ext cx="405111" cy="259045"/>
    <xdr:sp macro="" textlink="">
      <xdr:nvSpPr>
        <xdr:cNvPr id="557" name="【保健センター・保健所】&#10;有形固定資産減価償却率該当値テキスト">
          <a:extLst>
            <a:ext uri="{FF2B5EF4-FFF2-40B4-BE49-F238E27FC236}">
              <a16:creationId xmlns:a16="http://schemas.microsoft.com/office/drawing/2014/main" id="{53FCB60E-D4AF-4707-82AC-A7CB372F5CE0}"/>
            </a:ext>
          </a:extLst>
        </xdr:cNvPr>
        <xdr:cNvSpPr txBox="1"/>
      </xdr:nvSpPr>
      <xdr:spPr>
        <a:xfrm>
          <a:off x="14742160" y="10474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161472</xdr:rowOff>
    </xdr:from>
    <xdr:to>
      <xdr:col>81</xdr:col>
      <xdr:colOff>101600</xdr:colOff>
      <xdr:row>61</xdr:row>
      <xdr:rowOff>91622</xdr:rowOff>
    </xdr:to>
    <xdr:sp macro="" textlink="">
      <xdr:nvSpPr>
        <xdr:cNvPr id="558" name="楕円 557">
          <a:extLst>
            <a:ext uri="{FF2B5EF4-FFF2-40B4-BE49-F238E27FC236}">
              <a16:creationId xmlns:a16="http://schemas.microsoft.com/office/drawing/2014/main" id="{E8E02CAA-5E8A-4A52-B10C-819FF643B589}"/>
            </a:ext>
          </a:extLst>
        </xdr:cNvPr>
        <xdr:cNvSpPr/>
      </xdr:nvSpPr>
      <xdr:spPr>
        <a:xfrm>
          <a:off x="13887450" y="1045037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40822</xdr:rowOff>
    </xdr:from>
    <xdr:to>
      <xdr:col>85</xdr:col>
      <xdr:colOff>127000</xdr:colOff>
      <xdr:row>61</xdr:row>
      <xdr:rowOff>84909</xdr:rowOff>
    </xdr:to>
    <xdr:cxnSp macro="">
      <xdr:nvCxnSpPr>
        <xdr:cNvPr id="559" name="直線コネクタ 558">
          <a:extLst>
            <a:ext uri="{FF2B5EF4-FFF2-40B4-BE49-F238E27FC236}">
              <a16:creationId xmlns:a16="http://schemas.microsoft.com/office/drawing/2014/main" id="{4FBD2742-DF74-4493-99FF-6FED961829BF}"/>
            </a:ext>
          </a:extLst>
        </xdr:cNvPr>
        <xdr:cNvCxnSpPr/>
      </xdr:nvCxnSpPr>
      <xdr:spPr>
        <a:xfrm>
          <a:off x="13942060" y="10499272"/>
          <a:ext cx="762000" cy="4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117384</xdr:rowOff>
    </xdr:from>
    <xdr:to>
      <xdr:col>76</xdr:col>
      <xdr:colOff>165100</xdr:colOff>
      <xdr:row>61</xdr:row>
      <xdr:rowOff>47534</xdr:rowOff>
    </xdr:to>
    <xdr:sp macro="" textlink="">
      <xdr:nvSpPr>
        <xdr:cNvPr id="560" name="楕円 559">
          <a:extLst>
            <a:ext uri="{FF2B5EF4-FFF2-40B4-BE49-F238E27FC236}">
              <a16:creationId xmlns:a16="http://schemas.microsoft.com/office/drawing/2014/main" id="{4889D985-371F-40BA-B29D-EE13B82616A5}"/>
            </a:ext>
          </a:extLst>
        </xdr:cNvPr>
        <xdr:cNvSpPr/>
      </xdr:nvSpPr>
      <xdr:spPr>
        <a:xfrm>
          <a:off x="13089890" y="1040438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168184</xdr:rowOff>
    </xdr:from>
    <xdr:to>
      <xdr:col>81</xdr:col>
      <xdr:colOff>50800</xdr:colOff>
      <xdr:row>61</xdr:row>
      <xdr:rowOff>40822</xdr:rowOff>
    </xdr:to>
    <xdr:cxnSp macro="">
      <xdr:nvCxnSpPr>
        <xdr:cNvPr id="561" name="直線コネクタ 560">
          <a:extLst>
            <a:ext uri="{FF2B5EF4-FFF2-40B4-BE49-F238E27FC236}">
              <a16:creationId xmlns:a16="http://schemas.microsoft.com/office/drawing/2014/main" id="{DC1B471F-A795-4ACF-9A84-E3703F42496B}"/>
            </a:ext>
          </a:extLst>
        </xdr:cNvPr>
        <xdr:cNvCxnSpPr/>
      </xdr:nvCxnSpPr>
      <xdr:spPr>
        <a:xfrm>
          <a:off x="13144500" y="10458994"/>
          <a:ext cx="797560" cy="40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71665</xdr:rowOff>
    </xdr:from>
    <xdr:to>
      <xdr:col>72</xdr:col>
      <xdr:colOff>38100</xdr:colOff>
      <xdr:row>61</xdr:row>
      <xdr:rowOff>1815</xdr:rowOff>
    </xdr:to>
    <xdr:sp macro="" textlink="">
      <xdr:nvSpPr>
        <xdr:cNvPr id="562" name="楕円 561">
          <a:extLst>
            <a:ext uri="{FF2B5EF4-FFF2-40B4-BE49-F238E27FC236}">
              <a16:creationId xmlns:a16="http://schemas.microsoft.com/office/drawing/2014/main" id="{1FD153D0-2A21-4516-97AF-2E8CF12A4B07}"/>
            </a:ext>
          </a:extLst>
        </xdr:cNvPr>
        <xdr:cNvSpPr/>
      </xdr:nvSpPr>
      <xdr:spPr>
        <a:xfrm>
          <a:off x="12303760" y="1035676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122465</xdr:rowOff>
    </xdr:from>
    <xdr:to>
      <xdr:col>76</xdr:col>
      <xdr:colOff>114300</xdr:colOff>
      <xdr:row>60</xdr:row>
      <xdr:rowOff>168184</xdr:rowOff>
    </xdr:to>
    <xdr:cxnSp macro="">
      <xdr:nvCxnSpPr>
        <xdr:cNvPr id="563" name="直線コネクタ 562">
          <a:extLst>
            <a:ext uri="{FF2B5EF4-FFF2-40B4-BE49-F238E27FC236}">
              <a16:creationId xmlns:a16="http://schemas.microsoft.com/office/drawing/2014/main" id="{8C96EB25-AD0C-45BA-A313-EC0B3B085DA3}"/>
            </a:ext>
          </a:extLst>
        </xdr:cNvPr>
        <xdr:cNvCxnSpPr/>
      </xdr:nvCxnSpPr>
      <xdr:spPr>
        <a:xfrm>
          <a:off x="12346940" y="10411370"/>
          <a:ext cx="797560" cy="4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43906</xdr:rowOff>
    </xdr:from>
    <xdr:to>
      <xdr:col>67</xdr:col>
      <xdr:colOff>101600</xdr:colOff>
      <xdr:row>61</xdr:row>
      <xdr:rowOff>145506</xdr:rowOff>
    </xdr:to>
    <xdr:sp macro="" textlink="">
      <xdr:nvSpPr>
        <xdr:cNvPr id="564" name="楕円 563">
          <a:extLst>
            <a:ext uri="{FF2B5EF4-FFF2-40B4-BE49-F238E27FC236}">
              <a16:creationId xmlns:a16="http://schemas.microsoft.com/office/drawing/2014/main" id="{D33AAF38-B0D1-4A66-A207-34E953095B6D}"/>
            </a:ext>
          </a:extLst>
        </xdr:cNvPr>
        <xdr:cNvSpPr/>
      </xdr:nvSpPr>
      <xdr:spPr>
        <a:xfrm>
          <a:off x="11487150" y="1050426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122465</xdr:rowOff>
    </xdr:from>
    <xdr:to>
      <xdr:col>71</xdr:col>
      <xdr:colOff>177800</xdr:colOff>
      <xdr:row>61</xdr:row>
      <xdr:rowOff>94706</xdr:rowOff>
    </xdr:to>
    <xdr:cxnSp macro="">
      <xdr:nvCxnSpPr>
        <xdr:cNvPr id="565" name="直線コネクタ 564">
          <a:extLst>
            <a:ext uri="{FF2B5EF4-FFF2-40B4-BE49-F238E27FC236}">
              <a16:creationId xmlns:a16="http://schemas.microsoft.com/office/drawing/2014/main" id="{2B8F7CD8-5A95-4B67-B94E-7F9467416A21}"/>
            </a:ext>
          </a:extLst>
        </xdr:cNvPr>
        <xdr:cNvCxnSpPr/>
      </xdr:nvCxnSpPr>
      <xdr:spPr>
        <a:xfrm flipV="1">
          <a:off x="11541760" y="10411370"/>
          <a:ext cx="805180" cy="145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170197</xdr:rowOff>
    </xdr:from>
    <xdr:ext cx="405111" cy="259045"/>
    <xdr:sp macro="" textlink="">
      <xdr:nvSpPr>
        <xdr:cNvPr id="566" name="n_1aveValue【保健センター・保健所】&#10;有形固定資産減価償却率">
          <a:extLst>
            <a:ext uri="{FF2B5EF4-FFF2-40B4-BE49-F238E27FC236}">
              <a16:creationId xmlns:a16="http://schemas.microsoft.com/office/drawing/2014/main" id="{A5F53E5F-FC81-4F8C-BC93-EE5EA7911FC9}"/>
            </a:ext>
          </a:extLst>
        </xdr:cNvPr>
        <xdr:cNvSpPr txBox="1"/>
      </xdr:nvSpPr>
      <xdr:spPr>
        <a:xfrm>
          <a:off x="1373823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162033</xdr:rowOff>
    </xdr:from>
    <xdr:ext cx="405111" cy="259045"/>
    <xdr:sp macro="" textlink="">
      <xdr:nvSpPr>
        <xdr:cNvPr id="567" name="n_2aveValue【保健センター・保健所】&#10;有形固定資産減価償却率">
          <a:extLst>
            <a:ext uri="{FF2B5EF4-FFF2-40B4-BE49-F238E27FC236}">
              <a16:creationId xmlns:a16="http://schemas.microsoft.com/office/drawing/2014/main" id="{E1DFDEA7-7AC9-4211-B72C-265F1E0FD005}"/>
            </a:ext>
          </a:extLst>
        </xdr:cNvPr>
        <xdr:cNvSpPr txBox="1"/>
      </xdr:nvSpPr>
      <xdr:spPr>
        <a:xfrm>
          <a:off x="12957184" y="10108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139173</xdr:rowOff>
    </xdr:from>
    <xdr:ext cx="405111" cy="259045"/>
    <xdr:sp macro="" textlink="">
      <xdr:nvSpPr>
        <xdr:cNvPr id="568" name="n_3aveValue【保健センター・保健所】&#10;有形固定資産減価償却率">
          <a:extLst>
            <a:ext uri="{FF2B5EF4-FFF2-40B4-BE49-F238E27FC236}">
              <a16:creationId xmlns:a16="http://schemas.microsoft.com/office/drawing/2014/main" id="{0143A3CE-B087-461E-AF02-06D0D50632BB}"/>
            </a:ext>
          </a:extLst>
        </xdr:cNvPr>
        <xdr:cNvSpPr txBox="1"/>
      </xdr:nvSpPr>
      <xdr:spPr>
        <a:xfrm>
          <a:off x="12171054" y="10079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127743</xdr:rowOff>
    </xdr:from>
    <xdr:ext cx="405111" cy="259045"/>
    <xdr:sp macro="" textlink="">
      <xdr:nvSpPr>
        <xdr:cNvPr id="569" name="n_4aveValue【保健センター・保健所】&#10;有形固定資産減価償却率">
          <a:extLst>
            <a:ext uri="{FF2B5EF4-FFF2-40B4-BE49-F238E27FC236}">
              <a16:creationId xmlns:a16="http://schemas.microsoft.com/office/drawing/2014/main" id="{2D1E0248-FC0B-4033-B35E-97279F3B978B}"/>
            </a:ext>
          </a:extLst>
        </xdr:cNvPr>
        <xdr:cNvSpPr txBox="1"/>
      </xdr:nvSpPr>
      <xdr:spPr>
        <a:xfrm>
          <a:off x="11354444" y="10075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82749</xdr:rowOff>
    </xdr:from>
    <xdr:ext cx="405111" cy="259045"/>
    <xdr:sp macro="" textlink="">
      <xdr:nvSpPr>
        <xdr:cNvPr id="570" name="n_1mainValue【保健センター・保健所】&#10;有形固定資産減価償却率">
          <a:extLst>
            <a:ext uri="{FF2B5EF4-FFF2-40B4-BE49-F238E27FC236}">
              <a16:creationId xmlns:a16="http://schemas.microsoft.com/office/drawing/2014/main" id="{8A9E19B3-4CDA-4A25-A05B-897D70AC0468}"/>
            </a:ext>
          </a:extLst>
        </xdr:cNvPr>
        <xdr:cNvSpPr txBox="1"/>
      </xdr:nvSpPr>
      <xdr:spPr>
        <a:xfrm>
          <a:off x="13738234" y="1054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38661</xdr:rowOff>
    </xdr:from>
    <xdr:ext cx="405111" cy="259045"/>
    <xdr:sp macro="" textlink="">
      <xdr:nvSpPr>
        <xdr:cNvPr id="571" name="n_2mainValue【保健センター・保健所】&#10;有形固定資産減価償却率">
          <a:extLst>
            <a:ext uri="{FF2B5EF4-FFF2-40B4-BE49-F238E27FC236}">
              <a16:creationId xmlns:a16="http://schemas.microsoft.com/office/drawing/2014/main" id="{BDB92176-CEE2-4939-9DE6-A391559A25EA}"/>
            </a:ext>
          </a:extLst>
        </xdr:cNvPr>
        <xdr:cNvSpPr txBox="1"/>
      </xdr:nvSpPr>
      <xdr:spPr>
        <a:xfrm>
          <a:off x="12957184" y="1049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164392</xdr:rowOff>
    </xdr:from>
    <xdr:ext cx="405111" cy="259045"/>
    <xdr:sp macro="" textlink="">
      <xdr:nvSpPr>
        <xdr:cNvPr id="572" name="n_3mainValue【保健センター・保健所】&#10;有形固定資産減価償却率">
          <a:extLst>
            <a:ext uri="{FF2B5EF4-FFF2-40B4-BE49-F238E27FC236}">
              <a16:creationId xmlns:a16="http://schemas.microsoft.com/office/drawing/2014/main" id="{1C4420AD-E281-4223-8C63-0D67591D0EB4}"/>
            </a:ext>
          </a:extLst>
        </xdr:cNvPr>
        <xdr:cNvSpPr txBox="1"/>
      </xdr:nvSpPr>
      <xdr:spPr>
        <a:xfrm>
          <a:off x="12171054" y="1045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136633</xdr:rowOff>
    </xdr:from>
    <xdr:ext cx="405111" cy="259045"/>
    <xdr:sp macro="" textlink="">
      <xdr:nvSpPr>
        <xdr:cNvPr id="573" name="n_4mainValue【保健センター・保健所】&#10;有形固定資産減価償却率">
          <a:extLst>
            <a:ext uri="{FF2B5EF4-FFF2-40B4-BE49-F238E27FC236}">
              <a16:creationId xmlns:a16="http://schemas.microsoft.com/office/drawing/2014/main" id="{717677C4-509C-40E8-945B-8B58DF457293}"/>
            </a:ext>
          </a:extLst>
        </xdr:cNvPr>
        <xdr:cNvSpPr txBox="1"/>
      </xdr:nvSpPr>
      <xdr:spPr>
        <a:xfrm>
          <a:off x="11354444" y="10591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4" name="正方形/長方形 573">
          <a:extLst>
            <a:ext uri="{FF2B5EF4-FFF2-40B4-BE49-F238E27FC236}">
              <a16:creationId xmlns:a16="http://schemas.microsoft.com/office/drawing/2014/main" id="{0E4AA125-294C-4164-A33A-5D88CA43E851}"/>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5" name="正方形/長方形 574">
          <a:extLst>
            <a:ext uri="{FF2B5EF4-FFF2-40B4-BE49-F238E27FC236}">
              <a16:creationId xmlns:a16="http://schemas.microsoft.com/office/drawing/2014/main" id="{3FFE8C08-DA86-4EAD-B69E-C350C39447AE}"/>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6" name="正方形/長方形 575">
          <a:extLst>
            <a:ext uri="{FF2B5EF4-FFF2-40B4-BE49-F238E27FC236}">
              <a16:creationId xmlns:a16="http://schemas.microsoft.com/office/drawing/2014/main" id="{CF87B9C7-8F9C-41B1-BAE9-B6CD6B9C7913}"/>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7" name="正方形/長方形 576">
          <a:extLst>
            <a:ext uri="{FF2B5EF4-FFF2-40B4-BE49-F238E27FC236}">
              <a16:creationId xmlns:a16="http://schemas.microsoft.com/office/drawing/2014/main" id="{020981D0-6CCA-46DD-8694-FEE02CEAA884}"/>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8" name="正方形/長方形 577">
          <a:extLst>
            <a:ext uri="{FF2B5EF4-FFF2-40B4-BE49-F238E27FC236}">
              <a16:creationId xmlns:a16="http://schemas.microsoft.com/office/drawing/2014/main" id="{872CAAE7-197D-47CA-85BE-91CBF88C2B59}"/>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9" name="正方形/長方形 578">
          <a:extLst>
            <a:ext uri="{FF2B5EF4-FFF2-40B4-BE49-F238E27FC236}">
              <a16:creationId xmlns:a16="http://schemas.microsoft.com/office/drawing/2014/main" id="{C2BB9948-7F8C-4727-9AA4-A8336D214257}"/>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0" name="正方形/長方形 579">
          <a:extLst>
            <a:ext uri="{FF2B5EF4-FFF2-40B4-BE49-F238E27FC236}">
              <a16:creationId xmlns:a16="http://schemas.microsoft.com/office/drawing/2014/main" id="{3099012E-75EC-4DD8-9185-B984DB5F73FD}"/>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1" name="正方形/長方形 580">
          <a:extLst>
            <a:ext uri="{FF2B5EF4-FFF2-40B4-BE49-F238E27FC236}">
              <a16:creationId xmlns:a16="http://schemas.microsoft.com/office/drawing/2014/main" id="{94D18E63-3B59-4B48-AB2B-07C9F9371221}"/>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2" name="テキスト ボックス 581">
          <a:extLst>
            <a:ext uri="{FF2B5EF4-FFF2-40B4-BE49-F238E27FC236}">
              <a16:creationId xmlns:a16="http://schemas.microsoft.com/office/drawing/2014/main" id="{6F0CAD24-A831-4008-9C1A-2D44B1A05207}"/>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3" name="直線コネクタ 582">
          <a:extLst>
            <a:ext uri="{FF2B5EF4-FFF2-40B4-BE49-F238E27FC236}">
              <a16:creationId xmlns:a16="http://schemas.microsoft.com/office/drawing/2014/main" id="{19554A66-4C55-4511-9A66-52EAD5FBC28C}"/>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4" name="直線コネクタ 583">
          <a:extLst>
            <a:ext uri="{FF2B5EF4-FFF2-40B4-BE49-F238E27FC236}">
              <a16:creationId xmlns:a16="http://schemas.microsoft.com/office/drawing/2014/main" id="{0A006811-9642-4B07-A582-3A9DAE934719}"/>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5" name="テキスト ボックス 584">
          <a:extLst>
            <a:ext uri="{FF2B5EF4-FFF2-40B4-BE49-F238E27FC236}">
              <a16:creationId xmlns:a16="http://schemas.microsoft.com/office/drawing/2014/main" id="{2A28D83A-0ED8-4E6B-92DA-E12D63C9943F}"/>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6" name="直線コネクタ 585">
          <a:extLst>
            <a:ext uri="{FF2B5EF4-FFF2-40B4-BE49-F238E27FC236}">
              <a16:creationId xmlns:a16="http://schemas.microsoft.com/office/drawing/2014/main" id="{C4648260-B5BA-4FD3-8A25-46790D72861B}"/>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7" name="テキスト ボックス 586">
          <a:extLst>
            <a:ext uri="{FF2B5EF4-FFF2-40B4-BE49-F238E27FC236}">
              <a16:creationId xmlns:a16="http://schemas.microsoft.com/office/drawing/2014/main" id="{35553163-9FC9-4E47-9557-7ADF46971791}"/>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8" name="直線コネクタ 587">
          <a:extLst>
            <a:ext uri="{FF2B5EF4-FFF2-40B4-BE49-F238E27FC236}">
              <a16:creationId xmlns:a16="http://schemas.microsoft.com/office/drawing/2014/main" id="{3D8BB1CF-B680-4EC9-BC45-2A27A6F9F35F}"/>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9" name="テキスト ボックス 588">
          <a:extLst>
            <a:ext uri="{FF2B5EF4-FFF2-40B4-BE49-F238E27FC236}">
              <a16:creationId xmlns:a16="http://schemas.microsoft.com/office/drawing/2014/main" id="{7B1D5B6D-55D4-4F46-802E-459232064A04}"/>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0" name="直線コネクタ 589">
          <a:extLst>
            <a:ext uri="{FF2B5EF4-FFF2-40B4-BE49-F238E27FC236}">
              <a16:creationId xmlns:a16="http://schemas.microsoft.com/office/drawing/2014/main" id="{C536A185-7420-43D5-A089-C6D22A6A26AC}"/>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1" name="テキスト ボックス 590">
          <a:extLst>
            <a:ext uri="{FF2B5EF4-FFF2-40B4-BE49-F238E27FC236}">
              <a16:creationId xmlns:a16="http://schemas.microsoft.com/office/drawing/2014/main" id="{6A1791F4-ACC2-4DD7-A8AD-BDDFF43CA147}"/>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2" name="直線コネクタ 591">
          <a:extLst>
            <a:ext uri="{FF2B5EF4-FFF2-40B4-BE49-F238E27FC236}">
              <a16:creationId xmlns:a16="http://schemas.microsoft.com/office/drawing/2014/main" id="{276D982C-9F47-4E5B-863A-56F7BC8E992A}"/>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3" name="テキスト ボックス 592">
          <a:extLst>
            <a:ext uri="{FF2B5EF4-FFF2-40B4-BE49-F238E27FC236}">
              <a16:creationId xmlns:a16="http://schemas.microsoft.com/office/drawing/2014/main" id="{5599D99B-DEE9-41E3-913A-0C8B0980027D}"/>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4" name="直線コネクタ 593">
          <a:extLst>
            <a:ext uri="{FF2B5EF4-FFF2-40B4-BE49-F238E27FC236}">
              <a16:creationId xmlns:a16="http://schemas.microsoft.com/office/drawing/2014/main" id="{46A5F3BC-D8C7-46DA-93B8-F064741C1C50}"/>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5" name="テキスト ボックス 594">
          <a:extLst>
            <a:ext uri="{FF2B5EF4-FFF2-40B4-BE49-F238E27FC236}">
              <a16:creationId xmlns:a16="http://schemas.microsoft.com/office/drawing/2014/main" id="{93C956C3-3413-417D-8EF8-04C652947729}"/>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6" name="【保健センター・保健所】&#10;一人当たり面積グラフ枠">
          <a:extLst>
            <a:ext uri="{FF2B5EF4-FFF2-40B4-BE49-F238E27FC236}">
              <a16:creationId xmlns:a16="http://schemas.microsoft.com/office/drawing/2014/main" id="{78E22DB3-0DEA-4939-823E-D2AE5AAB9AAD}"/>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41910</xdr:rowOff>
    </xdr:from>
    <xdr:to>
      <xdr:col>116</xdr:col>
      <xdr:colOff>62864</xdr:colOff>
      <xdr:row>64</xdr:row>
      <xdr:rowOff>0</xdr:rowOff>
    </xdr:to>
    <xdr:cxnSp macro="">
      <xdr:nvCxnSpPr>
        <xdr:cNvPr id="597" name="直線コネクタ 596">
          <a:extLst>
            <a:ext uri="{FF2B5EF4-FFF2-40B4-BE49-F238E27FC236}">
              <a16:creationId xmlns:a16="http://schemas.microsoft.com/office/drawing/2014/main" id="{BE86729B-F7B4-4E41-A86E-0CF8D0FA68D9}"/>
            </a:ext>
          </a:extLst>
        </xdr:cNvPr>
        <xdr:cNvCxnSpPr/>
      </xdr:nvCxnSpPr>
      <xdr:spPr>
        <a:xfrm flipV="1">
          <a:off x="19947254" y="9473565"/>
          <a:ext cx="0" cy="14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598" name="【保健センター・保健所】&#10;一人当たり面積最小値テキスト">
          <a:extLst>
            <a:ext uri="{FF2B5EF4-FFF2-40B4-BE49-F238E27FC236}">
              <a16:creationId xmlns:a16="http://schemas.microsoft.com/office/drawing/2014/main" id="{2394FCF6-7B66-4BD6-9FF2-EB44CE74158F}"/>
            </a:ext>
          </a:extLst>
        </xdr:cNvPr>
        <xdr:cNvSpPr txBox="1"/>
      </xdr:nvSpPr>
      <xdr:spPr>
        <a:xfrm>
          <a:off x="19985990" y="1097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599" name="直線コネクタ 598">
          <a:extLst>
            <a:ext uri="{FF2B5EF4-FFF2-40B4-BE49-F238E27FC236}">
              <a16:creationId xmlns:a16="http://schemas.microsoft.com/office/drawing/2014/main" id="{50EACF33-1E08-4825-BCC9-AA2296F86772}"/>
            </a:ext>
          </a:extLst>
        </xdr:cNvPr>
        <xdr:cNvCxnSpPr/>
      </xdr:nvCxnSpPr>
      <xdr:spPr>
        <a:xfrm>
          <a:off x="19885660" y="10972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160037</xdr:rowOff>
    </xdr:from>
    <xdr:ext cx="469744" cy="259045"/>
    <xdr:sp macro="" textlink="">
      <xdr:nvSpPr>
        <xdr:cNvPr id="600" name="【保健センター・保健所】&#10;一人当たり面積最大値テキスト">
          <a:extLst>
            <a:ext uri="{FF2B5EF4-FFF2-40B4-BE49-F238E27FC236}">
              <a16:creationId xmlns:a16="http://schemas.microsoft.com/office/drawing/2014/main" id="{AA5D4084-55F1-477D-B3A8-88D1E3589135}"/>
            </a:ext>
          </a:extLst>
        </xdr:cNvPr>
        <xdr:cNvSpPr txBox="1"/>
      </xdr:nvSpPr>
      <xdr:spPr>
        <a:xfrm>
          <a:off x="19985990" y="9248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41910</xdr:rowOff>
    </xdr:from>
    <xdr:to>
      <xdr:col>116</xdr:col>
      <xdr:colOff>152400</xdr:colOff>
      <xdr:row>55</xdr:row>
      <xdr:rowOff>41910</xdr:rowOff>
    </xdr:to>
    <xdr:cxnSp macro="">
      <xdr:nvCxnSpPr>
        <xdr:cNvPr id="601" name="直線コネクタ 600">
          <a:extLst>
            <a:ext uri="{FF2B5EF4-FFF2-40B4-BE49-F238E27FC236}">
              <a16:creationId xmlns:a16="http://schemas.microsoft.com/office/drawing/2014/main" id="{AFCB773C-F431-4B64-BD02-14D0065A9B64}"/>
            </a:ext>
          </a:extLst>
        </xdr:cNvPr>
        <xdr:cNvCxnSpPr/>
      </xdr:nvCxnSpPr>
      <xdr:spPr>
        <a:xfrm>
          <a:off x="19885660" y="94735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139717</xdr:rowOff>
    </xdr:from>
    <xdr:ext cx="469744" cy="259045"/>
    <xdr:sp macro="" textlink="">
      <xdr:nvSpPr>
        <xdr:cNvPr id="602" name="【保健センター・保健所】&#10;一人当たり面積平均値テキスト">
          <a:extLst>
            <a:ext uri="{FF2B5EF4-FFF2-40B4-BE49-F238E27FC236}">
              <a16:creationId xmlns:a16="http://schemas.microsoft.com/office/drawing/2014/main" id="{EF4B37F3-EA14-47F2-B905-639ACF9DD1F9}"/>
            </a:ext>
          </a:extLst>
        </xdr:cNvPr>
        <xdr:cNvSpPr txBox="1"/>
      </xdr:nvSpPr>
      <xdr:spPr>
        <a:xfrm>
          <a:off x="19985990" y="10422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116840</xdr:rowOff>
    </xdr:from>
    <xdr:to>
      <xdr:col>116</xdr:col>
      <xdr:colOff>114300</xdr:colOff>
      <xdr:row>62</xdr:row>
      <xdr:rowOff>46990</xdr:rowOff>
    </xdr:to>
    <xdr:sp macro="" textlink="">
      <xdr:nvSpPr>
        <xdr:cNvPr id="603" name="フローチャート: 判断 602">
          <a:extLst>
            <a:ext uri="{FF2B5EF4-FFF2-40B4-BE49-F238E27FC236}">
              <a16:creationId xmlns:a16="http://schemas.microsoft.com/office/drawing/2014/main" id="{047C9971-BA9D-4B2B-9691-E8E5EA75244E}"/>
            </a:ext>
          </a:extLst>
        </xdr:cNvPr>
        <xdr:cNvSpPr/>
      </xdr:nvSpPr>
      <xdr:spPr>
        <a:xfrm>
          <a:off x="19904710" y="105752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124460</xdr:rowOff>
    </xdr:from>
    <xdr:to>
      <xdr:col>112</xdr:col>
      <xdr:colOff>38100</xdr:colOff>
      <xdr:row>62</xdr:row>
      <xdr:rowOff>54610</xdr:rowOff>
    </xdr:to>
    <xdr:sp macro="" textlink="">
      <xdr:nvSpPr>
        <xdr:cNvPr id="604" name="フローチャート: 判断 603">
          <a:extLst>
            <a:ext uri="{FF2B5EF4-FFF2-40B4-BE49-F238E27FC236}">
              <a16:creationId xmlns:a16="http://schemas.microsoft.com/office/drawing/2014/main" id="{0C94F31D-C5AC-43A0-917D-ABEDA7110E31}"/>
            </a:ext>
          </a:extLst>
        </xdr:cNvPr>
        <xdr:cNvSpPr/>
      </xdr:nvSpPr>
      <xdr:spPr>
        <a:xfrm>
          <a:off x="19161760" y="105848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105410</xdr:rowOff>
    </xdr:from>
    <xdr:to>
      <xdr:col>107</xdr:col>
      <xdr:colOff>101600</xdr:colOff>
      <xdr:row>62</xdr:row>
      <xdr:rowOff>35560</xdr:rowOff>
    </xdr:to>
    <xdr:sp macro="" textlink="">
      <xdr:nvSpPr>
        <xdr:cNvPr id="605" name="フローチャート: 判断 604">
          <a:extLst>
            <a:ext uri="{FF2B5EF4-FFF2-40B4-BE49-F238E27FC236}">
              <a16:creationId xmlns:a16="http://schemas.microsoft.com/office/drawing/2014/main" id="{DCB79B62-AD2C-4E6A-8286-2BDDBE484946}"/>
            </a:ext>
          </a:extLst>
        </xdr:cNvPr>
        <xdr:cNvSpPr/>
      </xdr:nvSpPr>
      <xdr:spPr>
        <a:xfrm>
          <a:off x="18345150" y="105619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132080</xdr:rowOff>
    </xdr:from>
    <xdr:to>
      <xdr:col>102</xdr:col>
      <xdr:colOff>165100</xdr:colOff>
      <xdr:row>62</xdr:row>
      <xdr:rowOff>62230</xdr:rowOff>
    </xdr:to>
    <xdr:sp macro="" textlink="">
      <xdr:nvSpPr>
        <xdr:cNvPr id="606" name="フローチャート: 判断 605">
          <a:extLst>
            <a:ext uri="{FF2B5EF4-FFF2-40B4-BE49-F238E27FC236}">
              <a16:creationId xmlns:a16="http://schemas.microsoft.com/office/drawing/2014/main" id="{2C89C838-9CE6-48E6-8289-112267629E7E}"/>
            </a:ext>
          </a:extLst>
        </xdr:cNvPr>
        <xdr:cNvSpPr/>
      </xdr:nvSpPr>
      <xdr:spPr>
        <a:xfrm>
          <a:off x="17547590" y="1059434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139700</xdr:rowOff>
    </xdr:from>
    <xdr:to>
      <xdr:col>98</xdr:col>
      <xdr:colOff>38100</xdr:colOff>
      <xdr:row>62</xdr:row>
      <xdr:rowOff>69850</xdr:rowOff>
    </xdr:to>
    <xdr:sp macro="" textlink="">
      <xdr:nvSpPr>
        <xdr:cNvPr id="607" name="フローチャート: 判断 606">
          <a:extLst>
            <a:ext uri="{FF2B5EF4-FFF2-40B4-BE49-F238E27FC236}">
              <a16:creationId xmlns:a16="http://schemas.microsoft.com/office/drawing/2014/main" id="{AD5369BC-041E-4FEB-A698-6BFFF4405F3B}"/>
            </a:ext>
          </a:extLst>
        </xdr:cNvPr>
        <xdr:cNvSpPr/>
      </xdr:nvSpPr>
      <xdr:spPr>
        <a:xfrm>
          <a:off x="16761460" y="105943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E390841F-D409-4807-9CD8-1D2DA3512EA2}"/>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91E9A2A8-5064-4F34-A798-07464AEB8122}"/>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1347A40B-700B-4911-8F46-E8A2900050FE}"/>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B4857523-8680-4F19-9B81-50B30A0932CF}"/>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3742238F-0E66-4EB2-B844-C026032F2E67}"/>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124460</xdr:rowOff>
    </xdr:from>
    <xdr:to>
      <xdr:col>116</xdr:col>
      <xdr:colOff>114300</xdr:colOff>
      <xdr:row>63</xdr:row>
      <xdr:rowOff>54610</xdr:rowOff>
    </xdr:to>
    <xdr:sp macro="" textlink="">
      <xdr:nvSpPr>
        <xdr:cNvPr id="613" name="楕円 612">
          <a:extLst>
            <a:ext uri="{FF2B5EF4-FFF2-40B4-BE49-F238E27FC236}">
              <a16:creationId xmlns:a16="http://schemas.microsoft.com/office/drawing/2014/main" id="{285980B4-ED60-45EA-B247-BB122C744248}"/>
            </a:ext>
          </a:extLst>
        </xdr:cNvPr>
        <xdr:cNvSpPr/>
      </xdr:nvSpPr>
      <xdr:spPr>
        <a:xfrm>
          <a:off x="19904710" y="107562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102887</xdr:rowOff>
    </xdr:from>
    <xdr:ext cx="469744" cy="259045"/>
    <xdr:sp macro="" textlink="">
      <xdr:nvSpPr>
        <xdr:cNvPr id="614" name="【保健センター・保健所】&#10;一人当たり面積該当値テキスト">
          <a:extLst>
            <a:ext uri="{FF2B5EF4-FFF2-40B4-BE49-F238E27FC236}">
              <a16:creationId xmlns:a16="http://schemas.microsoft.com/office/drawing/2014/main" id="{6B77B99A-4779-4F0D-911E-E8B217E659FF}"/>
            </a:ext>
          </a:extLst>
        </xdr:cNvPr>
        <xdr:cNvSpPr txBox="1"/>
      </xdr:nvSpPr>
      <xdr:spPr>
        <a:xfrm>
          <a:off x="19985990" y="10730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132080</xdr:rowOff>
    </xdr:from>
    <xdr:to>
      <xdr:col>112</xdr:col>
      <xdr:colOff>38100</xdr:colOff>
      <xdr:row>63</xdr:row>
      <xdr:rowOff>62230</xdr:rowOff>
    </xdr:to>
    <xdr:sp macro="" textlink="">
      <xdr:nvSpPr>
        <xdr:cNvPr id="615" name="楕円 614">
          <a:extLst>
            <a:ext uri="{FF2B5EF4-FFF2-40B4-BE49-F238E27FC236}">
              <a16:creationId xmlns:a16="http://schemas.microsoft.com/office/drawing/2014/main" id="{D3F63531-B625-432A-AC67-305A88291038}"/>
            </a:ext>
          </a:extLst>
        </xdr:cNvPr>
        <xdr:cNvSpPr/>
      </xdr:nvSpPr>
      <xdr:spPr>
        <a:xfrm>
          <a:off x="19161760" y="107657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3810</xdr:rowOff>
    </xdr:from>
    <xdr:to>
      <xdr:col>116</xdr:col>
      <xdr:colOff>63500</xdr:colOff>
      <xdr:row>63</xdr:row>
      <xdr:rowOff>11430</xdr:rowOff>
    </xdr:to>
    <xdr:cxnSp macro="">
      <xdr:nvCxnSpPr>
        <xdr:cNvPr id="616" name="直線コネクタ 615">
          <a:extLst>
            <a:ext uri="{FF2B5EF4-FFF2-40B4-BE49-F238E27FC236}">
              <a16:creationId xmlns:a16="http://schemas.microsoft.com/office/drawing/2014/main" id="{0BA6D127-3DB7-407E-B7B5-2E16AC32487F}"/>
            </a:ext>
          </a:extLst>
        </xdr:cNvPr>
        <xdr:cNvCxnSpPr/>
      </xdr:nvCxnSpPr>
      <xdr:spPr>
        <a:xfrm flipV="1">
          <a:off x="19204940" y="10807065"/>
          <a:ext cx="7429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135890</xdr:rowOff>
    </xdr:from>
    <xdr:to>
      <xdr:col>107</xdr:col>
      <xdr:colOff>101600</xdr:colOff>
      <xdr:row>63</xdr:row>
      <xdr:rowOff>66040</xdr:rowOff>
    </xdr:to>
    <xdr:sp macro="" textlink="">
      <xdr:nvSpPr>
        <xdr:cNvPr id="617" name="楕円 616">
          <a:extLst>
            <a:ext uri="{FF2B5EF4-FFF2-40B4-BE49-F238E27FC236}">
              <a16:creationId xmlns:a16="http://schemas.microsoft.com/office/drawing/2014/main" id="{8C054A4C-911B-42C8-A7F7-1755ABF2F38E}"/>
            </a:ext>
          </a:extLst>
        </xdr:cNvPr>
        <xdr:cNvSpPr/>
      </xdr:nvSpPr>
      <xdr:spPr>
        <a:xfrm>
          <a:off x="18345150" y="107619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11430</xdr:rowOff>
    </xdr:from>
    <xdr:to>
      <xdr:col>111</xdr:col>
      <xdr:colOff>177800</xdr:colOff>
      <xdr:row>63</xdr:row>
      <xdr:rowOff>15240</xdr:rowOff>
    </xdr:to>
    <xdr:cxnSp macro="">
      <xdr:nvCxnSpPr>
        <xdr:cNvPr id="618" name="直線コネクタ 617">
          <a:extLst>
            <a:ext uri="{FF2B5EF4-FFF2-40B4-BE49-F238E27FC236}">
              <a16:creationId xmlns:a16="http://schemas.microsoft.com/office/drawing/2014/main" id="{D51D36A3-2A00-468B-B6A6-B2334D8C21B8}"/>
            </a:ext>
          </a:extLst>
        </xdr:cNvPr>
        <xdr:cNvCxnSpPr/>
      </xdr:nvCxnSpPr>
      <xdr:spPr>
        <a:xfrm flipV="1">
          <a:off x="18399760" y="10816590"/>
          <a:ext cx="80518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139700</xdr:rowOff>
    </xdr:from>
    <xdr:to>
      <xdr:col>102</xdr:col>
      <xdr:colOff>165100</xdr:colOff>
      <xdr:row>63</xdr:row>
      <xdr:rowOff>69850</xdr:rowOff>
    </xdr:to>
    <xdr:sp macro="" textlink="">
      <xdr:nvSpPr>
        <xdr:cNvPr id="619" name="楕円 618">
          <a:extLst>
            <a:ext uri="{FF2B5EF4-FFF2-40B4-BE49-F238E27FC236}">
              <a16:creationId xmlns:a16="http://schemas.microsoft.com/office/drawing/2014/main" id="{1A758447-B1CF-4B5C-A18D-72784F8C279D}"/>
            </a:ext>
          </a:extLst>
        </xdr:cNvPr>
        <xdr:cNvSpPr/>
      </xdr:nvSpPr>
      <xdr:spPr>
        <a:xfrm>
          <a:off x="17547590" y="107657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15240</xdr:rowOff>
    </xdr:from>
    <xdr:to>
      <xdr:col>107</xdr:col>
      <xdr:colOff>50800</xdr:colOff>
      <xdr:row>63</xdr:row>
      <xdr:rowOff>19050</xdr:rowOff>
    </xdr:to>
    <xdr:cxnSp macro="">
      <xdr:nvCxnSpPr>
        <xdr:cNvPr id="620" name="直線コネクタ 619">
          <a:extLst>
            <a:ext uri="{FF2B5EF4-FFF2-40B4-BE49-F238E27FC236}">
              <a16:creationId xmlns:a16="http://schemas.microsoft.com/office/drawing/2014/main" id="{DD56C9F1-D720-4D67-B3EA-57E98EA1535D}"/>
            </a:ext>
          </a:extLst>
        </xdr:cNvPr>
        <xdr:cNvCxnSpPr/>
      </xdr:nvCxnSpPr>
      <xdr:spPr>
        <a:xfrm flipV="1">
          <a:off x="17602200" y="108204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143510</xdr:rowOff>
    </xdr:from>
    <xdr:to>
      <xdr:col>98</xdr:col>
      <xdr:colOff>38100</xdr:colOff>
      <xdr:row>63</xdr:row>
      <xdr:rowOff>73660</xdr:rowOff>
    </xdr:to>
    <xdr:sp macro="" textlink="">
      <xdr:nvSpPr>
        <xdr:cNvPr id="621" name="楕円 620">
          <a:extLst>
            <a:ext uri="{FF2B5EF4-FFF2-40B4-BE49-F238E27FC236}">
              <a16:creationId xmlns:a16="http://schemas.microsoft.com/office/drawing/2014/main" id="{ABEB581A-B926-4D49-AAB6-F52574760E5C}"/>
            </a:ext>
          </a:extLst>
        </xdr:cNvPr>
        <xdr:cNvSpPr/>
      </xdr:nvSpPr>
      <xdr:spPr>
        <a:xfrm>
          <a:off x="16761460" y="107715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19050</xdr:rowOff>
    </xdr:from>
    <xdr:to>
      <xdr:col>102</xdr:col>
      <xdr:colOff>114300</xdr:colOff>
      <xdr:row>63</xdr:row>
      <xdr:rowOff>22860</xdr:rowOff>
    </xdr:to>
    <xdr:cxnSp macro="">
      <xdr:nvCxnSpPr>
        <xdr:cNvPr id="622" name="直線コネクタ 621">
          <a:extLst>
            <a:ext uri="{FF2B5EF4-FFF2-40B4-BE49-F238E27FC236}">
              <a16:creationId xmlns:a16="http://schemas.microsoft.com/office/drawing/2014/main" id="{5AD9DE1A-97F2-4229-9105-28597B26937B}"/>
            </a:ext>
          </a:extLst>
        </xdr:cNvPr>
        <xdr:cNvCxnSpPr/>
      </xdr:nvCxnSpPr>
      <xdr:spPr>
        <a:xfrm flipV="1">
          <a:off x="16804640" y="10816590"/>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71137</xdr:rowOff>
    </xdr:from>
    <xdr:ext cx="469744" cy="259045"/>
    <xdr:sp macro="" textlink="">
      <xdr:nvSpPr>
        <xdr:cNvPr id="623" name="n_1aveValue【保健センター・保健所】&#10;一人当たり面積">
          <a:extLst>
            <a:ext uri="{FF2B5EF4-FFF2-40B4-BE49-F238E27FC236}">
              <a16:creationId xmlns:a16="http://schemas.microsoft.com/office/drawing/2014/main" id="{61BBFD65-B724-4903-9680-BB44EC7A6A5E}"/>
            </a:ext>
          </a:extLst>
        </xdr:cNvPr>
        <xdr:cNvSpPr txBox="1"/>
      </xdr:nvSpPr>
      <xdr:spPr>
        <a:xfrm>
          <a:off x="18982132" y="10356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52087</xdr:rowOff>
    </xdr:from>
    <xdr:ext cx="469744" cy="259045"/>
    <xdr:sp macro="" textlink="">
      <xdr:nvSpPr>
        <xdr:cNvPr id="624" name="n_2aveValue【保健センター・保健所】&#10;一人当たり面積">
          <a:extLst>
            <a:ext uri="{FF2B5EF4-FFF2-40B4-BE49-F238E27FC236}">
              <a16:creationId xmlns:a16="http://schemas.microsoft.com/office/drawing/2014/main" id="{5794E758-1311-4CC8-8FCD-A2ED1788D6E3}"/>
            </a:ext>
          </a:extLst>
        </xdr:cNvPr>
        <xdr:cNvSpPr txBox="1"/>
      </xdr:nvSpPr>
      <xdr:spPr>
        <a:xfrm>
          <a:off x="18182032" y="1034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78757</xdr:rowOff>
    </xdr:from>
    <xdr:ext cx="469744" cy="259045"/>
    <xdr:sp macro="" textlink="">
      <xdr:nvSpPr>
        <xdr:cNvPr id="625" name="n_3aveValue【保健センター・保健所】&#10;一人当たり面積">
          <a:extLst>
            <a:ext uri="{FF2B5EF4-FFF2-40B4-BE49-F238E27FC236}">
              <a16:creationId xmlns:a16="http://schemas.microsoft.com/office/drawing/2014/main" id="{1887B210-7F64-4054-A77D-B02CE62087E6}"/>
            </a:ext>
          </a:extLst>
        </xdr:cNvPr>
        <xdr:cNvSpPr txBox="1"/>
      </xdr:nvSpPr>
      <xdr:spPr>
        <a:xfrm>
          <a:off x="17384472" y="1036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86377</xdr:rowOff>
    </xdr:from>
    <xdr:ext cx="469744" cy="259045"/>
    <xdr:sp macro="" textlink="">
      <xdr:nvSpPr>
        <xdr:cNvPr id="626" name="n_4aveValue【保健センター・保健所】&#10;一人当たり面積">
          <a:extLst>
            <a:ext uri="{FF2B5EF4-FFF2-40B4-BE49-F238E27FC236}">
              <a16:creationId xmlns:a16="http://schemas.microsoft.com/office/drawing/2014/main" id="{90FE7EBA-F9CD-492B-A0D1-94E80447F480}"/>
            </a:ext>
          </a:extLst>
        </xdr:cNvPr>
        <xdr:cNvSpPr txBox="1"/>
      </xdr:nvSpPr>
      <xdr:spPr>
        <a:xfrm>
          <a:off x="16588817" y="10375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53357</xdr:rowOff>
    </xdr:from>
    <xdr:ext cx="469744" cy="259045"/>
    <xdr:sp macro="" textlink="">
      <xdr:nvSpPr>
        <xdr:cNvPr id="627" name="n_1mainValue【保健センター・保健所】&#10;一人当たり面積">
          <a:extLst>
            <a:ext uri="{FF2B5EF4-FFF2-40B4-BE49-F238E27FC236}">
              <a16:creationId xmlns:a16="http://schemas.microsoft.com/office/drawing/2014/main" id="{711F176E-A132-48FE-BEAF-FE359622AC58}"/>
            </a:ext>
          </a:extLst>
        </xdr:cNvPr>
        <xdr:cNvSpPr txBox="1"/>
      </xdr:nvSpPr>
      <xdr:spPr>
        <a:xfrm>
          <a:off x="18982132" y="1085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57167</xdr:rowOff>
    </xdr:from>
    <xdr:ext cx="469744" cy="259045"/>
    <xdr:sp macro="" textlink="">
      <xdr:nvSpPr>
        <xdr:cNvPr id="628" name="n_2mainValue【保健センター・保健所】&#10;一人当たり面積">
          <a:extLst>
            <a:ext uri="{FF2B5EF4-FFF2-40B4-BE49-F238E27FC236}">
              <a16:creationId xmlns:a16="http://schemas.microsoft.com/office/drawing/2014/main" id="{3D8F6F43-3709-4BC0-A836-874C9211D4A5}"/>
            </a:ext>
          </a:extLst>
        </xdr:cNvPr>
        <xdr:cNvSpPr txBox="1"/>
      </xdr:nvSpPr>
      <xdr:spPr>
        <a:xfrm>
          <a:off x="18182032"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60977</xdr:rowOff>
    </xdr:from>
    <xdr:ext cx="469744" cy="259045"/>
    <xdr:sp macro="" textlink="">
      <xdr:nvSpPr>
        <xdr:cNvPr id="629" name="n_3mainValue【保健センター・保健所】&#10;一人当たり面積">
          <a:extLst>
            <a:ext uri="{FF2B5EF4-FFF2-40B4-BE49-F238E27FC236}">
              <a16:creationId xmlns:a16="http://schemas.microsoft.com/office/drawing/2014/main" id="{BB39AD6B-36EA-4D86-A710-D221E084AD0E}"/>
            </a:ext>
          </a:extLst>
        </xdr:cNvPr>
        <xdr:cNvSpPr txBox="1"/>
      </xdr:nvSpPr>
      <xdr:spPr>
        <a:xfrm>
          <a:off x="17384472" y="1085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64787</xdr:rowOff>
    </xdr:from>
    <xdr:ext cx="469744" cy="259045"/>
    <xdr:sp macro="" textlink="">
      <xdr:nvSpPr>
        <xdr:cNvPr id="630" name="n_4mainValue【保健センター・保健所】&#10;一人当たり面積">
          <a:extLst>
            <a:ext uri="{FF2B5EF4-FFF2-40B4-BE49-F238E27FC236}">
              <a16:creationId xmlns:a16="http://schemas.microsoft.com/office/drawing/2014/main" id="{6E0D6F7E-32F8-4ED0-9F7B-D84E916D38FA}"/>
            </a:ext>
          </a:extLst>
        </xdr:cNvPr>
        <xdr:cNvSpPr txBox="1"/>
      </xdr:nvSpPr>
      <xdr:spPr>
        <a:xfrm>
          <a:off x="16588817" y="10864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1" name="正方形/長方形 630">
          <a:extLst>
            <a:ext uri="{FF2B5EF4-FFF2-40B4-BE49-F238E27FC236}">
              <a16:creationId xmlns:a16="http://schemas.microsoft.com/office/drawing/2014/main" id="{910F71C9-BCD9-4B45-9A42-3A94AFA6C4C0}"/>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2" name="正方形/長方形 631">
          <a:extLst>
            <a:ext uri="{FF2B5EF4-FFF2-40B4-BE49-F238E27FC236}">
              <a16:creationId xmlns:a16="http://schemas.microsoft.com/office/drawing/2014/main" id="{4EB40422-2BE2-41E6-BED2-F5BAE8CD88F7}"/>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3" name="正方形/長方形 632">
          <a:extLst>
            <a:ext uri="{FF2B5EF4-FFF2-40B4-BE49-F238E27FC236}">
              <a16:creationId xmlns:a16="http://schemas.microsoft.com/office/drawing/2014/main" id="{85BAE654-26CA-42D7-8B0A-0AEEE909A77E}"/>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4" name="正方形/長方形 633">
          <a:extLst>
            <a:ext uri="{FF2B5EF4-FFF2-40B4-BE49-F238E27FC236}">
              <a16:creationId xmlns:a16="http://schemas.microsoft.com/office/drawing/2014/main" id="{88F5EB2F-B6FD-4F39-B6EF-D929917832DD}"/>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5" name="正方形/長方形 634">
          <a:extLst>
            <a:ext uri="{FF2B5EF4-FFF2-40B4-BE49-F238E27FC236}">
              <a16:creationId xmlns:a16="http://schemas.microsoft.com/office/drawing/2014/main" id="{D610E8D9-0381-41CD-83EF-1D8A1CB47118}"/>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6" name="正方形/長方形 635">
          <a:extLst>
            <a:ext uri="{FF2B5EF4-FFF2-40B4-BE49-F238E27FC236}">
              <a16:creationId xmlns:a16="http://schemas.microsoft.com/office/drawing/2014/main" id="{2DADE5DA-926A-4EF4-BB40-44600E03FE59}"/>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7" name="正方形/長方形 636">
          <a:extLst>
            <a:ext uri="{FF2B5EF4-FFF2-40B4-BE49-F238E27FC236}">
              <a16:creationId xmlns:a16="http://schemas.microsoft.com/office/drawing/2014/main" id="{87040B6E-76D1-4C4A-A5DC-51E9E4279047}"/>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正方形/長方形 637">
          <a:extLst>
            <a:ext uri="{FF2B5EF4-FFF2-40B4-BE49-F238E27FC236}">
              <a16:creationId xmlns:a16="http://schemas.microsoft.com/office/drawing/2014/main" id="{038C996E-E574-493F-B201-C1D37165AF3C}"/>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9" name="テキスト ボックス 638">
          <a:extLst>
            <a:ext uri="{FF2B5EF4-FFF2-40B4-BE49-F238E27FC236}">
              <a16:creationId xmlns:a16="http://schemas.microsoft.com/office/drawing/2014/main" id="{D3D9C2A3-5999-4208-8A01-14BC7FBA9A76}"/>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0" name="直線コネクタ 639">
          <a:extLst>
            <a:ext uri="{FF2B5EF4-FFF2-40B4-BE49-F238E27FC236}">
              <a16:creationId xmlns:a16="http://schemas.microsoft.com/office/drawing/2014/main" id="{4076693D-D6EC-4079-A410-A7961C10F78A}"/>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1" name="テキスト ボックス 640">
          <a:extLst>
            <a:ext uri="{FF2B5EF4-FFF2-40B4-BE49-F238E27FC236}">
              <a16:creationId xmlns:a16="http://schemas.microsoft.com/office/drawing/2014/main" id="{80642EBA-7F11-4B05-9EF9-173E7F82F202}"/>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42" name="直線コネクタ 641">
          <a:extLst>
            <a:ext uri="{FF2B5EF4-FFF2-40B4-BE49-F238E27FC236}">
              <a16:creationId xmlns:a16="http://schemas.microsoft.com/office/drawing/2014/main" id="{98AB5ED5-B838-43DC-B457-D23ECAE485CC}"/>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43" name="テキスト ボックス 642">
          <a:extLst>
            <a:ext uri="{FF2B5EF4-FFF2-40B4-BE49-F238E27FC236}">
              <a16:creationId xmlns:a16="http://schemas.microsoft.com/office/drawing/2014/main" id="{A40EBFC2-275A-468C-AD5A-B318D48E6517}"/>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4" name="直線コネクタ 643">
          <a:extLst>
            <a:ext uri="{FF2B5EF4-FFF2-40B4-BE49-F238E27FC236}">
              <a16:creationId xmlns:a16="http://schemas.microsoft.com/office/drawing/2014/main" id="{E291CE3C-5CC1-4AF2-96FB-1706B945EFA8}"/>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5" name="テキスト ボックス 644">
          <a:extLst>
            <a:ext uri="{FF2B5EF4-FFF2-40B4-BE49-F238E27FC236}">
              <a16:creationId xmlns:a16="http://schemas.microsoft.com/office/drawing/2014/main" id="{1ED53D8D-AD42-42DC-B737-E829FF60E60A}"/>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6" name="直線コネクタ 645">
          <a:extLst>
            <a:ext uri="{FF2B5EF4-FFF2-40B4-BE49-F238E27FC236}">
              <a16:creationId xmlns:a16="http://schemas.microsoft.com/office/drawing/2014/main" id="{F831C6AC-A973-41C6-8C30-546DC33B495D}"/>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7" name="テキスト ボックス 646">
          <a:extLst>
            <a:ext uri="{FF2B5EF4-FFF2-40B4-BE49-F238E27FC236}">
              <a16:creationId xmlns:a16="http://schemas.microsoft.com/office/drawing/2014/main" id="{E32D11BF-0AAD-4EF5-92DF-B04A75CBB99A}"/>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8" name="直線コネクタ 647">
          <a:extLst>
            <a:ext uri="{FF2B5EF4-FFF2-40B4-BE49-F238E27FC236}">
              <a16:creationId xmlns:a16="http://schemas.microsoft.com/office/drawing/2014/main" id="{9F7AFA99-B51F-49D0-819A-CFAA4217BB54}"/>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9" name="テキスト ボックス 648">
          <a:extLst>
            <a:ext uri="{FF2B5EF4-FFF2-40B4-BE49-F238E27FC236}">
              <a16:creationId xmlns:a16="http://schemas.microsoft.com/office/drawing/2014/main" id="{8E5A20AA-FE99-4E75-8C98-CAB5F5815D3F}"/>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50" name="直線コネクタ 649">
          <a:extLst>
            <a:ext uri="{FF2B5EF4-FFF2-40B4-BE49-F238E27FC236}">
              <a16:creationId xmlns:a16="http://schemas.microsoft.com/office/drawing/2014/main" id="{1354D31C-3DDB-4407-A48F-FD4DF7F769EF}"/>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51" name="テキスト ボックス 650">
          <a:extLst>
            <a:ext uri="{FF2B5EF4-FFF2-40B4-BE49-F238E27FC236}">
              <a16:creationId xmlns:a16="http://schemas.microsoft.com/office/drawing/2014/main" id="{7D30D1A8-22C7-43E5-9590-60093D44EDF2}"/>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2" name="直線コネクタ 651">
          <a:extLst>
            <a:ext uri="{FF2B5EF4-FFF2-40B4-BE49-F238E27FC236}">
              <a16:creationId xmlns:a16="http://schemas.microsoft.com/office/drawing/2014/main" id="{AD029139-3456-4E01-9D09-7254762107B6}"/>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53" name="テキスト ボックス 652">
          <a:extLst>
            <a:ext uri="{FF2B5EF4-FFF2-40B4-BE49-F238E27FC236}">
              <a16:creationId xmlns:a16="http://schemas.microsoft.com/office/drawing/2014/main" id="{3E29360B-3F18-4640-8705-9BEE47365D86}"/>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4" name="【消防施設】&#10;有形固定資産減価償却率グラフ枠">
          <a:extLst>
            <a:ext uri="{FF2B5EF4-FFF2-40B4-BE49-F238E27FC236}">
              <a16:creationId xmlns:a16="http://schemas.microsoft.com/office/drawing/2014/main" id="{695E8A5E-2953-4DC8-9A29-566DD5203F00}"/>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655" name="直線コネクタ 654">
          <a:extLst>
            <a:ext uri="{FF2B5EF4-FFF2-40B4-BE49-F238E27FC236}">
              <a16:creationId xmlns:a16="http://schemas.microsoft.com/office/drawing/2014/main" id="{1BEC7281-5E3B-44A6-AAF5-B1220F5D9767}"/>
            </a:ext>
          </a:extLst>
        </xdr:cNvPr>
        <xdr:cNvCxnSpPr/>
      </xdr:nvCxnSpPr>
      <xdr:spPr>
        <a:xfrm flipV="1">
          <a:off x="14703424" y="13388340"/>
          <a:ext cx="0" cy="138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656" name="【消防施設】&#10;有形固定資産減価償却率最小値テキスト">
          <a:extLst>
            <a:ext uri="{FF2B5EF4-FFF2-40B4-BE49-F238E27FC236}">
              <a16:creationId xmlns:a16="http://schemas.microsoft.com/office/drawing/2014/main" id="{1326B635-C169-482D-8908-061DD8BDA2AF}"/>
            </a:ext>
          </a:extLst>
        </xdr:cNvPr>
        <xdr:cNvSpPr txBox="1"/>
      </xdr:nvSpPr>
      <xdr:spPr>
        <a:xfrm>
          <a:off x="1474216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657" name="直線コネクタ 656">
          <a:extLst>
            <a:ext uri="{FF2B5EF4-FFF2-40B4-BE49-F238E27FC236}">
              <a16:creationId xmlns:a16="http://schemas.microsoft.com/office/drawing/2014/main" id="{5742BCD5-DC21-4155-91F5-BC640D5FBE4C}"/>
            </a:ext>
          </a:extLst>
        </xdr:cNvPr>
        <xdr:cNvCxnSpPr/>
      </xdr:nvCxnSpPr>
      <xdr:spPr>
        <a:xfrm>
          <a:off x="14611350" y="147770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658" name="【消防施設】&#10;有形固定資産減価償却率最大値テキスト">
          <a:extLst>
            <a:ext uri="{FF2B5EF4-FFF2-40B4-BE49-F238E27FC236}">
              <a16:creationId xmlns:a16="http://schemas.microsoft.com/office/drawing/2014/main" id="{6142BD6B-BC1D-4B7E-B0DE-C6CFE303501F}"/>
            </a:ext>
          </a:extLst>
        </xdr:cNvPr>
        <xdr:cNvSpPr txBox="1"/>
      </xdr:nvSpPr>
      <xdr:spPr>
        <a:xfrm>
          <a:off x="14742160" y="13163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659" name="直線コネクタ 658">
          <a:extLst>
            <a:ext uri="{FF2B5EF4-FFF2-40B4-BE49-F238E27FC236}">
              <a16:creationId xmlns:a16="http://schemas.microsoft.com/office/drawing/2014/main" id="{F39F979E-CFB7-4C72-875D-050914BC29DC}"/>
            </a:ext>
          </a:extLst>
        </xdr:cNvPr>
        <xdr:cNvCxnSpPr/>
      </xdr:nvCxnSpPr>
      <xdr:spPr>
        <a:xfrm>
          <a:off x="14611350" y="13388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167657</xdr:rowOff>
    </xdr:from>
    <xdr:ext cx="405111" cy="259045"/>
    <xdr:sp macro="" textlink="">
      <xdr:nvSpPr>
        <xdr:cNvPr id="660" name="【消防施設】&#10;有形固定資産減価償却率平均値テキスト">
          <a:extLst>
            <a:ext uri="{FF2B5EF4-FFF2-40B4-BE49-F238E27FC236}">
              <a16:creationId xmlns:a16="http://schemas.microsoft.com/office/drawing/2014/main" id="{0BDF1BD0-FE3D-494D-B5A4-84D5973CE08A}"/>
            </a:ext>
          </a:extLst>
        </xdr:cNvPr>
        <xdr:cNvSpPr txBox="1"/>
      </xdr:nvSpPr>
      <xdr:spPr>
        <a:xfrm>
          <a:off x="14742160" y="140589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661" name="フローチャート: 判断 660">
          <a:extLst>
            <a:ext uri="{FF2B5EF4-FFF2-40B4-BE49-F238E27FC236}">
              <a16:creationId xmlns:a16="http://schemas.microsoft.com/office/drawing/2014/main" id="{28D61001-3DC3-4785-808E-40A1BB37845A}"/>
            </a:ext>
          </a:extLst>
        </xdr:cNvPr>
        <xdr:cNvSpPr/>
      </xdr:nvSpPr>
      <xdr:spPr>
        <a:xfrm>
          <a:off x="14649450" y="1408049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662" name="フローチャート: 判断 661">
          <a:extLst>
            <a:ext uri="{FF2B5EF4-FFF2-40B4-BE49-F238E27FC236}">
              <a16:creationId xmlns:a16="http://schemas.microsoft.com/office/drawing/2014/main" id="{8668C68F-84DC-41E4-858F-AE430D08DFAA}"/>
            </a:ext>
          </a:extLst>
        </xdr:cNvPr>
        <xdr:cNvSpPr/>
      </xdr:nvSpPr>
      <xdr:spPr>
        <a:xfrm>
          <a:off x="13887450" y="1406143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663" name="フローチャート: 判断 662">
          <a:extLst>
            <a:ext uri="{FF2B5EF4-FFF2-40B4-BE49-F238E27FC236}">
              <a16:creationId xmlns:a16="http://schemas.microsoft.com/office/drawing/2014/main" id="{475895E1-985E-4FE2-BBE7-3AB242E54D68}"/>
            </a:ext>
          </a:extLst>
        </xdr:cNvPr>
        <xdr:cNvSpPr/>
      </xdr:nvSpPr>
      <xdr:spPr>
        <a:xfrm>
          <a:off x="13089890" y="1402334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664" name="フローチャート: 判断 663">
          <a:extLst>
            <a:ext uri="{FF2B5EF4-FFF2-40B4-BE49-F238E27FC236}">
              <a16:creationId xmlns:a16="http://schemas.microsoft.com/office/drawing/2014/main" id="{55BD0942-9DD5-4A5D-91D7-E0991AA99FD7}"/>
            </a:ext>
          </a:extLst>
        </xdr:cNvPr>
        <xdr:cNvSpPr/>
      </xdr:nvSpPr>
      <xdr:spPr>
        <a:xfrm>
          <a:off x="12303760" y="140176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55880</xdr:rowOff>
    </xdr:from>
    <xdr:to>
      <xdr:col>67</xdr:col>
      <xdr:colOff>101600</xdr:colOff>
      <xdr:row>81</xdr:row>
      <xdr:rowOff>157480</xdr:rowOff>
    </xdr:to>
    <xdr:sp macro="" textlink="">
      <xdr:nvSpPr>
        <xdr:cNvPr id="665" name="フローチャート: 判断 664">
          <a:extLst>
            <a:ext uri="{FF2B5EF4-FFF2-40B4-BE49-F238E27FC236}">
              <a16:creationId xmlns:a16="http://schemas.microsoft.com/office/drawing/2014/main" id="{5F47FD01-1D1D-4DE3-9453-084F364DD8DF}"/>
            </a:ext>
          </a:extLst>
        </xdr:cNvPr>
        <xdr:cNvSpPr/>
      </xdr:nvSpPr>
      <xdr:spPr>
        <a:xfrm>
          <a:off x="11487150" y="139471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E039F990-1972-4742-9CBF-0870FEEF4C83}"/>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5B2D8CD4-B246-4C37-BE8F-22E99337DA45}"/>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70D2D5F4-AB8F-4C60-A429-FAC0F37EF096}"/>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9" name="テキスト ボックス 668">
          <a:extLst>
            <a:ext uri="{FF2B5EF4-FFF2-40B4-BE49-F238E27FC236}">
              <a16:creationId xmlns:a16="http://schemas.microsoft.com/office/drawing/2014/main" id="{9FC03A6D-66B8-40E1-8E8F-69DFF892E64D}"/>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id="{3FE8EB54-762B-4BA1-9878-F55927EB8D08}"/>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99695</xdr:rowOff>
    </xdr:from>
    <xdr:to>
      <xdr:col>85</xdr:col>
      <xdr:colOff>177800</xdr:colOff>
      <xdr:row>82</xdr:row>
      <xdr:rowOff>29845</xdr:rowOff>
    </xdr:to>
    <xdr:sp macro="" textlink="">
      <xdr:nvSpPr>
        <xdr:cNvPr id="671" name="楕円 670">
          <a:extLst>
            <a:ext uri="{FF2B5EF4-FFF2-40B4-BE49-F238E27FC236}">
              <a16:creationId xmlns:a16="http://schemas.microsoft.com/office/drawing/2014/main" id="{920747A8-912A-4959-BE10-D7192C3774E8}"/>
            </a:ext>
          </a:extLst>
        </xdr:cNvPr>
        <xdr:cNvSpPr/>
      </xdr:nvSpPr>
      <xdr:spPr>
        <a:xfrm>
          <a:off x="14649450" y="139833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122572</xdr:rowOff>
    </xdr:from>
    <xdr:ext cx="405111" cy="259045"/>
    <xdr:sp macro="" textlink="">
      <xdr:nvSpPr>
        <xdr:cNvPr id="672" name="【消防施設】&#10;有形固定資産減価償却率該当値テキスト">
          <a:extLst>
            <a:ext uri="{FF2B5EF4-FFF2-40B4-BE49-F238E27FC236}">
              <a16:creationId xmlns:a16="http://schemas.microsoft.com/office/drawing/2014/main" id="{C09E6060-FD3A-4D8F-8D47-3F1E9482D391}"/>
            </a:ext>
          </a:extLst>
        </xdr:cNvPr>
        <xdr:cNvSpPr txBox="1"/>
      </xdr:nvSpPr>
      <xdr:spPr>
        <a:xfrm>
          <a:off x="14742160" y="1384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52070</xdr:rowOff>
    </xdr:from>
    <xdr:to>
      <xdr:col>81</xdr:col>
      <xdr:colOff>101600</xdr:colOff>
      <xdr:row>81</xdr:row>
      <xdr:rowOff>153670</xdr:rowOff>
    </xdr:to>
    <xdr:sp macro="" textlink="">
      <xdr:nvSpPr>
        <xdr:cNvPr id="673" name="楕円 672">
          <a:extLst>
            <a:ext uri="{FF2B5EF4-FFF2-40B4-BE49-F238E27FC236}">
              <a16:creationId xmlns:a16="http://schemas.microsoft.com/office/drawing/2014/main" id="{91641729-FC6F-439A-918B-0E52C3354C28}"/>
            </a:ext>
          </a:extLst>
        </xdr:cNvPr>
        <xdr:cNvSpPr/>
      </xdr:nvSpPr>
      <xdr:spPr>
        <a:xfrm>
          <a:off x="13887450" y="139433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102870</xdr:rowOff>
    </xdr:from>
    <xdr:to>
      <xdr:col>85</xdr:col>
      <xdr:colOff>127000</xdr:colOff>
      <xdr:row>81</xdr:row>
      <xdr:rowOff>150495</xdr:rowOff>
    </xdr:to>
    <xdr:cxnSp macro="">
      <xdr:nvCxnSpPr>
        <xdr:cNvPr id="674" name="直線コネクタ 673">
          <a:extLst>
            <a:ext uri="{FF2B5EF4-FFF2-40B4-BE49-F238E27FC236}">
              <a16:creationId xmlns:a16="http://schemas.microsoft.com/office/drawing/2014/main" id="{41D7CF12-3138-4B49-85AD-8A3C40E77594}"/>
            </a:ext>
          </a:extLst>
        </xdr:cNvPr>
        <xdr:cNvCxnSpPr/>
      </xdr:nvCxnSpPr>
      <xdr:spPr>
        <a:xfrm>
          <a:off x="13942060" y="13988415"/>
          <a:ext cx="762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29211</xdr:rowOff>
    </xdr:from>
    <xdr:to>
      <xdr:col>76</xdr:col>
      <xdr:colOff>165100</xdr:colOff>
      <xdr:row>79</xdr:row>
      <xdr:rowOff>130811</xdr:rowOff>
    </xdr:to>
    <xdr:sp macro="" textlink="">
      <xdr:nvSpPr>
        <xdr:cNvPr id="675" name="楕円 674">
          <a:extLst>
            <a:ext uri="{FF2B5EF4-FFF2-40B4-BE49-F238E27FC236}">
              <a16:creationId xmlns:a16="http://schemas.microsoft.com/office/drawing/2014/main" id="{8D5DBABD-268F-4C98-81E2-C99EE2A42B5B}"/>
            </a:ext>
          </a:extLst>
        </xdr:cNvPr>
        <xdr:cNvSpPr/>
      </xdr:nvSpPr>
      <xdr:spPr>
        <a:xfrm>
          <a:off x="13089890" y="1357185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80011</xdr:rowOff>
    </xdr:from>
    <xdr:to>
      <xdr:col>81</xdr:col>
      <xdr:colOff>50800</xdr:colOff>
      <xdr:row>81</xdr:row>
      <xdr:rowOff>102870</xdr:rowOff>
    </xdr:to>
    <xdr:cxnSp macro="">
      <xdr:nvCxnSpPr>
        <xdr:cNvPr id="676" name="直線コネクタ 675">
          <a:extLst>
            <a:ext uri="{FF2B5EF4-FFF2-40B4-BE49-F238E27FC236}">
              <a16:creationId xmlns:a16="http://schemas.microsoft.com/office/drawing/2014/main" id="{84FF478C-4B48-403E-8B7A-F082EC5A9038}"/>
            </a:ext>
          </a:extLst>
        </xdr:cNvPr>
        <xdr:cNvCxnSpPr/>
      </xdr:nvCxnSpPr>
      <xdr:spPr>
        <a:xfrm>
          <a:off x="13144500" y="13626466"/>
          <a:ext cx="797560" cy="361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93980</xdr:rowOff>
    </xdr:from>
    <xdr:to>
      <xdr:col>72</xdr:col>
      <xdr:colOff>38100</xdr:colOff>
      <xdr:row>80</xdr:row>
      <xdr:rowOff>24130</xdr:rowOff>
    </xdr:to>
    <xdr:sp macro="" textlink="">
      <xdr:nvSpPr>
        <xdr:cNvPr id="677" name="楕円 676">
          <a:extLst>
            <a:ext uri="{FF2B5EF4-FFF2-40B4-BE49-F238E27FC236}">
              <a16:creationId xmlns:a16="http://schemas.microsoft.com/office/drawing/2014/main" id="{66CD5927-B732-4A88-8CEF-5FE00E0087B8}"/>
            </a:ext>
          </a:extLst>
        </xdr:cNvPr>
        <xdr:cNvSpPr/>
      </xdr:nvSpPr>
      <xdr:spPr>
        <a:xfrm>
          <a:off x="12303760" y="1364234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80011</xdr:rowOff>
    </xdr:from>
    <xdr:to>
      <xdr:col>76</xdr:col>
      <xdr:colOff>114300</xdr:colOff>
      <xdr:row>79</xdr:row>
      <xdr:rowOff>144780</xdr:rowOff>
    </xdr:to>
    <xdr:cxnSp macro="">
      <xdr:nvCxnSpPr>
        <xdr:cNvPr id="678" name="直線コネクタ 677">
          <a:extLst>
            <a:ext uri="{FF2B5EF4-FFF2-40B4-BE49-F238E27FC236}">
              <a16:creationId xmlns:a16="http://schemas.microsoft.com/office/drawing/2014/main" id="{E7D7196B-2B73-41F0-9464-2BDA2593DC95}"/>
            </a:ext>
          </a:extLst>
        </xdr:cNvPr>
        <xdr:cNvCxnSpPr/>
      </xdr:nvCxnSpPr>
      <xdr:spPr>
        <a:xfrm flipV="1">
          <a:off x="12346940" y="13626466"/>
          <a:ext cx="79756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57786</xdr:rowOff>
    </xdr:from>
    <xdr:to>
      <xdr:col>67</xdr:col>
      <xdr:colOff>101600</xdr:colOff>
      <xdr:row>79</xdr:row>
      <xdr:rowOff>159386</xdr:rowOff>
    </xdr:to>
    <xdr:sp macro="" textlink="">
      <xdr:nvSpPr>
        <xdr:cNvPr id="679" name="楕円 678">
          <a:extLst>
            <a:ext uri="{FF2B5EF4-FFF2-40B4-BE49-F238E27FC236}">
              <a16:creationId xmlns:a16="http://schemas.microsoft.com/office/drawing/2014/main" id="{119A6CC7-4D20-4475-822F-E9E1469A1A5E}"/>
            </a:ext>
          </a:extLst>
        </xdr:cNvPr>
        <xdr:cNvSpPr/>
      </xdr:nvSpPr>
      <xdr:spPr>
        <a:xfrm>
          <a:off x="11487150" y="1359852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108586</xdr:rowOff>
    </xdr:from>
    <xdr:to>
      <xdr:col>71</xdr:col>
      <xdr:colOff>177800</xdr:colOff>
      <xdr:row>79</xdr:row>
      <xdr:rowOff>144780</xdr:rowOff>
    </xdr:to>
    <xdr:cxnSp macro="">
      <xdr:nvCxnSpPr>
        <xdr:cNvPr id="680" name="直線コネクタ 679">
          <a:extLst>
            <a:ext uri="{FF2B5EF4-FFF2-40B4-BE49-F238E27FC236}">
              <a16:creationId xmlns:a16="http://schemas.microsoft.com/office/drawing/2014/main" id="{F719FED3-83C3-47AF-8CD6-3ADBCBB67EE2}"/>
            </a:ext>
          </a:extLst>
        </xdr:cNvPr>
        <xdr:cNvCxnSpPr/>
      </xdr:nvCxnSpPr>
      <xdr:spPr>
        <a:xfrm>
          <a:off x="11541760" y="13651231"/>
          <a:ext cx="80518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95266</xdr:rowOff>
    </xdr:from>
    <xdr:ext cx="405111" cy="259045"/>
    <xdr:sp macro="" textlink="">
      <xdr:nvSpPr>
        <xdr:cNvPr id="681" name="n_1aveValue【消防施設】&#10;有形固定資産減価償却率">
          <a:extLst>
            <a:ext uri="{FF2B5EF4-FFF2-40B4-BE49-F238E27FC236}">
              <a16:creationId xmlns:a16="http://schemas.microsoft.com/office/drawing/2014/main" id="{BA40929F-8B6C-413E-9B83-238E8F8FEF90}"/>
            </a:ext>
          </a:extLst>
        </xdr:cNvPr>
        <xdr:cNvSpPr txBox="1"/>
      </xdr:nvSpPr>
      <xdr:spPr>
        <a:xfrm>
          <a:off x="13738234" y="14150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53357</xdr:rowOff>
    </xdr:from>
    <xdr:ext cx="405111" cy="259045"/>
    <xdr:sp macro="" textlink="">
      <xdr:nvSpPr>
        <xdr:cNvPr id="682" name="n_2aveValue【消防施設】&#10;有形固定資産減価償却率">
          <a:extLst>
            <a:ext uri="{FF2B5EF4-FFF2-40B4-BE49-F238E27FC236}">
              <a16:creationId xmlns:a16="http://schemas.microsoft.com/office/drawing/2014/main" id="{7145BB75-C855-4589-98EC-66E132233872}"/>
            </a:ext>
          </a:extLst>
        </xdr:cNvPr>
        <xdr:cNvSpPr txBox="1"/>
      </xdr:nvSpPr>
      <xdr:spPr>
        <a:xfrm>
          <a:off x="12957184" y="1411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55263</xdr:rowOff>
    </xdr:from>
    <xdr:ext cx="405111" cy="259045"/>
    <xdr:sp macro="" textlink="">
      <xdr:nvSpPr>
        <xdr:cNvPr id="683" name="n_3aveValue【消防施設】&#10;有形固定資産減価償却率">
          <a:extLst>
            <a:ext uri="{FF2B5EF4-FFF2-40B4-BE49-F238E27FC236}">
              <a16:creationId xmlns:a16="http://schemas.microsoft.com/office/drawing/2014/main" id="{76556860-96C6-4EC6-A03B-890E78DC584B}"/>
            </a:ext>
          </a:extLst>
        </xdr:cNvPr>
        <xdr:cNvSpPr txBox="1"/>
      </xdr:nvSpPr>
      <xdr:spPr>
        <a:xfrm>
          <a:off x="12171054" y="1411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148607</xdr:rowOff>
    </xdr:from>
    <xdr:ext cx="405111" cy="259045"/>
    <xdr:sp macro="" textlink="">
      <xdr:nvSpPr>
        <xdr:cNvPr id="684" name="n_4aveValue【消防施設】&#10;有形固定資産減価償却率">
          <a:extLst>
            <a:ext uri="{FF2B5EF4-FFF2-40B4-BE49-F238E27FC236}">
              <a16:creationId xmlns:a16="http://schemas.microsoft.com/office/drawing/2014/main" id="{2DB5800D-3D50-48D4-9A8F-CD4DBECD0F9F}"/>
            </a:ext>
          </a:extLst>
        </xdr:cNvPr>
        <xdr:cNvSpPr txBox="1"/>
      </xdr:nvSpPr>
      <xdr:spPr>
        <a:xfrm>
          <a:off x="11354444" y="1403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170197</xdr:rowOff>
    </xdr:from>
    <xdr:ext cx="405111" cy="259045"/>
    <xdr:sp macro="" textlink="">
      <xdr:nvSpPr>
        <xdr:cNvPr id="685" name="n_1mainValue【消防施設】&#10;有形固定資産減価償却率">
          <a:extLst>
            <a:ext uri="{FF2B5EF4-FFF2-40B4-BE49-F238E27FC236}">
              <a16:creationId xmlns:a16="http://schemas.microsoft.com/office/drawing/2014/main" id="{14545788-929B-4387-98D0-A0EFF9FC31AF}"/>
            </a:ext>
          </a:extLst>
        </xdr:cNvPr>
        <xdr:cNvSpPr txBox="1"/>
      </xdr:nvSpPr>
      <xdr:spPr>
        <a:xfrm>
          <a:off x="13738234" y="1371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147338</xdr:rowOff>
    </xdr:from>
    <xdr:ext cx="405111" cy="259045"/>
    <xdr:sp macro="" textlink="">
      <xdr:nvSpPr>
        <xdr:cNvPr id="686" name="n_2mainValue【消防施設】&#10;有形固定資産減価償却率">
          <a:extLst>
            <a:ext uri="{FF2B5EF4-FFF2-40B4-BE49-F238E27FC236}">
              <a16:creationId xmlns:a16="http://schemas.microsoft.com/office/drawing/2014/main" id="{13B610FA-E14D-4A58-A8B6-C37616F5149B}"/>
            </a:ext>
          </a:extLst>
        </xdr:cNvPr>
        <xdr:cNvSpPr txBox="1"/>
      </xdr:nvSpPr>
      <xdr:spPr>
        <a:xfrm>
          <a:off x="12957184" y="13347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40657</xdr:rowOff>
    </xdr:from>
    <xdr:ext cx="405111" cy="259045"/>
    <xdr:sp macro="" textlink="">
      <xdr:nvSpPr>
        <xdr:cNvPr id="687" name="n_3mainValue【消防施設】&#10;有形固定資産減価償却率">
          <a:extLst>
            <a:ext uri="{FF2B5EF4-FFF2-40B4-BE49-F238E27FC236}">
              <a16:creationId xmlns:a16="http://schemas.microsoft.com/office/drawing/2014/main" id="{8D791D2A-EBE9-4864-A5FA-E8F89625D3D2}"/>
            </a:ext>
          </a:extLst>
        </xdr:cNvPr>
        <xdr:cNvSpPr txBox="1"/>
      </xdr:nvSpPr>
      <xdr:spPr>
        <a:xfrm>
          <a:off x="12171054" y="1341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4463</xdr:rowOff>
    </xdr:from>
    <xdr:ext cx="405111" cy="259045"/>
    <xdr:sp macro="" textlink="">
      <xdr:nvSpPr>
        <xdr:cNvPr id="688" name="n_4mainValue【消防施設】&#10;有形固定資産減価償却率">
          <a:extLst>
            <a:ext uri="{FF2B5EF4-FFF2-40B4-BE49-F238E27FC236}">
              <a16:creationId xmlns:a16="http://schemas.microsoft.com/office/drawing/2014/main" id="{6E345D2B-2A46-423F-96B4-94C64B894228}"/>
            </a:ext>
          </a:extLst>
        </xdr:cNvPr>
        <xdr:cNvSpPr txBox="1"/>
      </xdr:nvSpPr>
      <xdr:spPr>
        <a:xfrm>
          <a:off x="11354444" y="13379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9" name="正方形/長方形 688">
          <a:extLst>
            <a:ext uri="{FF2B5EF4-FFF2-40B4-BE49-F238E27FC236}">
              <a16:creationId xmlns:a16="http://schemas.microsoft.com/office/drawing/2014/main" id="{F4FC7A98-8EEB-4791-A805-6678285C2A95}"/>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90" name="正方形/長方形 689">
          <a:extLst>
            <a:ext uri="{FF2B5EF4-FFF2-40B4-BE49-F238E27FC236}">
              <a16:creationId xmlns:a16="http://schemas.microsoft.com/office/drawing/2014/main" id="{9515F1A9-67A7-42C2-BB3F-B7B9436D3725}"/>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1" name="正方形/長方形 690">
          <a:extLst>
            <a:ext uri="{FF2B5EF4-FFF2-40B4-BE49-F238E27FC236}">
              <a16:creationId xmlns:a16="http://schemas.microsoft.com/office/drawing/2014/main" id="{6F3424D7-CE84-4897-84B0-E36A33A6B7CD}"/>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2" name="正方形/長方形 691">
          <a:extLst>
            <a:ext uri="{FF2B5EF4-FFF2-40B4-BE49-F238E27FC236}">
              <a16:creationId xmlns:a16="http://schemas.microsoft.com/office/drawing/2014/main" id="{843B9256-3EF5-4F1D-A202-B0504889A0F4}"/>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3" name="正方形/長方形 692">
          <a:extLst>
            <a:ext uri="{FF2B5EF4-FFF2-40B4-BE49-F238E27FC236}">
              <a16:creationId xmlns:a16="http://schemas.microsoft.com/office/drawing/2014/main" id="{343C6646-63F8-4D52-A7D5-91B506C13F4C}"/>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4" name="正方形/長方形 693">
          <a:extLst>
            <a:ext uri="{FF2B5EF4-FFF2-40B4-BE49-F238E27FC236}">
              <a16:creationId xmlns:a16="http://schemas.microsoft.com/office/drawing/2014/main" id="{07C56B18-CE1A-47F0-BEA4-94CFBD2B3F4D}"/>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5" name="正方形/長方形 694">
          <a:extLst>
            <a:ext uri="{FF2B5EF4-FFF2-40B4-BE49-F238E27FC236}">
              <a16:creationId xmlns:a16="http://schemas.microsoft.com/office/drawing/2014/main" id="{4EE55EC8-457A-437F-B317-FFA738DDED17}"/>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6" name="正方形/長方形 695">
          <a:extLst>
            <a:ext uri="{FF2B5EF4-FFF2-40B4-BE49-F238E27FC236}">
              <a16:creationId xmlns:a16="http://schemas.microsoft.com/office/drawing/2014/main" id="{8C3F91FC-AEDE-4E93-B7D9-BA63CB7D5116}"/>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7" name="テキスト ボックス 696">
          <a:extLst>
            <a:ext uri="{FF2B5EF4-FFF2-40B4-BE49-F238E27FC236}">
              <a16:creationId xmlns:a16="http://schemas.microsoft.com/office/drawing/2014/main" id="{D89D4D32-E915-4960-BF5A-55F67203564A}"/>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8" name="直線コネクタ 697">
          <a:extLst>
            <a:ext uri="{FF2B5EF4-FFF2-40B4-BE49-F238E27FC236}">
              <a16:creationId xmlns:a16="http://schemas.microsoft.com/office/drawing/2014/main" id="{D30FA639-D304-433E-8679-F73AD4CE0010}"/>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9" name="直線コネクタ 698">
          <a:extLst>
            <a:ext uri="{FF2B5EF4-FFF2-40B4-BE49-F238E27FC236}">
              <a16:creationId xmlns:a16="http://schemas.microsoft.com/office/drawing/2014/main" id="{0A71173E-EC2B-408F-93CE-57B8BD4C57AD}"/>
            </a:ext>
          </a:extLst>
        </xdr:cNvPr>
        <xdr:cNvCxnSpPr/>
      </xdr:nvCxnSpPr>
      <xdr:spPr>
        <a:xfrm>
          <a:off x="164592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00" name="テキスト ボックス 699">
          <a:extLst>
            <a:ext uri="{FF2B5EF4-FFF2-40B4-BE49-F238E27FC236}">
              <a16:creationId xmlns:a16="http://schemas.microsoft.com/office/drawing/2014/main" id="{E20CE2E4-C162-4628-9D58-DB73D1F9966A}"/>
            </a:ext>
          </a:extLst>
        </xdr:cNvPr>
        <xdr:cNvSpPr txBox="1"/>
      </xdr:nvSpPr>
      <xdr:spPr>
        <a:xfrm>
          <a:off x="160472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01" name="直線コネクタ 700">
          <a:extLst>
            <a:ext uri="{FF2B5EF4-FFF2-40B4-BE49-F238E27FC236}">
              <a16:creationId xmlns:a16="http://schemas.microsoft.com/office/drawing/2014/main" id="{3A8F006D-96B6-4E1B-B61D-90968E0D1DE1}"/>
            </a:ext>
          </a:extLst>
        </xdr:cNvPr>
        <xdr:cNvCxnSpPr/>
      </xdr:nvCxnSpPr>
      <xdr:spPr>
        <a:xfrm>
          <a:off x="164592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02" name="テキスト ボックス 701">
          <a:extLst>
            <a:ext uri="{FF2B5EF4-FFF2-40B4-BE49-F238E27FC236}">
              <a16:creationId xmlns:a16="http://schemas.microsoft.com/office/drawing/2014/main" id="{9229C23D-38CD-4A1B-B6A5-42888DCF3093}"/>
            </a:ext>
          </a:extLst>
        </xdr:cNvPr>
        <xdr:cNvSpPr txBox="1"/>
      </xdr:nvSpPr>
      <xdr:spPr>
        <a:xfrm>
          <a:off x="16047266"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03" name="直線コネクタ 702">
          <a:extLst>
            <a:ext uri="{FF2B5EF4-FFF2-40B4-BE49-F238E27FC236}">
              <a16:creationId xmlns:a16="http://schemas.microsoft.com/office/drawing/2014/main" id="{1B89E2AA-A9C8-4262-9D82-B02DF4E838BF}"/>
            </a:ext>
          </a:extLst>
        </xdr:cNvPr>
        <xdr:cNvCxnSpPr/>
      </xdr:nvCxnSpPr>
      <xdr:spPr>
        <a:xfrm>
          <a:off x="164592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04" name="テキスト ボックス 703">
          <a:extLst>
            <a:ext uri="{FF2B5EF4-FFF2-40B4-BE49-F238E27FC236}">
              <a16:creationId xmlns:a16="http://schemas.microsoft.com/office/drawing/2014/main" id="{FA7A04A1-DC2C-4D6A-9228-25992DE5151F}"/>
            </a:ext>
          </a:extLst>
        </xdr:cNvPr>
        <xdr:cNvSpPr txBox="1"/>
      </xdr:nvSpPr>
      <xdr:spPr>
        <a:xfrm>
          <a:off x="16047266"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5" name="直線コネクタ 704">
          <a:extLst>
            <a:ext uri="{FF2B5EF4-FFF2-40B4-BE49-F238E27FC236}">
              <a16:creationId xmlns:a16="http://schemas.microsoft.com/office/drawing/2014/main" id="{957B5F56-C0BA-4F52-ACEA-40E723B8EAEC}"/>
            </a:ext>
          </a:extLst>
        </xdr:cNvPr>
        <xdr:cNvCxnSpPr/>
      </xdr:nvCxnSpPr>
      <xdr:spPr>
        <a:xfrm>
          <a:off x="164592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6" name="テキスト ボックス 705">
          <a:extLst>
            <a:ext uri="{FF2B5EF4-FFF2-40B4-BE49-F238E27FC236}">
              <a16:creationId xmlns:a16="http://schemas.microsoft.com/office/drawing/2014/main" id="{CDB936FD-2F5F-4E00-BFF0-236AFDC955F4}"/>
            </a:ext>
          </a:extLst>
        </xdr:cNvPr>
        <xdr:cNvSpPr txBox="1"/>
      </xdr:nvSpPr>
      <xdr:spPr>
        <a:xfrm>
          <a:off x="16047266"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7" name="直線コネクタ 706">
          <a:extLst>
            <a:ext uri="{FF2B5EF4-FFF2-40B4-BE49-F238E27FC236}">
              <a16:creationId xmlns:a16="http://schemas.microsoft.com/office/drawing/2014/main" id="{CF6102F2-E121-434D-A02A-2F4513CB462B}"/>
            </a:ext>
          </a:extLst>
        </xdr:cNvPr>
        <xdr:cNvCxnSpPr/>
      </xdr:nvCxnSpPr>
      <xdr:spPr>
        <a:xfrm>
          <a:off x="164592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8" name="テキスト ボックス 707">
          <a:extLst>
            <a:ext uri="{FF2B5EF4-FFF2-40B4-BE49-F238E27FC236}">
              <a16:creationId xmlns:a16="http://schemas.microsoft.com/office/drawing/2014/main" id="{7DDBDD52-8E00-4406-B04B-657AF3C36972}"/>
            </a:ext>
          </a:extLst>
        </xdr:cNvPr>
        <xdr:cNvSpPr txBox="1"/>
      </xdr:nvSpPr>
      <xdr:spPr>
        <a:xfrm>
          <a:off x="16047266"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9" name="直線コネクタ 708">
          <a:extLst>
            <a:ext uri="{FF2B5EF4-FFF2-40B4-BE49-F238E27FC236}">
              <a16:creationId xmlns:a16="http://schemas.microsoft.com/office/drawing/2014/main" id="{32597963-A1A9-426A-B9B3-5F9B037B4DCF}"/>
            </a:ext>
          </a:extLst>
        </xdr:cNvPr>
        <xdr:cNvCxnSpPr/>
      </xdr:nvCxnSpPr>
      <xdr:spPr>
        <a:xfrm>
          <a:off x="164592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10" name="テキスト ボックス 709">
          <a:extLst>
            <a:ext uri="{FF2B5EF4-FFF2-40B4-BE49-F238E27FC236}">
              <a16:creationId xmlns:a16="http://schemas.microsoft.com/office/drawing/2014/main" id="{607F8B9B-6D5C-473C-9B47-3AC936402DAE}"/>
            </a:ext>
          </a:extLst>
        </xdr:cNvPr>
        <xdr:cNvSpPr txBox="1"/>
      </xdr:nvSpPr>
      <xdr:spPr>
        <a:xfrm>
          <a:off x="16047266"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11" name="直線コネクタ 710">
          <a:extLst>
            <a:ext uri="{FF2B5EF4-FFF2-40B4-BE49-F238E27FC236}">
              <a16:creationId xmlns:a16="http://schemas.microsoft.com/office/drawing/2014/main" id="{18D5773A-4F8E-442E-A430-D0BBFDB5FD4C}"/>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12" name="テキスト ボックス 711">
          <a:extLst>
            <a:ext uri="{FF2B5EF4-FFF2-40B4-BE49-F238E27FC236}">
              <a16:creationId xmlns:a16="http://schemas.microsoft.com/office/drawing/2014/main" id="{EB14B94F-B881-4998-A197-6471BD9A664A}"/>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3" name="【消防施設】&#10;一人当たり面積グラフ枠">
          <a:extLst>
            <a:ext uri="{FF2B5EF4-FFF2-40B4-BE49-F238E27FC236}">
              <a16:creationId xmlns:a16="http://schemas.microsoft.com/office/drawing/2014/main" id="{E3345583-6BA2-4EBA-A85D-6C4CF4C19C54}"/>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714" name="直線コネクタ 713">
          <a:extLst>
            <a:ext uri="{FF2B5EF4-FFF2-40B4-BE49-F238E27FC236}">
              <a16:creationId xmlns:a16="http://schemas.microsoft.com/office/drawing/2014/main" id="{E3A4AB92-5497-47CD-A735-CB8D2A5327A5}"/>
            </a:ext>
          </a:extLst>
        </xdr:cNvPr>
        <xdr:cNvCxnSpPr/>
      </xdr:nvCxnSpPr>
      <xdr:spPr>
        <a:xfrm flipV="1">
          <a:off x="19947254" y="13499647"/>
          <a:ext cx="0" cy="1400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715" name="【消防施設】&#10;一人当たり面積最小値テキスト">
          <a:extLst>
            <a:ext uri="{FF2B5EF4-FFF2-40B4-BE49-F238E27FC236}">
              <a16:creationId xmlns:a16="http://schemas.microsoft.com/office/drawing/2014/main" id="{5AA47429-2A6D-4C72-8A78-D942A5F8B57E}"/>
            </a:ext>
          </a:extLst>
        </xdr:cNvPr>
        <xdr:cNvSpPr txBox="1"/>
      </xdr:nvSpPr>
      <xdr:spPr>
        <a:xfrm>
          <a:off x="19985990" y="1490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716" name="直線コネクタ 715">
          <a:extLst>
            <a:ext uri="{FF2B5EF4-FFF2-40B4-BE49-F238E27FC236}">
              <a16:creationId xmlns:a16="http://schemas.microsoft.com/office/drawing/2014/main" id="{6D8B452D-430E-4198-9B4D-004012C1B453}"/>
            </a:ext>
          </a:extLst>
        </xdr:cNvPr>
        <xdr:cNvCxnSpPr/>
      </xdr:nvCxnSpPr>
      <xdr:spPr>
        <a:xfrm>
          <a:off x="19885660" y="149003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717" name="【消防施設】&#10;一人当たり面積最大値テキスト">
          <a:extLst>
            <a:ext uri="{FF2B5EF4-FFF2-40B4-BE49-F238E27FC236}">
              <a16:creationId xmlns:a16="http://schemas.microsoft.com/office/drawing/2014/main" id="{A5EB4CA7-C3DB-49D6-B942-1A89BE3534F6}"/>
            </a:ext>
          </a:extLst>
        </xdr:cNvPr>
        <xdr:cNvSpPr txBox="1"/>
      </xdr:nvSpPr>
      <xdr:spPr>
        <a:xfrm>
          <a:off x="19985990" y="13271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718" name="直線コネクタ 717">
          <a:extLst>
            <a:ext uri="{FF2B5EF4-FFF2-40B4-BE49-F238E27FC236}">
              <a16:creationId xmlns:a16="http://schemas.microsoft.com/office/drawing/2014/main" id="{6EC09765-3DA5-4CB6-8021-BA218D365E82}"/>
            </a:ext>
          </a:extLst>
        </xdr:cNvPr>
        <xdr:cNvCxnSpPr/>
      </xdr:nvCxnSpPr>
      <xdr:spPr>
        <a:xfrm>
          <a:off x="19885660" y="134996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166569</xdr:rowOff>
    </xdr:from>
    <xdr:ext cx="469744" cy="259045"/>
    <xdr:sp macro="" textlink="">
      <xdr:nvSpPr>
        <xdr:cNvPr id="719" name="【消防施設】&#10;一人当たり面積平均値テキスト">
          <a:extLst>
            <a:ext uri="{FF2B5EF4-FFF2-40B4-BE49-F238E27FC236}">
              <a16:creationId xmlns:a16="http://schemas.microsoft.com/office/drawing/2014/main" id="{B78B35C4-128E-4745-AE5F-0C4A839A06C5}"/>
            </a:ext>
          </a:extLst>
        </xdr:cNvPr>
        <xdr:cNvSpPr txBox="1"/>
      </xdr:nvSpPr>
      <xdr:spPr>
        <a:xfrm>
          <a:off x="19985990" y="145721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720" name="フローチャート: 判断 719">
          <a:extLst>
            <a:ext uri="{FF2B5EF4-FFF2-40B4-BE49-F238E27FC236}">
              <a16:creationId xmlns:a16="http://schemas.microsoft.com/office/drawing/2014/main" id="{3FC69E71-38D2-45FA-B2EC-584653E32D8B}"/>
            </a:ext>
          </a:extLst>
        </xdr:cNvPr>
        <xdr:cNvSpPr/>
      </xdr:nvSpPr>
      <xdr:spPr>
        <a:xfrm>
          <a:off x="19904710" y="14593752"/>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721" name="フローチャート: 判断 720">
          <a:extLst>
            <a:ext uri="{FF2B5EF4-FFF2-40B4-BE49-F238E27FC236}">
              <a16:creationId xmlns:a16="http://schemas.microsoft.com/office/drawing/2014/main" id="{EF4CE16D-10FF-4C9C-ADE0-591757C2BF9A}"/>
            </a:ext>
          </a:extLst>
        </xdr:cNvPr>
        <xdr:cNvSpPr/>
      </xdr:nvSpPr>
      <xdr:spPr>
        <a:xfrm>
          <a:off x="19161760" y="14612801"/>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722" name="フローチャート: 判断 721">
          <a:extLst>
            <a:ext uri="{FF2B5EF4-FFF2-40B4-BE49-F238E27FC236}">
              <a16:creationId xmlns:a16="http://schemas.microsoft.com/office/drawing/2014/main" id="{D421E0EC-66E0-484D-9AD0-6BF30D87A5F9}"/>
            </a:ext>
          </a:extLst>
        </xdr:cNvPr>
        <xdr:cNvSpPr/>
      </xdr:nvSpPr>
      <xdr:spPr>
        <a:xfrm>
          <a:off x="18345150" y="1462967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723" name="フローチャート: 判断 722">
          <a:extLst>
            <a:ext uri="{FF2B5EF4-FFF2-40B4-BE49-F238E27FC236}">
              <a16:creationId xmlns:a16="http://schemas.microsoft.com/office/drawing/2014/main" id="{B3BD5141-5F27-456E-AF6C-51BF7B3F05A5}"/>
            </a:ext>
          </a:extLst>
        </xdr:cNvPr>
        <xdr:cNvSpPr/>
      </xdr:nvSpPr>
      <xdr:spPr>
        <a:xfrm>
          <a:off x="17547590" y="14631852"/>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34652</xdr:rowOff>
    </xdr:from>
    <xdr:to>
      <xdr:col>98</xdr:col>
      <xdr:colOff>38100</xdr:colOff>
      <xdr:row>85</xdr:row>
      <xdr:rowOff>136252</xdr:rowOff>
    </xdr:to>
    <xdr:sp macro="" textlink="">
      <xdr:nvSpPr>
        <xdr:cNvPr id="724" name="フローチャート: 判断 723">
          <a:extLst>
            <a:ext uri="{FF2B5EF4-FFF2-40B4-BE49-F238E27FC236}">
              <a16:creationId xmlns:a16="http://schemas.microsoft.com/office/drawing/2014/main" id="{17476C05-50EC-4DB7-9354-FC3BECD2D3B0}"/>
            </a:ext>
          </a:extLst>
        </xdr:cNvPr>
        <xdr:cNvSpPr/>
      </xdr:nvSpPr>
      <xdr:spPr>
        <a:xfrm>
          <a:off x="16761460" y="146079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270D640F-D01B-45F5-9518-6F585D6FEFEC}"/>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28DCEB20-F333-48A1-9AC0-8F1C62DAE6A4}"/>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6F9477CA-FC77-4ADB-828D-F5AC9446F53A}"/>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8" name="テキスト ボックス 727">
          <a:extLst>
            <a:ext uri="{FF2B5EF4-FFF2-40B4-BE49-F238E27FC236}">
              <a16:creationId xmlns:a16="http://schemas.microsoft.com/office/drawing/2014/main" id="{8C9D6789-B83B-45AF-A55F-8F8E020F4345}"/>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9" name="テキスト ボックス 728">
          <a:extLst>
            <a:ext uri="{FF2B5EF4-FFF2-40B4-BE49-F238E27FC236}">
              <a16:creationId xmlns:a16="http://schemas.microsoft.com/office/drawing/2014/main" id="{52AC2C07-B9AE-48A9-9C7F-72AC061A8367}"/>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166914</xdr:rowOff>
    </xdr:from>
    <xdr:to>
      <xdr:col>116</xdr:col>
      <xdr:colOff>114300</xdr:colOff>
      <xdr:row>85</xdr:row>
      <xdr:rowOff>97064</xdr:rowOff>
    </xdr:to>
    <xdr:sp macro="" textlink="">
      <xdr:nvSpPr>
        <xdr:cNvPr id="730" name="楕円 729">
          <a:extLst>
            <a:ext uri="{FF2B5EF4-FFF2-40B4-BE49-F238E27FC236}">
              <a16:creationId xmlns:a16="http://schemas.microsoft.com/office/drawing/2014/main" id="{19E36649-B5B3-48EC-8F23-F67512ECC131}"/>
            </a:ext>
          </a:extLst>
        </xdr:cNvPr>
        <xdr:cNvSpPr/>
      </xdr:nvSpPr>
      <xdr:spPr>
        <a:xfrm>
          <a:off x="19904710" y="1457252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18341</xdr:rowOff>
    </xdr:from>
    <xdr:ext cx="469744" cy="259045"/>
    <xdr:sp macro="" textlink="">
      <xdr:nvSpPr>
        <xdr:cNvPr id="731" name="【消防施設】&#10;一人当たり面積該当値テキスト">
          <a:extLst>
            <a:ext uri="{FF2B5EF4-FFF2-40B4-BE49-F238E27FC236}">
              <a16:creationId xmlns:a16="http://schemas.microsoft.com/office/drawing/2014/main" id="{439C5672-9B27-4187-A0F4-5611BF52B099}"/>
            </a:ext>
          </a:extLst>
        </xdr:cNvPr>
        <xdr:cNvSpPr txBox="1"/>
      </xdr:nvSpPr>
      <xdr:spPr>
        <a:xfrm>
          <a:off x="19985990" y="14423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363</xdr:rowOff>
    </xdr:from>
    <xdr:to>
      <xdr:col>112</xdr:col>
      <xdr:colOff>38100</xdr:colOff>
      <xdr:row>85</xdr:row>
      <xdr:rowOff>101963</xdr:rowOff>
    </xdr:to>
    <xdr:sp macro="" textlink="">
      <xdr:nvSpPr>
        <xdr:cNvPr id="732" name="楕円 731">
          <a:extLst>
            <a:ext uri="{FF2B5EF4-FFF2-40B4-BE49-F238E27FC236}">
              <a16:creationId xmlns:a16="http://schemas.microsoft.com/office/drawing/2014/main" id="{05A50F8C-E8D4-4543-A2EA-0AAA4E5B65AB}"/>
            </a:ext>
          </a:extLst>
        </xdr:cNvPr>
        <xdr:cNvSpPr/>
      </xdr:nvSpPr>
      <xdr:spPr>
        <a:xfrm>
          <a:off x="19161760" y="145736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46264</xdr:rowOff>
    </xdr:from>
    <xdr:to>
      <xdr:col>116</xdr:col>
      <xdr:colOff>63500</xdr:colOff>
      <xdr:row>85</xdr:row>
      <xdr:rowOff>51163</xdr:rowOff>
    </xdr:to>
    <xdr:cxnSp macro="">
      <xdr:nvCxnSpPr>
        <xdr:cNvPr id="733" name="直線コネクタ 732">
          <a:extLst>
            <a:ext uri="{FF2B5EF4-FFF2-40B4-BE49-F238E27FC236}">
              <a16:creationId xmlns:a16="http://schemas.microsoft.com/office/drawing/2014/main" id="{DCD97747-DD99-46C5-8652-D7D63E371DFD}"/>
            </a:ext>
          </a:extLst>
        </xdr:cNvPr>
        <xdr:cNvCxnSpPr/>
      </xdr:nvCxnSpPr>
      <xdr:spPr>
        <a:xfrm flipV="1">
          <a:off x="19204940" y="14621419"/>
          <a:ext cx="742950" cy="6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5262</xdr:rowOff>
    </xdr:from>
    <xdr:to>
      <xdr:col>107</xdr:col>
      <xdr:colOff>101600</xdr:colOff>
      <xdr:row>85</xdr:row>
      <xdr:rowOff>106862</xdr:rowOff>
    </xdr:to>
    <xdr:sp macro="" textlink="">
      <xdr:nvSpPr>
        <xdr:cNvPr id="734" name="楕円 733">
          <a:extLst>
            <a:ext uri="{FF2B5EF4-FFF2-40B4-BE49-F238E27FC236}">
              <a16:creationId xmlns:a16="http://schemas.microsoft.com/office/drawing/2014/main" id="{4374C6E6-7503-433A-B262-7A6FE7E27469}"/>
            </a:ext>
          </a:extLst>
        </xdr:cNvPr>
        <xdr:cNvSpPr/>
      </xdr:nvSpPr>
      <xdr:spPr>
        <a:xfrm>
          <a:off x="18345150" y="1458041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51163</xdr:rowOff>
    </xdr:from>
    <xdr:to>
      <xdr:col>111</xdr:col>
      <xdr:colOff>177800</xdr:colOff>
      <xdr:row>85</xdr:row>
      <xdr:rowOff>56062</xdr:rowOff>
    </xdr:to>
    <xdr:cxnSp macro="">
      <xdr:nvCxnSpPr>
        <xdr:cNvPr id="735" name="直線コネクタ 734">
          <a:extLst>
            <a:ext uri="{FF2B5EF4-FFF2-40B4-BE49-F238E27FC236}">
              <a16:creationId xmlns:a16="http://schemas.microsoft.com/office/drawing/2014/main" id="{5A94333E-016C-4F68-8B65-A4208A1C8CD9}"/>
            </a:ext>
          </a:extLst>
        </xdr:cNvPr>
        <xdr:cNvCxnSpPr/>
      </xdr:nvCxnSpPr>
      <xdr:spPr>
        <a:xfrm flipV="1">
          <a:off x="18399760" y="14628223"/>
          <a:ext cx="80518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132624</xdr:rowOff>
    </xdr:from>
    <xdr:to>
      <xdr:col>102</xdr:col>
      <xdr:colOff>165100</xdr:colOff>
      <xdr:row>85</xdr:row>
      <xdr:rowOff>62774</xdr:rowOff>
    </xdr:to>
    <xdr:sp macro="" textlink="">
      <xdr:nvSpPr>
        <xdr:cNvPr id="736" name="楕円 735">
          <a:extLst>
            <a:ext uri="{FF2B5EF4-FFF2-40B4-BE49-F238E27FC236}">
              <a16:creationId xmlns:a16="http://schemas.microsoft.com/office/drawing/2014/main" id="{EB4B0B2E-9A28-44DC-9FA0-FADB2B08F435}"/>
            </a:ext>
          </a:extLst>
        </xdr:cNvPr>
        <xdr:cNvSpPr/>
      </xdr:nvSpPr>
      <xdr:spPr>
        <a:xfrm>
          <a:off x="17547590" y="14538234"/>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11974</xdr:rowOff>
    </xdr:from>
    <xdr:to>
      <xdr:col>107</xdr:col>
      <xdr:colOff>50800</xdr:colOff>
      <xdr:row>85</xdr:row>
      <xdr:rowOff>56062</xdr:rowOff>
    </xdr:to>
    <xdr:cxnSp macro="">
      <xdr:nvCxnSpPr>
        <xdr:cNvPr id="737" name="直線コネクタ 736">
          <a:extLst>
            <a:ext uri="{FF2B5EF4-FFF2-40B4-BE49-F238E27FC236}">
              <a16:creationId xmlns:a16="http://schemas.microsoft.com/office/drawing/2014/main" id="{E16088A9-B999-4341-A46A-EE6B04CEA4A4}"/>
            </a:ext>
          </a:extLst>
        </xdr:cNvPr>
        <xdr:cNvCxnSpPr/>
      </xdr:nvCxnSpPr>
      <xdr:spPr>
        <a:xfrm>
          <a:off x="17602200" y="14589034"/>
          <a:ext cx="79756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139156</xdr:rowOff>
    </xdr:from>
    <xdr:to>
      <xdr:col>98</xdr:col>
      <xdr:colOff>38100</xdr:colOff>
      <xdr:row>85</xdr:row>
      <xdr:rowOff>69306</xdr:rowOff>
    </xdr:to>
    <xdr:sp macro="" textlink="">
      <xdr:nvSpPr>
        <xdr:cNvPr id="738" name="楕円 737">
          <a:extLst>
            <a:ext uri="{FF2B5EF4-FFF2-40B4-BE49-F238E27FC236}">
              <a16:creationId xmlns:a16="http://schemas.microsoft.com/office/drawing/2014/main" id="{E7063E0C-2350-4303-9CE0-969FE34162FB}"/>
            </a:ext>
          </a:extLst>
        </xdr:cNvPr>
        <xdr:cNvSpPr/>
      </xdr:nvSpPr>
      <xdr:spPr>
        <a:xfrm>
          <a:off x="16761460" y="1453714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11974</xdr:rowOff>
    </xdr:from>
    <xdr:to>
      <xdr:col>102</xdr:col>
      <xdr:colOff>114300</xdr:colOff>
      <xdr:row>85</xdr:row>
      <xdr:rowOff>18506</xdr:rowOff>
    </xdr:to>
    <xdr:cxnSp macro="">
      <xdr:nvCxnSpPr>
        <xdr:cNvPr id="739" name="直線コネクタ 738">
          <a:extLst>
            <a:ext uri="{FF2B5EF4-FFF2-40B4-BE49-F238E27FC236}">
              <a16:creationId xmlns:a16="http://schemas.microsoft.com/office/drawing/2014/main" id="{663E1330-22C3-402F-B17C-3035CA987534}"/>
            </a:ext>
          </a:extLst>
        </xdr:cNvPr>
        <xdr:cNvCxnSpPr/>
      </xdr:nvCxnSpPr>
      <xdr:spPr>
        <a:xfrm flipV="1">
          <a:off x="16804640" y="14589034"/>
          <a:ext cx="79756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132278</xdr:rowOff>
    </xdr:from>
    <xdr:ext cx="469744" cy="259045"/>
    <xdr:sp macro="" textlink="">
      <xdr:nvSpPr>
        <xdr:cNvPr id="740" name="n_1aveValue【消防施設】&#10;一人当たり面積">
          <a:extLst>
            <a:ext uri="{FF2B5EF4-FFF2-40B4-BE49-F238E27FC236}">
              <a16:creationId xmlns:a16="http://schemas.microsoft.com/office/drawing/2014/main" id="{6F33B518-8CD0-4C7C-BE5B-786D7F9BB9CA}"/>
            </a:ext>
          </a:extLst>
        </xdr:cNvPr>
        <xdr:cNvSpPr txBox="1"/>
      </xdr:nvSpPr>
      <xdr:spPr>
        <a:xfrm>
          <a:off x="18982132" y="14709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145341</xdr:rowOff>
    </xdr:from>
    <xdr:ext cx="469744" cy="259045"/>
    <xdr:sp macro="" textlink="">
      <xdr:nvSpPr>
        <xdr:cNvPr id="741" name="n_2aveValue【消防施設】&#10;一人当たり面積">
          <a:extLst>
            <a:ext uri="{FF2B5EF4-FFF2-40B4-BE49-F238E27FC236}">
              <a16:creationId xmlns:a16="http://schemas.microsoft.com/office/drawing/2014/main" id="{9EA4101E-992C-476A-8127-D042F413ECF5}"/>
            </a:ext>
          </a:extLst>
        </xdr:cNvPr>
        <xdr:cNvSpPr txBox="1"/>
      </xdr:nvSpPr>
      <xdr:spPr>
        <a:xfrm>
          <a:off x="18182032" y="14716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155139</xdr:rowOff>
    </xdr:from>
    <xdr:ext cx="469744" cy="259045"/>
    <xdr:sp macro="" textlink="">
      <xdr:nvSpPr>
        <xdr:cNvPr id="742" name="n_3aveValue【消防施設】&#10;一人当たり面積">
          <a:extLst>
            <a:ext uri="{FF2B5EF4-FFF2-40B4-BE49-F238E27FC236}">
              <a16:creationId xmlns:a16="http://schemas.microsoft.com/office/drawing/2014/main" id="{E8EC9A7D-26E6-4ECD-9543-51ECE529D509}"/>
            </a:ext>
          </a:extLst>
        </xdr:cNvPr>
        <xdr:cNvSpPr txBox="1"/>
      </xdr:nvSpPr>
      <xdr:spPr>
        <a:xfrm>
          <a:off x="17384472" y="14728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127379</xdr:rowOff>
    </xdr:from>
    <xdr:ext cx="469744" cy="259045"/>
    <xdr:sp macro="" textlink="">
      <xdr:nvSpPr>
        <xdr:cNvPr id="743" name="n_4aveValue【消防施設】&#10;一人当たり面積">
          <a:extLst>
            <a:ext uri="{FF2B5EF4-FFF2-40B4-BE49-F238E27FC236}">
              <a16:creationId xmlns:a16="http://schemas.microsoft.com/office/drawing/2014/main" id="{449EF3E1-8FCC-4E12-B5C9-67544A8A76C4}"/>
            </a:ext>
          </a:extLst>
        </xdr:cNvPr>
        <xdr:cNvSpPr txBox="1"/>
      </xdr:nvSpPr>
      <xdr:spPr>
        <a:xfrm>
          <a:off x="16588817" y="14704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118490</xdr:rowOff>
    </xdr:from>
    <xdr:ext cx="469744" cy="259045"/>
    <xdr:sp macro="" textlink="">
      <xdr:nvSpPr>
        <xdr:cNvPr id="744" name="n_1mainValue【消防施設】&#10;一人当たり面積">
          <a:extLst>
            <a:ext uri="{FF2B5EF4-FFF2-40B4-BE49-F238E27FC236}">
              <a16:creationId xmlns:a16="http://schemas.microsoft.com/office/drawing/2014/main" id="{B9AA15C8-076B-49DD-9AA9-1B81C11D1F8B}"/>
            </a:ext>
          </a:extLst>
        </xdr:cNvPr>
        <xdr:cNvSpPr txBox="1"/>
      </xdr:nvSpPr>
      <xdr:spPr>
        <a:xfrm>
          <a:off x="18982132" y="14350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123389</xdr:rowOff>
    </xdr:from>
    <xdr:ext cx="469744" cy="259045"/>
    <xdr:sp macro="" textlink="">
      <xdr:nvSpPr>
        <xdr:cNvPr id="745" name="n_2mainValue【消防施設】&#10;一人当たり面積">
          <a:extLst>
            <a:ext uri="{FF2B5EF4-FFF2-40B4-BE49-F238E27FC236}">
              <a16:creationId xmlns:a16="http://schemas.microsoft.com/office/drawing/2014/main" id="{6854DA7E-0067-4C02-AE9A-C2FF329A77FF}"/>
            </a:ext>
          </a:extLst>
        </xdr:cNvPr>
        <xdr:cNvSpPr txBox="1"/>
      </xdr:nvSpPr>
      <xdr:spPr>
        <a:xfrm>
          <a:off x="18182032" y="14355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79301</xdr:rowOff>
    </xdr:from>
    <xdr:ext cx="469744" cy="259045"/>
    <xdr:sp macro="" textlink="">
      <xdr:nvSpPr>
        <xdr:cNvPr id="746" name="n_3mainValue【消防施設】&#10;一人当たり面積">
          <a:extLst>
            <a:ext uri="{FF2B5EF4-FFF2-40B4-BE49-F238E27FC236}">
              <a16:creationId xmlns:a16="http://schemas.microsoft.com/office/drawing/2014/main" id="{53E0AED4-B190-471B-A901-55A560BEADB7}"/>
            </a:ext>
          </a:extLst>
        </xdr:cNvPr>
        <xdr:cNvSpPr txBox="1"/>
      </xdr:nvSpPr>
      <xdr:spPr>
        <a:xfrm>
          <a:off x="17384472" y="14309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85833</xdr:rowOff>
    </xdr:from>
    <xdr:ext cx="469744" cy="259045"/>
    <xdr:sp macro="" textlink="">
      <xdr:nvSpPr>
        <xdr:cNvPr id="747" name="n_4mainValue【消防施設】&#10;一人当たり面積">
          <a:extLst>
            <a:ext uri="{FF2B5EF4-FFF2-40B4-BE49-F238E27FC236}">
              <a16:creationId xmlns:a16="http://schemas.microsoft.com/office/drawing/2014/main" id="{F3356B50-15B9-46A4-B5C2-88768E030305}"/>
            </a:ext>
          </a:extLst>
        </xdr:cNvPr>
        <xdr:cNvSpPr txBox="1"/>
      </xdr:nvSpPr>
      <xdr:spPr>
        <a:xfrm>
          <a:off x="16588817" y="14318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8" name="正方形/長方形 747">
          <a:extLst>
            <a:ext uri="{FF2B5EF4-FFF2-40B4-BE49-F238E27FC236}">
              <a16:creationId xmlns:a16="http://schemas.microsoft.com/office/drawing/2014/main" id="{50ED4D73-5C10-4064-B18C-587D94E0A3A9}"/>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9" name="正方形/長方形 748">
          <a:extLst>
            <a:ext uri="{FF2B5EF4-FFF2-40B4-BE49-F238E27FC236}">
              <a16:creationId xmlns:a16="http://schemas.microsoft.com/office/drawing/2014/main" id="{EC7458E8-B44D-4466-8526-FC70FEBE265B}"/>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0" name="正方形/長方形 749">
          <a:extLst>
            <a:ext uri="{FF2B5EF4-FFF2-40B4-BE49-F238E27FC236}">
              <a16:creationId xmlns:a16="http://schemas.microsoft.com/office/drawing/2014/main" id="{0AC03A24-E656-4DC9-B035-C536F6660EE6}"/>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1" name="正方形/長方形 750">
          <a:extLst>
            <a:ext uri="{FF2B5EF4-FFF2-40B4-BE49-F238E27FC236}">
              <a16:creationId xmlns:a16="http://schemas.microsoft.com/office/drawing/2014/main" id="{D8043851-CC0F-4FF4-8B92-A068D24EE5BE}"/>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2" name="正方形/長方形 751">
          <a:extLst>
            <a:ext uri="{FF2B5EF4-FFF2-40B4-BE49-F238E27FC236}">
              <a16:creationId xmlns:a16="http://schemas.microsoft.com/office/drawing/2014/main" id="{0CF28DEB-1426-4B2A-979E-A08AE976BDAE}"/>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3" name="正方形/長方形 752">
          <a:extLst>
            <a:ext uri="{FF2B5EF4-FFF2-40B4-BE49-F238E27FC236}">
              <a16:creationId xmlns:a16="http://schemas.microsoft.com/office/drawing/2014/main" id="{540A06CC-6ACE-4647-AA3A-41795065B4A2}"/>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4" name="正方形/長方形 753">
          <a:extLst>
            <a:ext uri="{FF2B5EF4-FFF2-40B4-BE49-F238E27FC236}">
              <a16:creationId xmlns:a16="http://schemas.microsoft.com/office/drawing/2014/main" id="{49B4F0FD-6221-4767-9873-236B9383501F}"/>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正方形/長方形 754">
          <a:extLst>
            <a:ext uri="{FF2B5EF4-FFF2-40B4-BE49-F238E27FC236}">
              <a16:creationId xmlns:a16="http://schemas.microsoft.com/office/drawing/2014/main" id="{7DA65C00-FA53-4E04-9B3E-A5563CE269BA}"/>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6" name="テキスト ボックス 755">
          <a:extLst>
            <a:ext uri="{FF2B5EF4-FFF2-40B4-BE49-F238E27FC236}">
              <a16:creationId xmlns:a16="http://schemas.microsoft.com/office/drawing/2014/main" id="{70E2BAFE-7E04-4F45-B5E9-E00135B06EEB}"/>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7" name="直線コネクタ 756">
          <a:extLst>
            <a:ext uri="{FF2B5EF4-FFF2-40B4-BE49-F238E27FC236}">
              <a16:creationId xmlns:a16="http://schemas.microsoft.com/office/drawing/2014/main" id="{94FA859C-2A7B-48B7-A533-5892664856B9}"/>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8" name="テキスト ボックス 757">
          <a:extLst>
            <a:ext uri="{FF2B5EF4-FFF2-40B4-BE49-F238E27FC236}">
              <a16:creationId xmlns:a16="http://schemas.microsoft.com/office/drawing/2014/main" id="{DBC07EF6-6781-4D74-876A-230BD56E297C}"/>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9" name="直線コネクタ 758">
          <a:extLst>
            <a:ext uri="{FF2B5EF4-FFF2-40B4-BE49-F238E27FC236}">
              <a16:creationId xmlns:a16="http://schemas.microsoft.com/office/drawing/2014/main" id="{42DA5727-7DD0-4451-A907-C6DB295C7AF3}"/>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60" name="テキスト ボックス 759">
          <a:extLst>
            <a:ext uri="{FF2B5EF4-FFF2-40B4-BE49-F238E27FC236}">
              <a16:creationId xmlns:a16="http://schemas.microsoft.com/office/drawing/2014/main" id="{FF4C4FE0-DEC9-493A-8D92-8583720DB3D2}"/>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61" name="直線コネクタ 760">
          <a:extLst>
            <a:ext uri="{FF2B5EF4-FFF2-40B4-BE49-F238E27FC236}">
              <a16:creationId xmlns:a16="http://schemas.microsoft.com/office/drawing/2014/main" id="{C409F306-CF3C-456F-A872-E312137599E4}"/>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62" name="テキスト ボックス 761">
          <a:extLst>
            <a:ext uri="{FF2B5EF4-FFF2-40B4-BE49-F238E27FC236}">
              <a16:creationId xmlns:a16="http://schemas.microsoft.com/office/drawing/2014/main" id="{89C38F27-2286-41F0-BE7B-08DE1D7AFE30}"/>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63" name="直線コネクタ 762">
          <a:extLst>
            <a:ext uri="{FF2B5EF4-FFF2-40B4-BE49-F238E27FC236}">
              <a16:creationId xmlns:a16="http://schemas.microsoft.com/office/drawing/2014/main" id="{DEA0FED4-02A7-4CC1-81C8-89B8F88CA3EA}"/>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4" name="テキスト ボックス 763">
          <a:extLst>
            <a:ext uri="{FF2B5EF4-FFF2-40B4-BE49-F238E27FC236}">
              <a16:creationId xmlns:a16="http://schemas.microsoft.com/office/drawing/2014/main" id="{3B60545B-38B8-4751-AE19-764FA03D9674}"/>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5" name="直線コネクタ 764">
          <a:extLst>
            <a:ext uri="{FF2B5EF4-FFF2-40B4-BE49-F238E27FC236}">
              <a16:creationId xmlns:a16="http://schemas.microsoft.com/office/drawing/2014/main" id="{AB92870F-CBC3-4ED9-82B9-367CB777754B}"/>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6" name="テキスト ボックス 765">
          <a:extLst>
            <a:ext uri="{FF2B5EF4-FFF2-40B4-BE49-F238E27FC236}">
              <a16:creationId xmlns:a16="http://schemas.microsoft.com/office/drawing/2014/main" id="{C59250D6-B659-4B23-9414-CD6E40C9F288}"/>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7" name="直線コネクタ 766">
          <a:extLst>
            <a:ext uri="{FF2B5EF4-FFF2-40B4-BE49-F238E27FC236}">
              <a16:creationId xmlns:a16="http://schemas.microsoft.com/office/drawing/2014/main" id="{C4279223-857A-4086-B29A-0488F168EAFB}"/>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8" name="テキスト ボックス 767">
          <a:extLst>
            <a:ext uri="{FF2B5EF4-FFF2-40B4-BE49-F238E27FC236}">
              <a16:creationId xmlns:a16="http://schemas.microsoft.com/office/drawing/2014/main" id="{6BA6BA8B-5F5B-46C8-A9B6-7AD4AEDEE50D}"/>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9" name="直線コネクタ 768">
          <a:extLst>
            <a:ext uri="{FF2B5EF4-FFF2-40B4-BE49-F238E27FC236}">
              <a16:creationId xmlns:a16="http://schemas.microsoft.com/office/drawing/2014/main" id="{3AE1B1F3-7B23-4793-909B-2AC3DA8F7F59}"/>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70" name="テキスト ボックス 769">
          <a:extLst>
            <a:ext uri="{FF2B5EF4-FFF2-40B4-BE49-F238E27FC236}">
              <a16:creationId xmlns:a16="http://schemas.microsoft.com/office/drawing/2014/main" id="{B8ABBBA4-BF61-4AC5-8BCE-E4B46A2E6336}"/>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71" name="直線コネクタ 770">
          <a:extLst>
            <a:ext uri="{FF2B5EF4-FFF2-40B4-BE49-F238E27FC236}">
              <a16:creationId xmlns:a16="http://schemas.microsoft.com/office/drawing/2014/main" id="{2D8F36A7-CED1-4FA6-8441-A2E55BE281A1}"/>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72" name="【庁舎】&#10;有形固定資産減価償却率グラフ枠">
          <a:extLst>
            <a:ext uri="{FF2B5EF4-FFF2-40B4-BE49-F238E27FC236}">
              <a16:creationId xmlns:a16="http://schemas.microsoft.com/office/drawing/2014/main" id="{DE7CF089-D53A-41E9-96CD-1687D063603E}"/>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773" name="直線コネクタ 772">
          <a:extLst>
            <a:ext uri="{FF2B5EF4-FFF2-40B4-BE49-F238E27FC236}">
              <a16:creationId xmlns:a16="http://schemas.microsoft.com/office/drawing/2014/main" id="{75E27983-23AB-40CE-9665-04B4C844E3B4}"/>
            </a:ext>
          </a:extLst>
        </xdr:cNvPr>
        <xdr:cNvCxnSpPr/>
      </xdr:nvCxnSpPr>
      <xdr:spPr>
        <a:xfrm flipV="1">
          <a:off x="14703424" y="17090571"/>
          <a:ext cx="0" cy="1603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774" name="【庁舎】&#10;有形固定資産減価償却率最小値テキスト">
          <a:extLst>
            <a:ext uri="{FF2B5EF4-FFF2-40B4-BE49-F238E27FC236}">
              <a16:creationId xmlns:a16="http://schemas.microsoft.com/office/drawing/2014/main" id="{3BE0E1EB-9B6A-4572-9B0E-38504621F7EF}"/>
            </a:ext>
          </a:extLst>
        </xdr:cNvPr>
        <xdr:cNvSpPr txBox="1"/>
      </xdr:nvSpPr>
      <xdr:spPr>
        <a:xfrm>
          <a:off x="14742160" y="18698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775" name="直線コネクタ 774">
          <a:extLst>
            <a:ext uri="{FF2B5EF4-FFF2-40B4-BE49-F238E27FC236}">
              <a16:creationId xmlns:a16="http://schemas.microsoft.com/office/drawing/2014/main" id="{8BC5E5D7-28A8-4952-9543-138FAE3DB218}"/>
            </a:ext>
          </a:extLst>
        </xdr:cNvPr>
        <xdr:cNvCxnSpPr/>
      </xdr:nvCxnSpPr>
      <xdr:spPr>
        <a:xfrm>
          <a:off x="14611350" y="186943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776" name="【庁舎】&#10;有形固定資産減価償却率最大値テキスト">
          <a:extLst>
            <a:ext uri="{FF2B5EF4-FFF2-40B4-BE49-F238E27FC236}">
              <a16:creationId xmlns:a16="http://schemas.microsoft.com/office/drawing/2014/main" id="{BEBDA15D-0997-408E-80AD-F5461F1A5D17}"/>
            </a:ext>
          </a:extLst>
        </xdr:cNvPr>
        <xdr:cNvSpPr txBox="1"/>
      </xdr:nvSpPr>
      <xdr:spPr>
        <a:xfrm>
          <a:off x="14742160" y="168619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777" name="直線コネクタ 776">
          <a:extLst>
            <a:ext uri="{FF2B5EF4-FFF2-40B4-BE49-F238E27FC236}">
              <a16:creationId xmlns:a16="http://schemas.microsoft.com/office/drawing/2014/main" id="{1E7C99EE-7AFD-4BB4-A15A-FDCF8727D26A}"/>
            </a:ext>
          </a:extLst>
        </xdr:cNvPr>
        <xdr:cNvCxnSpPr/>
      </xdr:nvCxnSpPr>
      <xdr:spPr>
        <a:xfrm>
          <a:off x="14611350" y="170905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66239</xdr:rowOff>
    </xdr:from>
    <xdr:ext cx="405111" cy="259045"/>
    <xdr:sp macro="" textlink="">
      <xdr:nvSpPr>
        <xdr:cNvPr id="778" name="【庁舎】&#10;有形固定資産減価償却率平均値テキスト">
          <a:extLst>
            <a:ext uri="{FF2B5EF4-FFF2-40B4-BE49-F238E27FC236}">
              <a16:creationId xmlns:a16="http://schemas.microsoft.com/office/drawing/2014/main" id="{01E883AB-E7F2-4676-9308-8E1832036760}"/>
            </a:ext>
          </a:extLst>
        </xdr:cNvPr>
        <xdr:cNvSpPr txBox="1"/>
      </xdr:nvSpPr>
      <xdr:spPr>
        <a:xfrm>
          <a:off x="14742160" y="177236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779" name="フローチャート: 判断 778">
          <a:extLst>
            <a:ext uri="{FF2B5EF4-FFF2-40B4-BE49-F238E27FC236}">
              <a16:creationId xmlns:a16="http://schemas.microsoft.com/office/drawing/2014/main" id="{7136FF65-6440-4F7A-8EBD-6EDB79EB4C8D}"/>
            </a:ext>
          </a:extLst>
        </xdr:cNvPr>
        <xdr:cNvSpPr/>
      </xdr:nvSpPr>
      <xdr:spPr>
        <a:xfrm>
          <a:off x="14649450" y="1787606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780" name="フローチャート: 判断 779">
          <a:extLst>
            <a:ext uri="{FF2B5EF4-FFF2-40B4-BE49-F238E27FC236}">
              <a16:creationId xmlns:a16="http://schemas.microsoft.com/office/drawing/2014/main" id="{202B2332-9FC6-49F1-8E0F-1FADE0F19BC2}"/>
            </a:ext>
          </a:extLst>
        </xdr:cNvPr>
        <xdr:cNvSpPr/>
      </xdr:nvSpPr>
      <xdr:spPr>
        <a:xfrm>
          <a:off x="13887450" y="1790355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781" name="フローチャート: 判断 780">
          <a:extLst>
            <a:ext uri="{FF2B5EF4-FFF2-40B4-BE49-F238E27FC236}">
              <a16:creationId xmlns:a16="http://schemas.microsoft.com/office/drawing/2014/main" id="{114D4EAE-5F6D-4FAE-B225-3B6757327475}"/>
            </a:ext>
          </a:extLst>
        </xdr:cNvPr>
        <xdr:cNvSpPr/>
      </xdr:nvSpPr>
      <xdr:spPr>
        <a:xfrm>
          <a:off x="13089890" y="17903552"/>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782" name="フローチャート: 判断 781">
          <a:extLst>
            <a:ext uri="{FF2B5EF4-FFF2-40B4-BE49-F238E27FC236}">
              <a16:creationId xmlns:a16="http://schemas.microsoft.com/office/drawing/2014/main" id="{27E46F43-0D62-4154-9E99-D1343E927200}"/>
            </a:ext>
          </a:extLst>
        </xdr:cNvPr>
        <xdr:cNvSpPr/>
      </xdr:nvSpPr>
      <xdr:spPr>
        <a:xfrm>
          <a:off x="12303760" y="1789675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783" name="フローチャート: 判断 782">
          <a:extLst>
            <a:ext uri="{FF2B5EF4-FFF2-40B4-BE49-F238E27FC236}">
              <a16:creationId xmlns:a16="http://schemas.microsoft.com/office/drawing/2014/main" id="{BCA195A4-4BDC-47D3-B590-BEA702F1D1C4}"/>
            </a:ext>
          </a:extLst>
        </xdr:cNvPr>
        <xdr:cNvSpPr/>
      </xdr:nvSpPr>
      <xdr:spPr>
        <a:xfrm>
          <a:off x="11487150" y="1792750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A4C263FB-A2E7-492E-82E4-2597C33E1977}"/>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5BF51779-747A-4585-B99D-67FB10581409}"/>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id="{EB0D14F0-2E52-406A-AE8F-CC65D1B190AE}"/>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7" name="テキスト ボックス 786">
          <a:extLst>
            <a:ext uri="{FF2B5EF4-FFF2-40B4-BE49-F238E27FC236}">
              <a16:creationId xmlns:a16="http://schemas.microsoft.com/office/drawing/2014/main" id="{23A82829-4F3A-4D91-A9A9-80CE68186D3B}"/>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8" name="テキスト ボックス 787">
          <a:extLst>
            <a:ext uri="{FF2B5EF4-FFF2-40B4-BE49-F238E27FC236}">
              <a16:creationId xmlns:a16="http://schemas.microsoft.com/office/drawing/2014/main" id="{CA3EEB4E-63ED-48E0-9337-2EADF5D4DBB4}"/>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85816</xdr:rowOff>
    </xdr:from>
    <xdr:to>
      <xdr:col>85</xdr:col>
      <xdr:colOff>177800</xdr:colOff>
      <xdr:row>108</xdr:row>
      <xdr:rowOff>15966</xdr:rowOff>
    </xdr:to>
    <xdr:sp macro="" textlink="">
      <xdr:nvSpPr>
        <xdr:cNvPr id="789" name="楕円 788">
          <a:extLst>
            <a:ext uri="{FF2B5EF4-FFF2-40B4-BE49-F238E27FC236}">
              <a16:creationId xmlns:a16="http://schemas.microsoft.com/office/drawing/2014/main" id="{7C584450-A1C3-4630-8DAC-DED880B5B2E5}"/>
            </a:ext>
          </a:extLst>
        </xdr:cNvPr>
        <xdr:cNvSpPr/>
      </xdr:nvSpPr>
      <xdr:spPr>
        <a:xfrm>
          <a:off x="14649450" y="1843287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64243</xdr:rowOff>
    </xdr:from>
    <xdr:ext cx="405111" cy="259045"/>
    <xdr:sp macro="" textlink="">
      <xdr:nvSpPr>
        <xdr:cNvPr id="790" name="【庁舎】&#10;有形固定資産減価償却率該当値テキスト">
          <a:extLst>
            <a:ext uri="{FF2B5EF4-FFF2-40B4-BE49-F238E27FC236}">
              <a16:creationId xmlns:a16="http://schemas.microsoft.com/office/drawing/2014/main" id="{8B999719-C63C-4E88-A17B-4519CAE5CEE1}"/>
            </a:ext>
          </a:extLst>
        </xdr:cNvPr>
        <xdr:cNvSpPr txBox="1"/>
      </xdr:nvSpPr>
      <xdr:spPr>
        <a:xfrm>
          <a:off x="14742160" y="18405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67855</xdr:rowOff>
    </xdr:from>
    <xdr:to>
      <xdr:col>81</xdr:col>
      <xdr:colOff>101600</xdr:colOff>
      <xdr:row>107</xdr:row>
      <xdr:rowOff>169455</xdr:rowOff>
    </xdr:to>
    <xdr:sp macro="" textlink="">
      <xdr:nvSpPr>
        <xdr:cNvPr id="791" name="楕円 790">
          <a:extLst>
            <a:ext uri="{FF2B5EF4-FFF2-40B4-BE49-F238E27FC236}">
              <a16:creationId xmlns:a16="http://schemas.microsoft.com/office/drawing/2014/main" id="{67BE87CF-E290-45FD-8169-6CEFC9F2ED1B}"/>
            </a:ext>
          </a:extLst>
        </xdr:cNvPr>
        <xdr:cNvSpPr/>
      </xdr:nvSpPr>
      <xdr:spPr>
        <a:xfrm>
          <a:off x="13887450" y="1841110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118655</xdr:rowOff>
    </xdr:from>
    <xdr:to>
      <xdr:col>85</xdr:col>
      <xdr:colOff>127000</xdr:colOff>
      <xdr:row>107</xdr:row>
      <xdr:rowOff>136616</xdr:rowOff>
    </xdr:to>
    <xdr:cxnSp macro="">
      <xdr:nvCxnSpPr>
        <xdr:cNvPr id="792" name="直線コネクタ 791">
          <a:extLst>
            <a:ext uri="{FF2B5EF4-FFF2-40B4-BE49-F238E27FC236}">
              <a16:creationId xmlns:a16="http://schemas.microsoft.com/office/drawing/2014/main" id="{19A15015-7E6A-42E1-BDA3-8CCE19CA18CA}"/>
            </a:ext>
          </a:extLst>
        </xdr:cNvPr>
        <xdr:cNvCxnSpPr/>
      </xdr:nvCxnSpPr>
      <xdr:spPr>
        <a:xfrm>
          <a:off x="13942060" y="18465710"/>
          <a:ext cx="762000" cy="12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46627</xdr:rowOff>
    </xdr:from>
    <xdr:to>
      <xdr:col>76</xdr:col>
      <xdr:colOff>165100</xdr:colOff>
      <xdr:row>107</xdr:row>
      <xdr:rowOff>148227</xdr:rowOff>
    </xdr:to>
    <xdr:sp macro="" textlink="">
      <xdr:nvSpPr>
        <xdr:cNvPr id="793" name="楕円 792">
          <a:extLst>
            <a:ext uri="{FF2B5EF4-FFF2-40B4-BE49-F238E27FC236}">
              <a16:creationId xmlns:a16="http://schemas.microsoft.com/office/drawing/2014/main" id="{56C5878A-986C-4F67-9EBA-6298795539F3}"/>
            </a:ext>
          </a:extLst>
        </xdr:cNvPr>
        <xdr:cNvSpPr/>
      </xdr:nvSpPr>
      <xdr:spPr>
        <a:xfrm>
          <a:off x="13089890" y="18393682"/>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97427</xdr:rowOff>
    </xdr:from>
    <xdr:to>
      <xdr:col>81</xdr:col>
      <xdr:colOff>50800</xdr:colOff>
      <xdr:row>107</xdr:row>
      <xdr:rowOff>118655</xdr:rowOff>
    </xdr:to>
    <xdr:cxnSp macro="">
      <xdr:nvCxnSpPr>
        <xdr:cNvPr id="794" name="直線コネクタ 793">
          <a:extLst>
            <a:ext uri="{FF2B5EF4-FFF2-40B4-BE49-F238E27FC236}">
              <a16:creationId xmlns:a16="http://schemas.microsoft.com/office/drawing/2014/main" id="{E9CA9F92-C39B-466A-9A70-FDE6FC57C5F0}"/>
            </a:ext>
          </a:extLst>
        </xdr:cNvPr>
        <xdr:cNvCxnSpPr/>
      </xdr:nvCxnSpPr>
      <xdr:spPr>
        <a:xfrm>
          <a:off x="13144500" y="18438767"/>
          <a:ext cx="797560" cy="26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33564</xdr:rowOff>
    </xdr:from>
    <xdr:to>
      <xdr:col>72</xdr:col>
      <xdr:colOff>38100</xdr:colOff>
      <xdr:row>107</xdr:row>
      <xdr:rowOff>135164</xdr:rowOff>
    </xdr:to>
    <xdr:sp macro="" textlink="">
      <xdr:nvSpPr>
        <xdr:cNvPr id="795" name="楕円 794">
          <a:extLst>
            <a:ext uri="{FF2B5EF4-FFF2-40B4-BE49-F238E27FC236}">
              <a16:creationId xmlns:a16="http://schemas.microsoft.com/office/drawing/2014/main" id="{7B047C8B-0FE1-4A00-9320-352D314DF3A2}"/>
            </a:ext>
          </a:extLst>
        </xdr:cNvPr>
        <xdr:cNvSpPr/>
      </xdr:nvSpPr>
      <xdr:spPr>
        <a:xfrm>
          <a:off x="12303760" y="18376809"/>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84364</xdr:rowOff>
    </xdr:from>
    <xdr:to>
      <xdr:col>76</xdr:col>
      <xdr:colOff>114300</xdr:colOff>
      <xdr:row>107</xdr:row>
      <xdr:rowOff>97427</xdr:rowOff>
    </xdr:to>
    <xdr:cxnSp macro="">
      <xdr:nvCxnSpPr>
        <xdr:cNvPr id="796" name="直線コネクタ 795">
          <a:extLst>
            <a:ext uri="{FF2B5EF4-FFF2-40B4-BE49-F238E27FC236}">
              <a16:creationId xmlns:a16="http://schemas.microsoft.com/office/drawing/2014/main" id="{D834CECB-C6BD-4FB7-A113-A51E9332B7AF}"/>
            </a:ext>
          </a:extLst>
        </xdr:cNvPr>
        <xdr:cNvCxnSpPr/>
      </xdr:nvCxnSpPr>
      <xdr:spPr>
        <a:xfrm>
          <a:off x="12346940" y="18431419"/>
          <a:ext cx="797560" cy="7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2539</xdr:rowOff>
    </xdr:from>
    <xdr:to>
      <xdr:col>67</xdr:col>
      <xdr:colOff>101600</xdr:colOff>
      <xdr:row>107</xdr:row>
      <xdr:rowOff>104139</xdr:rowOff>
    </xdr:to>
    <xdr:sp macro="" textlink="">
      <xdr:nvSpPr>
        <xdr:cNvPr id="797" name="楕円 796">
          <a:extLst>
            <a:ext uri="{FF2B5EF4-FFF2-40B4-BE49-F238E27FC236}">
              <a16:creationId xmlns:a16="http://schemas.microsoft.com/office/drawing/2014/main" id="{F14F128F-A7DD-43E8-AE93-86AAD7A62656}"/>
            </a:ext>
          </a:extLst>
        </xdr:cNvPr>
        <xdr:cNvSpPr/>
      </xdr:nvSpPr>
      <xdr:spPr>
        <a:xfrm>
          <a:off x="11487150" y="1834768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53339</xdr:rowOff>
    </xdr:from>
    <xdr:to>
      <xdr:col>71</xdr:col>
      <xdr:colOff>177800</xdr:colOff>
      <xdr:row>107</xdr:row>
      <xdr:rowOff>84364</xdr:rowOff>
    </xdr:to>
    <xdr:cxnSp macro="">
      <xdr:nvCxnSpPr>
        <xdr:cNvPr id="798" name="直線コネクタ 797">
          <a:extLst>
            <a:ext uri="{FF2B5EF4-FFF2-40B4-BE49-F238E27FC236}">
              <a16:creationId xmlns:a16="http://schemas.microsoft.com/office/drawing/2014/main" id="{5C7E46F1-5181-4CE5-AF47-DB965D068420}"/>
            </a:ext>
          </a:extLst>
        </xdr:cNvPr>
        <xdr:cNvCxnSpPr/>
      </xdr:nvCxnSpPr>
      <xdr:spPr>
        <a:xfrm>
          <a:off x="11541760" y="18402299"/>
          <a:ext cx="805180" cy="29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799" name="n_1aveValue【庁舎】&#10;有形固定資産減価償却率">
          <a:extLst>
            <a:ext uri="{FF2B5EF4-FFF2-40B4-BE49-F238E27FC236}">
              <a16:creationId xmlns:a16="http://schemas.microsoft.com/office/drawing/2014/main" id="{0833A04A-7EDB-4929-9CEE-9B9211119E48}"/>
            </a:ext>
          </a:extLst>
        </xdr:cNvPr>
        <xdr:cNvSpPr txBox="1"/>
      </xdr:nvSpPr>
      <xdr:spPr>
        <a:xfrm>
          <a:off x="13738234" y="17674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19429</xdr:rowOff>
    </xdr:from>
    <xdr:ext cx="405111" cy="259045"/>
    <xdr:sp macro="" textlink="">
      <xdr:nvSpPr>
        <xdr:cNvPr id="800" name="n_2aveValue【庁舎】&#10;有形固定資産減価償却率">
          <a:extLst>
            <a:ext uri="{FF2B5EF4-FFF2-40B4-BE49-F238E27FC236}">
              <a16:creationId xmlns:a16="http://schemas.microsoft.com/office/drawing/2014/main" id="{CBC5F12A-3E37-4BB1-B4EA-9D379026EB27}"/>
            </a:ext>
          </a:extLst>
        </xdr:cNvPr>
        <xdr:cNvSpPr txBox="1"/>
      </xdr:nvSpPr>
      <xdr:spPr>
        <a:xfrm>
          <a:off x="12957184" y="17674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14532</xdr:rowOff>
    </xdr:from>
    <xdr:ext cx="405111" cy="259045"/>
    <xdr:sp macro="" textlink="">
      <xdr:nvSpPr>
        <xdr:cNvPr id="801" name="n_3aveValue【庁舎】&#10;有形固定資産減価償却率">
          <a:extLst>
            <a:ext uri="{FF2B5EF4-FFF2-40B4-BE49-F238E27FC236}">
              <a16:creationId xmlns:a16="http://schemas.microsoft.com/office/drawing/2014/main" id="{08A2D8B3-D5EB-4C0D-AD94-E04E30EA1DA3}"/>
            </a:ext>
          </a:extLst>
        </xdr:cNvPr>
        <xdr:cNvSpPr txBox="1"/>
      </xdr:nvSpPr>
      <xdr:spPr>
        <a:xfrm>
          <a:off x="12171054" y="17677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802" name="n_4aveValue【庁舎】&#10;有形固定資産減価償却率">
          <a:extLst>
            <a:ext uri="{FF2B5EF4-FFF2-40B4-BE49-F238E27FC236}">
              <a16:creationId xmlns:a16="http://schemas.microsoft.com/office/drawing/2014/main" id="{2CB9831A-2D21-4641-AE8A-F342386E1AD0}"/>
            </a:ext>
          </a:extLst>
        </xdr:cNvPr>
        <xdr:cNvSpPr txBox="1"/>
      </xdr:nvSpPr>
      <xdr:spPr>
        <a:xfrm>
          <a:off x="11354444" y="17708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160582</xdr:rowOff>
    </xdr:from>
    <xdr:ext cx="405111" cy="259045"/>
    <xdr:sp macro="" textlink="">
      <xdr:nvSpPr>
        <xdr:cNvPr id="803" name="n_1mainValue【庁舎】&#10;有形固定資産減価償却率">
          <a:extLst>
            <a:ext uri="{FF2B5EF4-FFF2-40B4-BE49-F238E27FC236}">
              <a16:creationId xmlns:a16="http://schemas.microsoft.com/office/drawing/2014/main" id="{9289BBE2-CFB8-46D5-9A4B-DFAF409310C5}"/>
            </a:ext>
          </a:extLst>
        </xdr:cNvPr>
        <xdr:cNvSpPr txBox="1"/>
      </xdr:nvSpPr>
      <xdr:spPr>
        <a:xfrm>
          <a:off x="13738234" y="18507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139354</xdr:rowOff>
    </xdr:from>
    <xdr:ext cx="405111" cy="259045"/>
    <xdr:sp macro="" textlink="">
      <xdr:nvSpPr>
        <xdr:cNvPr id="804" name="n_2mainValue【庁舎】&#10;有形固定資産減価償却率">
          <a:extLst>
            <a:ext uri="{FF2B5EF4-FFF2-40B4-BE49-F238E27FC236}">
              <a16:creationId xmlns:a16="http://schemas.microsoft.com/office/drawing/2014/main" id="{4A97ECCE-EF91-4E23-94DB-B6FA3764487D}"/>
            </a:ext>
          </a:extLst>
        </xdr:cNvPr>
        <xdr:cNvSpPr txBox="1"/>
      </xdr:nvSpPr>
      <xdr:spPr>
        <a:xfrm>
          <a:off x="12957184" y="18480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126291</xdr:rowOff>
    </xdr:from>
    <xdr:ext cx="405111" cy="259045"/>
    <xdr:sp macro="" textlink="">
      <xdr:nvSpPr>
        <xdr:cNvPr id="805" name="n_3mainValue【庁舎】&#10;有形固定資産減価償却率">
          <a:extLst>
            <a:ext uri="{FF2B5EF4-FFF2-40B4-BE49-F238E27FC236}">
              <a16:creationId xmlns:a16="http://schemas.microsoft.com/office/drawing/2014/main" id="{CD25937D-2CAF-40B7-B158-70AC308324FE}"/>
            </a:ext>
          </a:extLst>
        </xdr:cNvPr>
        <xdr:cNvSpPr txBox="1"/>
      </xdr:nvSpPr>
      <xdr:spPr>
        <a:xfrm>
          <a:off x="12171054" y="1847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95266</xdr:rowOff>
    </xdr:from>
    <xdr:ext cx="405111" cy="259045"/>
    <xdr:sp macro="" textlink="">
      <xdr:nvSpPr>
        <xdr:cNvPr id="806" name="n_4mainValue【庁舎】&#10;有形固定資産減価償却率">
          <a:extLst>
            <a:ext uri="{FF2B5EF4-FFF2-40B4-BE49-F238E27FC236}">
              <a16:creationId xmlns:a16="http://schemas.microsoft.com/office/drawing/2014/main" id="{E4F0740D-9188-4A99-8A04-298968AB2B0E}"/>
            </a:ext>
          </a:extLst>
        </xdr:cNvPr>
        <xdr:cNvSpPr txBox="1"/>
      </xdr:nvSpPr>
      <xdr:spPr>
        <a:xfrm>
          <a:off x="11354444" y="18436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7" name="正方形/長方形 806">
          <a:extLst>
            <a:ext uri="{FF2B5EF4-FFF2-40B4-BE49-F238E27FC236}">
              <a16:creationId xmlns:a16="http://schemas.microsoft.com/office/drawing/2014/main" id="{A9BB05B1-6AE6-4856-9AB4-C0919A18FD24}"/>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8" name="正方形/長方形 807">
          <a:extLst>
            <a:ext uri="{FF2B5EF4-FFF2-40B4-BE49-F238E27FC236}">
              <a16:creationId xmlns:a16="http://schemas.microsoft.com/office/drawing/2014/main" id="{F72D7349-4A65-44DE-A9AA-9BE1991EA47C}"/>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9" name="正方形/長方形 808">
          <a:extLst>
            <a:ext uri="{FF2B5EF4-FFF2-40B4-BE49-F238E27FC236}">
              <a16:creationId xmlns:a16="http://schemas.microsoft.com/office/drawing/2014/main" id="{AE4442AE-D5DC-426C-8232-91C9C63CACD8}"/>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10" name="正方形/長方形 809">
          <a:extLst>
            <a:ext uri="{FF2B5EF4-FFF2-40B4-BE49-F238E27FC236}">
              <a16:creationId xmlns:a16="http://schemas.microsoft.com/office/drawing/2014/main" id="{D06C6C7F-314E-4832-8BB3-D9720B340F7F}"/>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11" name="正方形/長方形 810">
          <a:extLst>
            <a:ext uri="{FF2B5EF4-FFF2-40B4-BE49-F238E27FC236}">
              <a16:creationId xmlns:a16="http://schemas.microsoft.com/office/drawing/2014/main" id="{B64C02B6-871F-4446-941C-F4003D92B76D}"/>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2" name="正方形/長方形 811">
          <a:extLst>
            <a:ext uri="{FF2B5EF4-FFF2-40B4-BE49-F238E27FC236}">
              <a16:creationId xmlns:a16="http://schemas.microsoft.com/office/drawing/2014/main" id="{3CED3E6E-A573-4D0D-AAF1-B246C100B169}"/>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3" name="正方形/長方形 812">
          <a:extLst>
            <a:ext uri="{FF2B5EF4-FFF2-40B4-BE49-F238E27FC236}">
              <a16:creationId xmlns:a16="http://schemas.microsoft.com/office/drawing/2014/main" id="{A5715FDC-58F2-48C4-8AF0-21CC92D17BFA}"/>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4" name="正方形/長方形 813">
          <a:extLst>
            <a:ext uri="{FF2B5EF4-FFF2-40B4-BE49-F238E27FC236}">
              <a16:creationId xmlns:a16="http://schemas.microsoft.com/office/drawing/2014/main" id="{5CB9A2B6-FD49-4B86-807D-104891CE9A10}"/>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5" name="テキスト ボックス 814">
          <a:extLst>
            <a:ext uri="{FF2B5EF4-FFF2-40B4-BE49-F238E27FC236}">
              <a16:creationId xmlns:a16="http://schemas.microsoft.com/office/drawing/2014/main" id="{E8AA7180-2986-4A16-B8DA-5654C25F6893}"/>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6" name="直線コネクタ 815">
          <a:extLst>
            <a:ext uri="{FF2B5EF4-FFF2-40B4-BE49-F238E27FC236}">
              <a16:creationId xmlns:a16="http://schemas.microsoft.com/office/drawing/2014/main" id="{7D06033B-BF4B-44B1-85CE-B7648ABF0AB8}"/>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17" name="直線コネクタ 816">
          <a:extLst>
            <a:ext uri="{FF2B5EF4-FFF2-40B4-BE49-F238E27FC236}">
              <a16:creationId xmlns:a16="http://schemas.microsoft.com/office/drawing/2014/main" id="{CD68CA67-4C08-4679-A8E6-C7B618CFDABE}"/>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8" name="テキスト ボックス 817">
          <a:extLst>
            <a:ext uri="{FF2B5EF4-FFF2-40B4-BE49-F238E27FC236}">
              <a16:creationId xmlns:a16="http://schemas.microsoft.com/office/drawing/2014/main" id="{4720B909-F113-4E57-80D7-D052326F5C8B}"/>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9" name="直線コネクタ 818">
          <a:extLst>
            <a:ext uri="{FF2B5EF4-FFF2-40B4-BE49-F238E27FC236}">
              <a16:creationId xmlns:a16="http://schemas.microsoft.com/office/drawing/2014/main" id="{85E36E4B-52AF-4AC2-95E9-C3FCF0CBB7F2}"/>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20" name="テキスト ボックス 819">
          <a:extLst>
            <a:ext uri="{FF2B5EF4-FFF2-40B4-BE49-F238E27FC236}">
              <a16:creationId xmlns:a16="http://schemas.microsoft.com/office/drawing/2014/main" id="{D2700371-F731-459E-91A1-4F0F850EFEDD}"/>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21" name="直線コネクタ 820">
          <a:extLst>
            <a:ext uri="{FF2B5EF4-FFF2-40B4-BE49-F238E27FC236}">
              <a16:creationId xmlns:a16="http://schemas.microsoft.com/office/drawing/2014/main" id="{861F3F89-689E-4809-9B54-27F54CF4A94C}"/>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22" name="テキスト ボックス 821">
          <a:extLst>
            <a:ext uri="{FF2B5EF4-FFF2-40B4-BE49-F238E27FC236}">
              <a16:creationId xmlns:a16="http://schemas.microsoft.com/office/drawing/2014/main" id="{99577312-B17B-4785-B306-84BDD24421BB}"/>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23" name="直線コネクタ 822">
          <a:extLst>
            <a:ext uri="{FF2B5EF4-FFF2-40B4-BE49-F238E27FC236}">
              <a16:creationId xmlns:a16="http://schemas.microsoft.com/office/drawing/2014/main" id="{1E365219-9BF3-4015-A5E3-2A42F9FAF3AE}"/>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24" name="テキスト ボックス 823">
          <a:extLst>
            <a:ext uri="{FF2B5EF4-FFF2-40B4-BE49-F238E27FC236}">
              <a16:creationId xmlns:a16="http://schemas.microsoft.com/office/drawing/2014/main" id="{708B15C6-038D-4BCF-ABDB-346143B4A094}"/>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25" name="直線コネクタ 824">
          <a:extLst>
            <a:ext uri="{FF2B5EF4-FFF2-40B4-BE49-F238E27FC236}">
              <a16:creationId xmlns:a16="http://schemas.microsoft.com/office/drawing/2014/main" id="{C8B7B5F2-33CE-4ED7-A4AB-47CF0B1A995E}"/>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6" name="テキスト ボックス 825">
          <a:extLst>
            <a:ext uri="{FF2B5EF4-FFF2-40B4-BE49-F238E27FC236}">
              <a16:creationId xmlns:a16="http://schemas.microsoft.com/office/drawing/2014/main" id="{8388A690-D4C4-4526-92D1-9D8306296FCF}"/>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7" name="直線コネクタ 826">
          <a:extLst>
            <a:ext uri="{FF2B5EF4-FFF2-40B4-BE49-F238E27FC236}">
              <a16:creationId xmlns:a16="http://schemas.microsoft.com/office/drawing/2014/main" id="{BF287523-97BF-46B1-BA3A-FEA3B2C2E00F}"/>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8" name="テキスト ボックス 827">
          <a:extLst>
            <a:ext uri="{FF2B5EF4-FFF2-40B4-BE49-F238E27FC236}">
              <a16:creationId xmlns:a16="http://schemas.microsoft.com/office/drawing/2014/main" id="{F25BAD5F-73A2-4DD7-B6BD-2540BE900909}"/>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9" name="直線コネクタ 828">
          <a:extLst>
            <a:ext uri="{FF2B5EF4-FFF2-40B4-BE49-F238E27FC236}">
              <a16:creationId xmlns:a16="http://schemas.microsoft.com/office/drawing/2014/main" id="{A721084B-837B-44DA-A86D-ACB4B01F81EF}"/>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30" name="テキスト ボックス 829">
          <a:extLst>
            <a:ext uri="{FF2B5EF4-FFF2-40B4-BE49-F238E27FC236}">
              <a16:creationId xmlns:a16="http://schemas.microsoft.com/office/drawing/2014/main" id="{299BB1D7-3517-42D2-8699-567177EB704D}"/>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31" name="【庁舎】&#10;一人当たり面積グラフ枠">
          <a:extLst>
            <a:ext uri="{FF2B5EF4-FFF2-40B4-BE49-F238E27FC236}">
              <a16:creationId xmlns:a16="http://schemas.microsoft.com/office/drawing/2014/main" id="{15007BD3-64AF-42A8-A97D-5F1F2BEA1747}"/>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832" name="直線コネクタ 831">
          <a:extLst>
            <a:ext uri="{FF2B5EF4-FFF2-40B4-BE49-F238E27FC236}">
              <a16:creationId xmlns:a16="http://schemas.microsoft.com/office/drawing/2014/main" id="{8BDD0A7A-0E25-4D16-8280-A98F2E9C2045}"/>
            </a:ext>
          </a:extLst>
        </xdr:cNvPr>
        <xdr:cNvCxnSpPr/>
      </xdr:nvCxnSpPr>
      <xdr:spPr>
        <a:xfrm flipV="1">
          <a:off x="19947254" y="17008929"/>
          <a:ext cx="0" cy="15531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833" name="【庁舎】&#10;一人当たり面積最小値テキスト">
          <a:extLst>
            <a:ext uri="{FF2B5EF4-FFF2-40B4-BE49-F238E27FC236}">
              <a16:creationId xmlns:a16="http://schemas.microsoft.com/office/drawing/2014/main" id="{57EB9D8A-0736-4DE5-9338-E4B41093062D}"/>
            </a:ext>
          </a:extLst>
        </xdr:cNvPr>
        <xdr:cNvSpPr txBox="1"/>
      </xdr:nvSpPr>
      <xdr:spPr>
        <a:xfrm>
          <a:off x="19985990" y="18565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834" name="直線コネクタ 833">
          <a:extLst>
            <a:ext uri="{FF2B5EF4-FFF2-40B4-BE49-F238E27FC236}">
              <a16:creationId xmlns:a16="http://schemas.microsoft.com/office/drawing/2014/main" id="{34D3E162-14D2-4575-A04D-A942A5DDFA5F}"/>
            </a:ext>
          </a:extLst>
        </xdr:cNvPr>
        <xdr:cNvCxnSpPr/>
      </xdr:nvCxnSpPr>
      <xdr:spPr>
        <a:xfrm>
          <a:off x="19885660" y="185620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835" name="【庁舎】&#10;一人当たり面積最大値テキスト">
          <a:extLst>
            <a:ext uri="{FF2B5EF4-FFF2-40B4-BE49-F238E27FC236}">
              <a16:creationId xmlns:a16="http://schemas.microsoft.com/office/drawing/2014/main" id="{A03F914B-F256-4B71-9BB1-F184C9CBA25D}"/>
            </a:ext>
          </a:extLst>
        </xdr:cNvPr>
        <xdr:cNvSpPr txBox="1"/>
      </xdr:nvSpPr>
      <xdr:spPr>
        <a:xfrm>
          <a:off x="19985990" y="167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836" name="直線コネクタ 835">
          <a:extLst>
            <a:ext uri="{FF2B5EF4-FFF2-40B4-BE49-F238E27FC236}">
              <a16:creationId xmlns:a16="http://schemas.microsoft.com/office/drawing/2014/main" id="{E9875E19-66CB-4AD2-A1E2-5AB6E13B0216}"/>
            </a:ext>
          </a:extLst>
        </xdr:cNvPr>
        <xdr:cNvCxnSpPr/>
      </xdr:nvCxnSpPr>
      <xdr:spPr>
        <a:xfrm>
          <a:off x="19885660" y="170089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142620</xdr:rowOff>
    </xdr:from>
    <xdr:ext cx="469744" cy="259045"/>
    <xdr:sp macro="" textlink="">
      <xdr:nvSpPr>
        <xdr:cNvPr id="837" name="【庁舎】&#10;一人当たり面積平均値テキスト">
          <a:extLst>
            <a:ext uri="{FF2B5EF4-FFF2-40B4-BE49-F238E27FC236}">
              <a16:creationId xmlns:a16="http://schemas.microsoft.com/office/drawing/2014/main" id="{9450784F-4CBC-4B0C-8C06-0D28ECE49797}"/>
            </a:ext>
          </a:extLst>
        </xdr:cNvPr>
        <xdr:cNvSpPr txBox="1"/>
      </xdr:nvSpPr>
      <xdr:spPr>
        <a:xfrm>
          <a:off x="19985990" y="181429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838" name="フローチャート: 判断 837">
          <a:extLst>
            <a:ext uri="{FF2B5EF4-FFF2-40B4-BE49-F238E27FC236}">
              <a16:creationId xmlns:a16="http://schemas.microsoft.com/office/drawing/2014/main" id="{22F28FC3-CA50-420E-A976-1E5FC21F616D}"/>
            </a:ext>
          </a:extLst>
        </xdr:cNvPr>
        <xdr:cNvSpPr/>
      </xdr:nvSpPr>
      <xdr:spPr>
        <a:xfrm>
          <a:off x="19904710" y="1817025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839" name="フローチャート: 判断 838">
          <a:extLst>
            <a:ext uri="{FF2B5EF4-FFF2-40B4-BE49-F238E27FC236}">
              <a16:creationId xmlns:a16="http://schemas.microsoft.com/office/drawing/2014/main" id="{D167AF60-40E0-4347-B8E5-A1CA98E809ED}"/>
            </a:ext>
          </a:extLst>
        </xdr:cNvPr>
        <xdr:cNvSpPr/>
      </xdr:nvSpPr>
      <xdr:spPr>
        <a:xfrm>
          <a:off x="19161760" y="1818984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840" name="フローチャート: 判断 839">
          <a:extLst>
            <a:ext uri="{FF2B5EF4-FFF2-40B4-BE49-F238E27FC236}">
              <a16:creationId xmlns:a16="http://schemas.microsoft.com/office/drawing/2014/main" id="{EF6906E9-B10E-486F-9B99-E0A25A81EE01}"/>
            </a:ext>
          </a:extLst>
        </xdr:cNvPr>
        <xdr:cNvSpPr/>
      </xdr:nvSpPr>
      <xdr:spPr>
        <a:xfrm>
          <a:off x="18345150" y="18194202"/>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841" name="フローチャート: 判断 840">
          <a:extLst>
            <a:ext uri="{FF2B5EF4-FFF2-40B4-BE49-F238E27FC236}">
              <a16:creationId xmlns:a16="http://schemas.microsoft.com/office/drawing/2014/main" id="{587A1265-DA85-4EB0-845A-C6231DE52B2A}"/>
            </a:ext>
          </a:extLst>
        </xdr:cNvPr>
        <xdr:cNvSpPr/>
      </xdr:nvSpPr>
      <xdr:spPr>
        <a:xfrm>
          <a:off x="17547590" y="18202638"/>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165281</xdr:rowOff>
    </xdr:from>
    <xdr:to>
      <xdr:col>98</xdr:col>
      <xdr:colOff>38100</xdr:colOff>
      <xdr:row>106</xdr:row>
      <xdr:rowOff>95431</xdr:rowOff>
    </xdr:to>
    <xdr:sp macro="" textlink="">
      <xdr:nvSpPr>
        <xdr:cNvPr id="842" name="フローチャート: 判断 841">
          <a:extLst>
            <a:ext uri="{FF2B5EF4-FFF2-40B4-BE49-F238E27FC236}">
              <a16:creationId xmlns:a16="http://schemas.microsoft.com/office/drawing/2014/main" id="{E92F790E-86D4-4896-99C0-13FDC76F3372}"/>
            </a:ext>
          </a:extLst>
        </xdr:cNvPr>
        <xdr:cNvSpPr/>
      </xdr:nvSpPr>
      <xdr:spPr>
        <a:xfrm>
          <a:off x="16761460" y="18171341"/>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43" name="テキスト ボックス 842">
          <a:extLst>
            <a:ext uri="{FF2B5EF4-FFF2-40B4-BE49-F238E27FC236}">
              <a16:creationId xmlns:a16="http://schemas.microsoft.com/office/drawing/2014/main" id="{819F5D28-7E6C-47E5-A087-EC8E47770FD4}"/>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4" name="テキスト ボックス 843">
          <a:extLst>
            <a:ext uri="{FF2B5EF4-FFF2-40B4-BE49-F238E27FC236}">
              <a16:creationId xmlns:a16="http://schemas.microsoft.com/office/drawing/2014/main" id="{1F00AE23-AD72-418D-8F25-86F7A6762B95}"/>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5" name="テキスト ボックス 844">
          <a:extLst>
            <a:ext uri="{FF2B5EF4-FFF2-40B4-BE49-F238E27FC236}">
              <a16:creationId xmlns:a16="http://schemas.microsoft.com/office/drawing/2014/main" id="{BDB1E95E-52DE-4358-9E9B-D3AFD6190934}"/>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6" name="テキスト ボックス 845">
          <a:extLst>
            <a:ext uri="{FF2B5EF4-FFF2-40B4-BE49-F238E27FC236}">
              <a16:creationId xmlns:a16="http://schemas.microsoft.com/office/drawing/2014/main" id="{8C600FB9-CD8F-4BF3-A61A-8D91B2E8D42D}"/>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7" name="テキスト ボックス 846">
          <a:extLst>
            <a:ext uri="{FF2B5EF4-FFF2-40B4-BE49-F238E27FC236}">
              <a16:creationId xmlns:a16="http://schemas.microsoft.com/office/drawing/2014/main" id="{9FF6B3C2-E416-49AC-AA57-C9C5EC2AACCC}"/>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69487</xdr:rowOff>
    </xdr:from>
    <xdr:to>
      <xdr:col>116</xdr:col>
      <xdr:colOff>114300</xdr:colOff>
      <xdr:row>105</xdr:row>
      <xdr:rowOff>171087</xdr:rowOff>
    </xdr:to>
    <xdr:sp macro="" textlink="">
      <xdr:nvSpPr>
        <xdr:cNvPr id="848" name="楕円 847">
          <a:extLst>
            <a:ext uri="{FF2B5EF4-FFF2-40B4-BE49-F238E27FC236}">
              <a16:creationId xmlns:a16="http://schemas.microsoft.com/office/drawing/2014/main" id="{03CC65DF-9D7F-4BE3-AF79-DCAB73D4AF9E}"/>
            </a:ext>
          </a:extLst>
        </xdr:cNvPr>
        <xdr:cNvSpPr/>
      </xdr:nvSpPr>
      <xdr:spPr>
        <a:xfrm>
          <a:off x="19904710" y="18069832"/>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92364</xdr:rowOff>
    </xdr:from>
    <xdr:ext cx="469744" cy="259045"/>
    <xdr:sp macro="" textlink="">
      <xdr:nvSpPr>
        <xdr:cNvPr id="849" name="【庁舎】&#10;一人当たり面積該当値テキスト">
          <a:extLst>
            <a:ext uri="{FF2B5EF4-FFF2-40B4-BE49-F238E27FC236}">
              <a16:creationId xmlns:a16="http://schemas.microsoft.com/office/drawing/2014/main" id="{C0BC3682-6EA7-4F94-BE76-DD4735CD5DCC}"/>
            </a:ext>
          </a:extLst>
        </xdr:cNvPr>
        <xdr:cNvSpPr txBox="1"/>
      </xdr:nvSpPr>
      <xdr:spPr>
        <a:xfrm>
          <a:off x="19985990" y="17926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81462</xdr:rowOff>
    </xdr:from>
    <xdr:to>
      <xdr:col>112</xdr:col>
      <xdr:colOff>38100</xdr:colOff>
      <xdr:row>106</xdr:row>
      <xdr:rowOff>11612</xdr:rowOff>
    </xdr:to>
    <xdr:sp macro="" textlink="">
      <xdr:nvSpPr>
        <xdr:cNvPr id="850" name="楕円 849">
          <a:extLst>
            <a:ext uri="{FF2B5EF4-FFF2-40B4-BE49-F238E27FC236}">
              <a16:creationId xmlns:a16="http://schemas.microsoft.com/office/drawing/2014/main" id="{CDA4E587-32B0-491D-92CC-BE6FB4D87ABA}"/>
            </a:ext>
          </a:extLst>
        </xdr:cNvPr>
        <xdr:cNvSpPr/>
      </xdr:nvSpPr>
      <xdr:spPr>
        <a:xfrm>
          <a:off x="19161760" y="1808561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120287</xdr:rowOff>
    </xdr:from>
    <xdr:to>
      <xdr:col>116</xdr:col>
      <xdr:colOff>63500</xdr:colOff>
      <xdr:row>105</xdr:row>
      <xdr:rowOff>132262</xdr:rowOff>
    </xdr:to>
    <xdr:cxnSp macro="">
      <xdr:nvCxnSpPr>
        <xdr:cNvPr id="851" name="直線コネクタ 850">
          <a:extLst>
            <a:ext uri="{FF2B5EF4-FFF2-40B4-BE49-F238E27FC236}">
              <a16:creationId xmlns:a16="http://schemas.microsoft.com/office/drawing/2014/main" id="{65FFBC4B-34F2-4916-99FF-10E97487BA22}"/>
            </a:ext>
          </a:extLst>
        </xdr:cNvPr>
        <xdr:cNvCxnSpPr/>
      </xdr:nvCxnSpPr>
      <xdr:spPr>
        <a:xfrm flipV="1">
          <a:off x="19204940" y="18124442"/>
          <a:ext cx="742950" cy="13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92348</xdr:rowOff>
    </xdr:from>
    <xdr:to>
      <xdr:col>107</xdr:col>
      <xdr:colOff>101600</xdr:colOff>
      <xdr:row>106</xdr:row>
      <xdr:rowOff>22498</xdr:rowOff>
    </xdr:to>
    <xdr:sp macro="" textlink="">
      <xdr:nvSpPr>
        <xdr:cNvPr id="852" name="楕円 851">
          <a:extLst>
            <a:ext uri="{FF2B5EF4-FFF2-40B4-BE49-F238E27FC236}">
              <a16:creationId xmlns:a16="http://schemas.microsoft.com/office/drawing/2014/main" id="{E6D511C8-8598-4020-AA0A-F96947C7B35E}"/>
            </a:ext>
          </a:extLst>
        </xdr:cNvPr>
        <xdr:cNvSpPr/>
      </xdr:nvSpPr>
      <xdr:spPr>
        <a:xfrm>
          <a:off x="18345150" y="18098408"/>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132262</xdr:rowOff>
    </xdr:from>
    <xdr:to>
      <xdr:col>111</xdr:col>
      <xdr:colOff>177800</xdr:colOff>
      <xdr:row>105</xdr:row>
      <xdr:rowOff>143148</xdr:rowOff>
    </xdr:to>
    <xdr:cxnSp macro="">
      <xdr:nvCxnSpPr>
        <xdr:cNvPr id="853" name="直線コネクタ 852">
          <a:extLst>
            <a:ext uri="{FF2B5EF4-FFF2-40B4-BE49-F238E27FC236}">
              <a16:creationId xmlns:a16="http://schemas.microsoft.com/office/drawing/2014/main" id="{12462EC2-FE60-4808-A319-718E89607118}"/>
            </a:ext>
          </a:extLst>
        </xdr:cNvPr>
        <xdr:cNvCxnSpPr/>
      </xdr:nvCxnSpPr>
      <xdr:spPr>
        <a:xfrm flipV="1">
          <a:off x="18399760" y="18138322"/>
          <a:ext cx="80518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103232</xdr:rowOff>
    </xdr:from>
    <xdr:to>
      <xdr:col>102</xdr:col>
      <xdr:colOff>165100</xdr:colOff>
      <xdr:row>106</xdr:row>
      <xdr:rowOff>33382</xdr:rowOff>
    </xdr:to>
    <xdr:sp macro="" textlink="">
      <xdr:nvSpPr>
        <xdr:cNvPr id="854" name="楕円 853">
          <a:extLst>
            <a:ext uri="{FF2B5EF4-FFF2-40B4-BE49-F238E27FC236}">
              <a16:creationId xmlns:a16="http://schemas.microsoft.com/office/drawing/2014/main" id="{58B2E8D7-427C-46B7-BD0C-ED7C16BB14EA}"/>
            </a:ext>
          </a:extLst>
        </xdr:cNvPr>
        <xdr:cNvSpPr/>
      </xdr:nvSpPr>
      <xdr:spPr>
        <a:xfrm>
          <a:off x="17547590" y="18103577"/>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143148</xdr:rowOff>
    </xdr:from>
    <xdr:to>
      <xdr:col>107</xdr:col>
      <xdr:colOff>50800</xdr:colOff>
      <xdr:row>105</xdr:row>
      <xdr:rowOff>154032</xdr:rowOff>
    </xdr:to>
    <xdr:cxnSp macro="">
      <xdr:nvCxnSpPr>
        <xdr:cNvPr id="855" name="直線コネクタ 854">
          <a:extLst>
            <a:ext uri="{FF2B5EF4-FFF2-40B4-BE49-F238E27FC236}">
              <a16:creationId xmlns:a16="http://schemas.microsoft.com/office/drawing/2014/main" id="{ECB38DE6-9070-45AD-B01D-E505457825D8}"/>
            </a:ext>
          </a:extLst>
        </xdr:cNvPr>
        <xdr:cNvCxnSpPr/>
      </xdr:nvCxnSpPr>
      <xdr:spPr>
        <a:xfrm flipV="1">
          <a:off x="17602200" y="18143493"/>
          <a:ext cx="797560" cy="1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114119</xdr:rowOff>
    </xdr:from>
    <xdr:to>
      <xdr:col>98</xdr:col>
      <xdr:colOff>38100</xdr:colOff>
      <xdr:row>106</xdr:row>
      <xdr:rowOff>44269</xdr:rowOff>
    </xdr:to>
    <xdr:sp macro="" textlink="">
      <xdr:nvSpPr>
        <xdr:cNvPr id="856" name="楕円 855">
          <a:extLst>
            <a:ext uri="{FF2B5EF4-FFF2-40B4-BE49-F238E27FC236}">
              <a16:creationId xmlns:a16="http://schemas.microsoft.com/office/drawing/2014/main" id="{A35E0969-022B-4C1A-B584-A89B7775DE2B}"/>
            </a:ext>
          </a:extLst>
        </xdr:cNvPr>
        <xdr:cNvSpPr/>
      </xdr:nvSpPr>
      <xdr:spPr>
        <a:xfrm>
          <a:off x="16761460" y="1811636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154032</xdr:rowOff>
    </xdr:from>
    <xdr:to>
      <xdr:col>102</xdr:col>
      <xdr:colOff>114300</xdr:colOff>
      <xdr:row>105</xdr:row>
      <xdr:rowOff>164919</xdr:rowOff>
    </xdr:to>
    <xdr:cxnSp macro="">
      <xdr:nvCxnSpPr>
        <xdr:cNvPr id="857" name="直線コネクタ 856">
          <a:extLst>
            <a:ext uri="{FF2B5EF4-FFF2-40B4-BE49-F238E27FC236}">
              <a16:creationId xmlns:a16="http://schemas.microsoft.com/office/drawing/2014/main" id="{31F16490-16B8-492F-846D-4854CDACAF32}"/>
            </a:ext>
          </a:extLst>
        </xdr:cNvPr>
        <xdr:cNvCxnSpPr/>
      </xdr:nvCxnSpPr>
      <xdr:spPr>
        <a:xfrm flipV="1">
          <a:off x="16804640" y="18156282"/>
          <a:ext cx="797560"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105064</xdr:rowOff>
    </xdr:from>
    <xdr:ext cx="469744" cy="259045"/>
    <xdr:sp macro="" textlink="">
      <xdr:nvSpPr>
        <xdr:cNvPr id="858" name="n_1aveValue【庁舎】&#10;一人当たり面積">
          <a:extLst>
            <a:ext uri="{FF2B5EF4-FFF2-40B4-BE49-F238E27FC236}">
              <a16:creationId xmlns:a16="http://schemas.microsoft.com/office/drawing/2014/main" id="{99F63E95-0AC4-43E1-8D60-C5548D04C587}"/>
            </a:ext>
          </a:extLst>
        </xdr:cNvPr>
        <xdr:cNvSpPr txBox="1"/>
      </xdr:nvSpPr>
      <xdr:spPr>
        <a:xfrm>
          <a:off x="18982132" y="18276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109419</xdr:rowOff>
    </xdr:from>
    <xdr:ext cx="469744" cy="259045"/>
    <xdr:sp macro="" textlink="">
      <xdr:nvSpPr>
        <xdr:cNvPr id="859" name="n_2aveValue【庁舎】&#10;一人当たり面積">
          <a:extLst>
            <a:ext uri="{FF2B5EF4-FFF2-40B4-BE49-F238E27FC236}">
              <a16:creationId xmlns:a16="http://schemas.microsoft.com/office/drawing/2014/main" id="{9A9EF404-ED0E-416F-8465-1897AFF1DC93}"/>
            </a:ext>
          </a:extLst>
        </xdr:cNvPr>
        <xdr:cNvSpPr txBox="1"/>
      </xdr:nvSpPr>
      <xdr:spPr>
        <a:xfrm>
          <a:off x="18182032" y="18281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123570</xdr:rowOff>
    </xdr:from>
    <xdr:ext cx="469744" cy="259045"/>
    <xdr:sp macro="" textlink="">
      <xdr:nvSpPr>
        <xdr:cNvPr id="860" name="n_3aveValue【庁舎】&#10;一人当たり面積">
          <a:extLst>
            <a:ext uri="{FF2B5EF4-FFF2-40B4-BE49-F238E27FC236}">
              <a16:creationId xmlns:a16="http://schemas.microsoft.com/office/drawing/2014/main" id="{106C4A12-3090-4F27-9E36-A02155844A18}"/>
            </a:ext>
          </a:extLst>
        </xdr:cNvPr>
        <xdr:cNvSpPr txBox="1"/>
      </xdr:nvSpPr>
      <xdr:spPr>
        <a:xfrm>
          <a:off x="17384472" y="18299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86558</xdr:rowOff>
    </xdr:from>
    <xdr:ext cx="469744" cy="259045"/>
    <xdr:sp macro="" textlink="">
      <xdr:nvSpPr>
        <xdr:cNvPr id="861" name="n_4aveValue【庁舎】&#10;一人当たり面積">
          <a:extLst>
            <a:ext uri="{FF2B5EF4-FFF2-40B4-BE49-F238E27FC236}">
              <a16:creationId xmlns:a16="http://schemas.microsoft.com/office/drawing/2014/main" id="{C75882D5-A0D3-4689-8E0F-204C627D4431}"/>
            </a:ext>
          </a:extLst>
        </xdr:cNvPr>
        <xdr:cNvSpPr txBox="1"/>
      </xdr:nvSpPr>
      <xdr:spPr>
        <a:xfrm>
          <a:off x="16588817" y="18262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28139</xdr:rowOff>
    </xdr:from>
    <xdr:ext cx="469744" cy="259045"/>
    <xdr:sp macro="" textlink="">
      <xdr:nvSpPr>
        <xdr:cNvPr id="862" name="n_1mainValue【庁舎】&#10;一人当たり面積">
          <a:extLst>
            <a:ext uri="{FF2B5EF4-FFF2-40B4-BE49-F238E27FC236}">
              <a16:creationId xmlns:a16="http://schemas.microsoft.com/office/drawing/2014/main" id="{C60B6239-539A-4297-AED9-2571E4DFFA13}"/>
            </a:ext>
          </a:extLst>
        </xdr:cNvPr>
        <xdr:cNvSpPr txBox="1"/>
      </xdr:nvSpPr>
      <xdr:spPr>
        <a:xfrm>
          <a:off x="18982132" y="17857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39025</xdr:rowOff>
    </xdr:from>
    <xdr:ext cx="469744" cy="259045"/>
    <xdr:sp macro="" textlink="">
      <xdr:nvSpPr>
        <xdr:cNvPr id="863" name="n_2mainValue【庁舎】&#10;一人当たり面積">
          <a:extLst>
            <a:ext uri="{FF2B5EF4-FFF2-40B4-BE49-F238E27FC236}">
              <a16:creationId xmlns:a16="http://schemas.microsoft.com/office/drawing/2014/main" id="{FB238862-EE87-49F2-80DF-F726F2875C68}"/>
            </a:ext>
          </a:extLst>
        </xdr:cNvPr>
        <xdr:cNvSpPr txBox="1"/>
      </xdr:nvSpPr>
      <xdr:spPr>
        <a:xfrm>
          <a:off x="18182032" y="17869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49909</xdr:rowOff>
    </xdr:from>
    <xdr:ext cx="469744" cy="259045"/>
    <xdr:sp macro="" textlink="">
      <xdr:nvSpPr>
        <xdr:cNvPr id="864" name="n_3mainValue【庁舎】&#10;一人当たり面積">
          <a:extLst>
            <a:ext uri="{FF2B5EF4-FFF2-40B4-BE49-F238E27FC236}">
              <a16:creationId xmlns:a16="http://schemas.microsoft.com/office/drawing/2014/main" id="{AB951C8B-CD82-4CA2-A48B-2DA2457C8AEE}"/>
            </a:ext>
          </a:extLst>
        </xdr:cNvPr>
        <xdr:cNvSpPr txBox="1"/>
      </xdr:nvSpPr>
      <xdr:spPr>
        <a:xfrm>
          <a:off x="17384472" y="17884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60796</xdr:rowOff>
    </xdr:from>
    <xdr:ext cx="469744" cy="259045"/>
    <xdr:sp macro="" textlink="">
      <xdr:nvSpPr>
        <xdr:cNvPr id="865" name="n_4mainValue【庁舎】&#10;一人当たり面積">
          <a:extLst>
            <a:ext uri="{FF2B5EF4-FFF2-40B4-BE49-F238E27FC236}">
              <a16:creationId xmlns:a16="http://schemas.microsoft.com/office/drawing/2014/main" id="{4C091F8E-51BB-43AA-9EDE-C572F6960B2D}"/>
            </a:ext>
          </a:extLst>
        </xdr:cNvPr>
        <xdr:cNvSpPr txBox="1"/>
      </xdr:nvSpPr>
      <xdr:spPr>
        <a:xfrm>
          <a:off x="16588817" y="17887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6" name="正方形/長方形 865">
          <a:extLst>
            <a:ext uri="{FF2B5EF4-FFF2-40B4-BE49-F238E27FC236}">
              <a16:creationId xmlns:a16="http://schemas.microsoft.com/office/drawing/2014/main" id="{1A39CEB9-87A8-40BF-818F-5146D476023B}"/>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7" name="正方形/長方形 866">
          <a:extLst>
            <a:ext uri="{FF2B5EF4-FFF2-40B4-BE49-F238E27FC236}">
              <a16:creationId xmlns:a16="http://schemas.microsoft.com/office/drawing/2014/main" id="{EC448218-843E-4C73-BF90-8B3AEFB762A4}"/>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8" name="テキスト ボックス 867">
          <a:extLst>
            <a:ext uri="{FF2B5EF4-FFF2-40B4-BE49-F238E27FC236}">
              <a16:creationId xmlns:a16="http://schemas.microsoft.com/office/drawing/2014/main" id="{AD094FEF-4F1F-4879-822B-681122820849}"/>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類似団体と比較して特に有形固定資産減価償却率が高くなっている施設は、体育館・プール、庁舎である。</a:t>
          </a:r>
        </a:p>
        <a:p>
          <a:r>
            <a:rPr kumimoji="1" lang="ja-JP" altLang="en-US" sz="1300">
              <a:latin typeface="ＭＳ Ｐゴシック" panose="020B0600070205080204" pitchFamily="50" charset="-128"/>
              <a:ea typeface="ＭＳ Ｐゴシック" panose="020B0600070205080204" pitchFamily="50" charset="-128"/>
            </a:rPr>
            <a:t>一人当たり面積が類似団体と比べて大きい傾向にあるため、利用者数に応じた除却や統廃合など、合理化を進めていく必要がある。</a:t>
          </a:r>
        </a:p>
        <a:p>
          <a:r>
            <a:rPr kumimoji="1" lang="ja-JP" altLang="en-US" sz="1300">
              <a:latin typeface="ＭＳ Ｐゴシック" panose="020B0600070205080204" pitchFamily="50" charset="-128"/>
              <a:ea typeface="ＭＳ Ｐゴシック" panose="020B0600070205080204" pitchFamily="50" charset="-128"/>
            </a:rPr>
            <a:t>また、有形固定資産減価償却率が高くなっている施設は、公共施設等総合管理計画、個別施設計画に基づき、適切な維持管理及び積極的な複合化・統廃合を進めていく。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O56"/>
  <sheetViews>
    <sheetView showGridLines="0" tabSelected="1" workbookViewId="0"/>
  </sheetViews>
  <sheetFormatPr defaultColWidth="0" defaultRowHeight="10.8" zeroHeight="1" x14ac:dyDescent="0.2"/>
  <cols>
    <col min="1" max="11" width="2.109375" style="168" customWidth="1"/>
    <col min="12" max="12" width="2.21875" style="168" customWidth="1"/>
    <col min="13" max="17" width="2.33203125" style="168" customWidth="1"/>
    <col min="18" max="119" width="2.109375" style="168" customWidth="1"/>
    <col min="120" max="16384" width="0" style="168" hidden="1"/>
  </cols>
  <sheetData>
    <row r="1" spans="1:119" ht="33" customHeight="1" x14ac:dyDescent="0.2">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 thickBot="1" x14ac:dyDescent="0.25">
      <c r="B2" s="170" t="s">
        <v>77</v>
      </c>
      <c r="C2" s="170"/>
      <c r="D2" s="171"/>
    </row>
    <row r="3" spans="1:119" ht="18.75" customHeight="1" thickBot="1" x14ac:dyDescent="0.25">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2">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13456431</v>
      </c>
      <c r="BO4" s="485"/>
      <c r="BP4" s="485"/>
      <c r="BQ4" s="485"/>
      <c r="BR4" s="485"/>
      <c r="BS4" s="485"/>
      <c r="BT4" s="485"/>
      <c r="BU4" s="486"/>
      <c r="BV4" s="484">
        <v>13388119</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13.7</v>
      </c>
      <c r="CU4" s="625"/>
      <c r="CV4" s="625"/>
      <c r="CW4" s="625"/>
      <c r="CX4" s="625"/>
      <c r="CY4" s="625"/>
      <c r="CZ4" s="625"/>
      <c r="DA4" s="626"/>
      <c r="DB4" s="624">
        <v>13.3</v>
      </c>
      <c r="DC4" s="625"/>
      <c r="DD4" s="625"/>
      <c r="DE4" s="625"/>
      <c r="DF4" s="625"/>
      <c r="DG4" s="625"/>
      <c r="DH4" s="625"/>
      <c r="DI4" s="626"/>
    </row>
    <row r="5" spans="1:119" ht="18.75" customHeight="1" x14ac:dyDescent="0.2">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12544806</v>
      </c>
      <c r="BO5" s="456"/>
      <c r="BP5" s="456"/>
      <c r="BQ5" s="456"/>
      <c r="BR5" s="456"/>
      <c r="BS5" s="456"/>
      <c r="BT5" s="456"/>
      <c r="BU5" s="457"/>
      <c r="BV5" s="455">
        <v>12504463</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92</v>
      </c>
      <c r="CU5" s="453"/>
      <c r="CV5" s="453"/>
      <c r="CW5" s="453"/>
      <c r="CX5" s="453"/>
      <c r="CY5" s="453"/>
      <c r="CZ5" s="453"/>
      <c r="DA5" s="454"/>
      <c r="DB5" s="452">
        <v>88.8</v>
      </c>
      <c r="DC5" s="453"/>
      <c r="DD5" s="453"/>
      <c r="DE5" s="453"/>
      <c r="DF5" s="453"/>
      <c r="DG5" s="453"/>
      <c r="DH5" s="453"/>
      <c r="DI5" s="454"/>
    </row>
    <row r="6" spans="1:119" ht="18.75" customHeight="1" x14ac:dyDescent="0.2">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911625</v>
      </c>
      <c r="BO6" s="456"/>
      <c r="BP6" s="456"/>
      <c r="BQ6" s="456"/>
      <c r="BR6" s="456"/>
      <c r="BS6" s="456"/>
      <c r="BT6" s="456"/>
      <c r="BU6" s="457"/>
      <c r="BV6" s="455">
        <v>883656</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92.2</v>
      </c>
      <c r="CU6" s="599"/>
      <c r="CV6" s="599"/>
      <c r="CW6" s="599"/>
      <c r="CX6" s="599"/>
      <c r="CY6" s="599"/>
      <c r="CZ6" s="599"/>
      <c r="DA6" s="600"/>
      <c r="DB6" s="598">
        <v>89.3</v>
      </c>
      <c r="DC6" s="599"/>
      <c r="DD6" s="599"/>
      <c r="DE6" s="599"/>
      <c r="DF6" s="599"/>
      <c r="DG6" s="599"/>
      <c r="DH6" s="599"/>
      <c r="DI6" s="600"/>
    </row>
    <row r="7" spans="1:119" ht="18.75" customHeight="1" x14ac:dyDescent="0.2">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32043</v>
      </c>
      <c r="BO7" s="456"/>
      <c r="BP7" s="456"/>
      <c r="BQ7" s="456"/>
      <c r="BR7" s="456"/>
      <c r="BS7" s="456"/>
      <c r="BT7" s="456"/>
      <c r="BU7" s="457"/>
      <c r="BV7" s="455">
        <v>36532</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6425018</v>
      </c>
      <c r="CU7" s="456"/>
      <c r="CV7" s="456"/>
      <c r="CW7" s="456"/>
      <c r="CX7" s="456"/>
      <c r="CY7" s="456"/>
      <c r="CZ7" s="456"/>
      <c r="DA7" s="457"/>
      <c r="DB7" s="455">
        <v>6360427</v>
      </c>
      <c r="DC7" s="456"/>
      <c r="DD7" s="456"/>
      <c r="DE7" s="456"/>
      <c r="DF7" s="456"/>
      <c r="DG7" s="456"/>
      <c r="DH7" s="456"/>
      <c r="DI7" s="457"/>
    </row>
    <row r="8" spans="1:119" ht="18.75" customHeight="1" thickBot="1" x14ac:dyDescent="0.25">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104</v>
      </c>
      <c r="AV8" s="514"/>
      <c r="AW8" s="514"/>
      <c r="AX8" s="514"/>
      <c r="AY8" s="469" t="s">
        <v>105</v>
      </c>
      <c r="AZ8" s="470"/>
      <c r="BA8" s="470"/>
      <c r="BB8" s="470"/>
      <c r="BC8" s="470"/>
      <c r="BD8" s="470"/>
      <c r="BE8" s="470"/>
      <c r="BF8" s="470"/>
      <c r="BG8" s="470"/>
      <c r="BH8" s="470"/>
      <c r="BI8" s="470"/>
      <c r="BJ8" s="470"/>
      <c r="BK8" s="470"/>
      <c r="BL8" s="470"/>
      <c r="BM8" s="471"/>
      <c r="BN8" s="455">
        <v>879582</v>
      </c>
      <c r="BO8" s="456"/>
      <c r="BP8" s="456"/>
      <c r="BQ8" s="456"/>
      <c r="BR8" s="456"/>
      <c r="BS8" s="456"/>
      <c r="BT8" s="456"/>
      <c r="BU8" s="457"/>
      <c r="BV8" s="455">
        <v>847124</v>
      </c>
      <c r="BW8" s="456"/>
      <c r="BX8" s="456"/>
      <c r="BY8" s="456"/>
      <c r="BZ8" s="456"/>
      <c r="CA8" s="456"/>
      <c r="CB8" s="456"/>
      <c r="CC8" s="457"/>
      <c r="CD8" s="495" t="s">
        <v>106</v>
      </c>
      <c r="CE8" s="415"/>
      <c r="CF8" s="415"/>
      <c r="CG8" s="415"/>
      <c r="CH8" s="415"/>
      <c r="CI8" s="415"/>
      <c r="CJ8" s="415"/>
      <c r="CK8" s="415"/>
      <c r="CL8" s="415"/>
      <c r="CM8" s="415"/>
      <c r="CN8" s="415"/>
      <c r="CO8" s="415"/>
      <c r="CP8" s="415"/>
      <c r="CQ8" s="415"/>
      <c r="CR8" s="415"/>
      <c r="CS8" s="496"/>
      <c r="CT8" s="558">
        <v>0.33</v>
      </c>
      <c r="CU8" s="559"/>
      <c r="CV8" s="559"/>
      <c r="CW8" s="559"/>
      <c r="CX8" s="559"/>
      <c r="CY8" s="559"/>
      <c r="CZ8" s="559"/>
      <c r="DA8" s="560"/>
      <c r="DB8" s="558">
        <v>0.33</v>
      </c>
      <c r="DC8" s="559"/>
      <c r="DD8" s="559"/>
      <c r="DE8" s="559"/>
      <c r="DF8" s="559"/>
      <c r="DG8" s="559"/>
      <c r="DH8" s="559"/>
      <c r="DI8" s="560"/>
    </row>
    <row r="9" spans="1:119" ht="18.75" customHeight="1" thickBot="1" x14ac:dyDescent="0.25">
      <c r="A9" s="169"/>
      <c r="B9" s="587" t="s">
        <v>107</v>
      </c>
      <c r="C9" s="588"/>
      <c r="D9" s="588"/>
      <c r="E9" s="588"/>
      <c r="F9" s="588"/>
      <c r="G9" s="588"/>
      <c r="H9" s="588"/>
      <c r="I9" s="588"/>
      <c r="J9" s="588"/>
      <c r="K9" s="506"/>
      <c r="L9" s="589" t="s">
        <v>108</v>
      </c>
      <c r="M9" s="590"/>
      <c r="N9" s="590"/>
      <c r="O9" s="590"/>
      <c r="P9" s="590"/>
      <c r="Q9" s="591"/>
      <c r="R9" s="592">
        <v>14003</v>
      </c>
      <c r="S9" s="593"/>
      <c r="T9" s="593"/>
      <c r="U9" s="593"/>
      <c r="V9" s="594"/>
      <c r="W9" s="524" t="s">
        <v>109</v>
      </c>
      <c r="X9" s="525"/>
      <c r="Y9" s="525"/>
      <c r="Z9" s="525"/>
      <c r="AA9" s="525"/>
      <c r="AB9" s="525"/>
      <c r="AC9" s="525"/>
      <c r="AD9" s="525"/>
      <c r="AE9" s="525"/>
      <c r="AF9" s="525"/>
      <c r="AG9" s="525"/>
      <c r="AH9" s="525"/>
      <c r="AI9" s="525"/>
      <c r="AJ9" s="525"/>
      <c r="AK9" s="525"/>
      <c r="AL9" s="595"/>
      <c r="AM9" s="512" t="s">
        <v>110</v>
      </c>
      <c r="AN9" s="412"/>
      <c r="AO9" s="412"/>
      <c r="AP9" s="412"/>
      <c r="AQ9" s="412"/>
      <c r="AR9" s="412"/>
      <c r="AS9" s="412"/>
      <c r="AT9" s="413"/>
      <c r="AU9" s="513" t="s">
        <v>90</v>
      </c>
      <c r="AV9" s="514"/>
      <c r="AW9" s="514"/>
      <c r="AX9" s="514"/>
      <c r="AY9" s="469" t="s">
        <v>111</v>
      </c>
      <c r="AZ9" s="470"/>
      <c r="BA9" s="470"/>
      <c r="BB9" s="470"/>
      <c r="BC9" s="470"/>
      <c r="BD9" s="470"/>
      <c r="BE9" s="470"/>
      <c r="BF9" s="470"/>
      <c r="BG9" s="470"/>
      <c r="BH9" s="470"/>
      <c r="BI9" s="470"/>
      <c r="BJ9" s="470"/>
      <c r="BK9" s="470"/>
      <c r="BL9" s="470"/>
      <c r="BM9" s="471"/>
      <c r="BN9" s="455">
        <v>32458</v>
      </c>
      <c r="BO9" s="456"/>
      <c r="BP9" s="456"/>
      <c r="BQ9" s="456"/>
      <c r="BR9" s="456"/>
      <c r="BS9" s="456"/>
      <c r="BT9" s="456"/>
      <c r="BU9" s="457"/>
      <c r="BV9" s="455">
        <v>-124946</v>
      </c>
      <c r="BW9" s="456"/>
      <c r="BX9" s="456"/>
      <c r="BY9" s="456"/>
      <c r="BZ9" s="456"/>
      <c r="CA9" s="456"/>
      <c r="CB9" s="456"/>
      <c r="CC9" s="457"/>
      <c r="CD9" s="495" t="s">
        <v>112</v>
      </c>
      <c r="CE9" s="415"/>
      <c r="CF9" s="415"/>
      <c r="CG9" s="415"/>
      <c r="CH9" s="415"/>
      <c r="CI9" s="415"/>
      <c r="CJ9" s="415"/>
      <c r="CK9" s="415"/>
      <c r="CL9" s="415"/>
      <c r="CM9" s="415"/>
      <c r="CN9" s="415"/>
      <c r="CO9" s="415"/>
      <c r="CP9" s="415"/>
      <c r="CQ9" s="415"/>
      <c r="CR9" s="415"/>
      <c r="CS9" s="496"/>
      <c r="CT9" s="452">
        <v>12.6</v>
      </c>
      <c r="CU9" s="453"/>
      <c r="CV9" s="453"/>
      <c r="CW9" s="453"/>
      <c r="CX9" s="453"/>
      <c r="CY9" s="453"/>
      <c r="CZ9" s="453"/>
      <c r="DA9" s="454"/>
      <c r="DB9" s="452">
        <v>13.1</v>
      </c>
      <c r="DC9" s="453"/>
      <c r="DD9" s="453"/>
      <c r="DE9" s="453"/>
      <c r="DF9" s="453"/>
      <c r="DG9" s="453"/>
      <c r="DH9" s="453"/>
      <c r="DI9" s="454"/>
    </row>
    <row r="10" spans="1:119" ht="18.75" customHeight="1" thickBot="1" x14ac:dyDescent="0.25">
      <c r="A10" s="169"/>
      <c r="B10" s="587"/>
      <c r="C10" s="588"/>
      <c r="D10" s="588"/>
      <c r="E10" s="588"/>
      <c r="F10" s="588"/>
      <c r="G10" s="588"/>
      <c r="H10" s="588"/>
      <c r="I10" s="588"/>
      <c r="J10" s="588"/>
      <c r="K10" s="506"/>
      <c r="L10" s="411" t="s">
        <v>113</v>
      </c>
      <c r="M10" s="412"/>
      <c r="N10" s="412"/>
      <c r="O10" s="412"/>
      <c r="P10" s="412"/>
      <c r="Q10" s="413"/>
      <c r="R10" s="408">
        <v>15257</v>
      </c>
      <c r="S10" s="409"/>
      <c r="T10" s="409"/>
      <c r="U10" s="409"/>
      <c r="V10" s="468"/>
      <c r="W10" s="596"/>
      <c r="X10" s="406"/>
      <c r="Y10" s="406"/>
      <c r="Z10" s="406"/>
      <c r="AA10" s="406"/>
      <c r="AB10" s="406"/>
      <c r="AC10" s="406"/>
      <c r="AD10" s="406"/>
      <c r="AE10" s="406"/>
      <c r="AF10" s="406"/>
      <c r="AG10" s="406"/>
      <c r="AH10" s="406"/>
      <c r="AI10" s="406"/>
      <c r="AJ10" s="406"/>
      <c r="AK10" s="406"/>
      <c r="AL10" s="597"/>
      <c r="AM10" s="512" t="s">
        <v>114</v>
      </c>
      <c r="AN10" s="412"/>
      <c r="AO10" s="412"/>
      <c r="AP10" s="412"/>
      <c r="AQ10" s="412"/>
      <c r="AR10" s="412"/>
      <c r="AS10" s="412"/>
      <c r="AT10" s="413"/>
      <c r="AU10" s="513" t="s">
        <v>104</v>
      </c>
      <c r="AV10" s="514"/>
      <c r="AW10" s="514"/>
      <c r="AX10" s="514"/>
      <c r="AY10" s="469" t="s">
        <v>115</v>
      </c>
      <c r="AZ10" s="470"/>
      <c r="BA10" s="470"/>
      <c r="BB10" s="470"/>
      <c r="BC10" s="470"/>
      <c r="BD10" s="470"/>
      <c r="BE10" s="470"/>
      <c r="BF10" s="470"/>
      <c r="BG10" s="470"/>
      <c r="BH10" s="470"/>
      <c r="BI10" s="470"/>
      <c r="BJ10" s="470"/>
      <c r="BK10" s="470"/>
      <c r="BL10" s="470"/>
      <c r="BM10" s="471"/>
      <c r="BN10" s="455">
        <v>421981</v>
      </c>
      <c r="BO10" s="456"/>
      <c r="BP10" s="456"/>
      <c r="BQ10" s="456"/>
      <c r="BR10" s="456"/>
      <c r="BS10" s="456"/>
      <c r="BT10" s="456"/>
      <c r="BU10" s="457"/>
      <c r="BV10" s="455">
        <v>480203</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104</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2">
      <c r="A12" s="169"/>
      <c r="B12" s="561" t="s">
        <v>123</v>
      </c>
      <c r="C12" s="562"/>
      <c r="D12" s="562"/>
      <c r="E12" s="562"/>
      <c r="F12" s="562"/>
      <c r="G12" s="562"/>
      <c r="H12" s="562"/>
      <c r="I12" s="562"/>
      <c r="J12" s="562"/>
      <c r="K12" s="563"/>
      <c r="L12" s="570" t="s">
        <v>124</v>
      </c>
      <c r="M12" s="571"/>
      <c r="N12" s="571"/>
      <c r="O12" s="571"/>
      <c r="P12" s="571"/>
      <c r="Q12" s="572"/>
      <c r="R12" s="573">
        <v>13354</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400000</v>
      </c>
      <c r="BO12" s="456"/>
      <c r="BP12" s="456"/>
      <c r="BQ12" s="456"/>
      <c r="BR12" s="456"/>
      <c r="BS12" s="456"/>
      <c r="BT12" s="456"/>
      <c r="BU12" s="457"/>
      <c r="BV12" s="455">
        <v>310000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2">
      <c r="A13" s="169"/>
      <c r="B13" s="564"/>
      <c r="C13" s="565"/>
      <c r="D13" s="565"/>
      <c r="E13" s="565"/>
      <c r="F13" s="565"/>
      <c r="G13" s="565"/>
      <c r="H13" s="565"/>
      <c r="I13" s="565"/>
      <c r="J13" s="565"/>
      <c r="K13" s="566"/>
      <c r="L13" s="178"/>
      <c r="M13" s="539" t="s">
        <v>130</v>
      </c>
      <c r="N13" s="540"/>
      <c r="O13" s="540"/>
      <c r="P13" s="540"/>
      <c r="Q13" s="541"/>
      <c r="R13" s="542">
        <v>13220</v>
      </c>
      <c r="S13" s="543"/>
      <c r="T13" s="543"/>
      <c r="U13" s="543"/>
      <c r="V13" s="544"/>
      <c r="W13" s="545" t="s">
        <v>131</v>
      </c>
      <c r="X13" s="441"/>
      <c r="Y13" s="441"/>
      <c r="Z13" s="441"/>
      <c r="AA13" s="441"/>
      <c r="AB13" s="442"/>
      <c r="AC13" s="408">
        <v>653</v>
      </c>
      <c r="AD13" s="409"/>
      <c r="AE13" s="409"/>
      <c r="AF13" s="409"/>
      <c r="AG13" s="410"/>
      <c r="AH13" s="408">
        <v>794</v>
      </c>
      <c r="AI13" s="409"/>
      <c r="AJ13" s="409"/>
      <c r="AK13" s="409"/>
      <c r="AL13" s="468"/>
      <c r="AM13" s="512" t="s">
        <v>132</v>
      </c>
      <c r="AN13" s="412"/>
      <c r="AO13" s="412"/>
      <c r="AP13" s="412"/>
      <c r="AQ13" s="412"/>
      <c r="AR13" s="412"/>
      <c r="AS13" s="412"/>
      <c r="AT13" s="413"/>
      <c r="AU13" s="513" t="s">
        <v>104</v>
      </c>
      <c r="AV13" s="514"/>
      <c r="AW13" s="514"/>
      <c r="AX13" s="514"/>
      <c r="AY13" s="469" t="s">
        <v>133</v>
      </c>
      <c r="AZ13" s="470"/>
      <c r="BA13" s="470"/>
      <c r="BB13" s="470"/>
      <c r="BC13" s="470"/>
      <c r="BD13" s="470"/>
      <c r="BE13" s="470"/>
      <c r="BF13" s="470"/>
      <c r="BG13" s="470"/>
      <c r="BH13" s="470"/>
      <c r="BI13" s="470"/>
      <c r="BJ13" s="470"/>
      <c r="BK13" s="470"/>
      <c r="BL13" s="470"/>
      <c r="BM13" s="471"/>
      <c r="BN13" s="455">
        <v>54439</v>
      </c>
      <c r="BO13" s="456"/>
      <c r="BP13" s="456"/>
      <c r="BQ13" s="456"/>
      <c r="BR13" s="456"/>
      <c r="BS13" s="456"/>
      <c r="BT13" s="456"/>
      <c r="BU13" s="457"/>
      <c r="BV13" s="455">
        <v>45257</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15.2</v>
      </c>
      <c r="CU13" s="453"/>
      <c r="CV13" s="453"/>
      <c r="CW13" s="453"/>
      <c r="CX13" s="453"/>
      <c r="CY13" s="453"/>
      <c r="CZ13" s="453"/>
      <c r="DA13" s="454"/>
      <c r="DB13" s="452">
        <v>14.8</v>
      </c>
      <c r="DC13" s="453"/>
      <c r="DD13" s="453"/>
      <c r="DE13" s="453"/>
      <c r="DF13" s="453"/>
      <c r="DG13" s="453"/>
      <c r="DH13" s="453"/>
      <c r="DI13" s="454"/>
    </row>
    <row r="14" spans="1:119" ht="18.75" customHeight="1" thickBot="1" x14ac:dyDescent="0.25">
      <c r="A14" s="169"/>
      <c r="B14" s="564"/>
      <c r="C14" s="565"/>
      <c r="D14" s="565"/>
      <c r="E14" s="565"/>
      <c r="F14" s="565"/>
      <c r="G14" s="565"/>
      <c r="H14" s="565"/>
      <c r="I14" s="565"/>
      <c r="J14" s="565"/>
      <c r="K14" s="566"/>
      <c r="L14" s="529" t="s">
        <v>135</v>
      </c>
      <c r="M14" s="582"/>
      <c r="N14" s="582"/>
      <c r="O14" s="582"/>
      <c r="P14" s="582"/>
      <c r="Q14" s="583"/>
      <c r="R14" s="542">
        <v>13625</v>
      </c>
      <c r="S14" s="543"/>
      <c r="T14" s="543"/>
      <c r="U14" s="543"/>
      <c r="V14" s="544"/>
      <c r="W14" s="546"/>
      <c r="X14" s="444"/>
      <c r="Y14" s="444"/>
      <c r="Z14" s="444"/>
      <c r="AA14" s="444"/>
      <c r="AB14" s="445"/>
      <c r="AC14" s="535">
        <v>9.1</v>
      </c>
      <c r="AD14" s="536"/>
      <c r="AE14" s="536"/>
      <c r="AF14" s="536"/>
      <c r="AG14" s="537"/>
      <c r="AH14" s="535">
        <v>10</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41.2</v>
      </c>
      <c r="CU14" s="553"/>
      <c r="CV14" s="553"/>
      <c r="CW14" s="553"/>
      <c r="CX14" s="553"/>
      <c r="CY14" s="553"/>
      <c r="CZ14" s="553"/>
      <c r="DA14" s="554"/>
      <c r="DB14" s="552">
        <v>57.7</v>
      </c>
      <c r="DC14" s="553"/>
      <c r="DD14" s="553"/>
      <c r="DE14" s="553"/>
      <c r="DF14" s="553"/>
      <c r="DG14" s="553"/>
      <c r="DH14" s="553"/>
      <c r="DI14" s="554"/>
    </row>
    <row r="15" spans="1:119" ht="18.75" customHeight="1" x14ac:dyDescent="0.2">
      <c r="A15" s="169"/>
      <c r="B15" s="564"/>
      <c r="C15" s="565"/>
      <c r="D15" s="565"/>
      <c r="E15" s="565"/>
      <c r="F15" s="565"/>
      <c r="G15" s="565"/>
      <c r="H15" s="565"/>
      <c r="I15" s="565"/>
      <c r="J15" s="565"/>
      <c r="K15" s="566"/>
      <c r="L15" s="178"/>
      <c r="M15" s="539" t="s">
        <v>130</v>
      </c>
      <c r="N15" s="540"/>
      <c r="O15" s="540"/>
      <c r="P15" s="540"/>
      <c r="Q15" s="541"/>
      <c r="R15" s="542">
        <v>13518</v>
      </c>
      <c r="S15" s="543"/>
      <c r="T15" s="543"/>
      <c r="U15" s="543"/>
      <c r="V15" s="544"/>
      <c r="W15" s="545" t="s">
        <v>137</v>
      </c>
      <c r="X15" s="441"/>
      <c r="Y15" s="441"/>
      <c r="Z15" s="441"/>
      <c r="AA15" s="441"/>
      <c r="AB15" s="442"/>
      <c r="AC15" s="408">
        <v>1901</v>
      </c>
      <c r="AD15" s="409"/>
      <c r="AE15" s="409"/>
      <c r="AF15" s="409"/>
      <c r="AG15" s="410"/>
      <c r="AH15" s="408">
        <v>2042</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1946375</v>
      </c>
      <c r="BO15" s="485"/>
      <c r="BP15" s="485"/>
      <c r="BQ15" s="485"/>
      <c r="BR15" s="485"/>
      <c r="BS15" s="485"/>
      <c r="BT15" s="485"/>
      <c r="BU15" s="486"/>
      <c r="BV15" s="484">
        <v>1946726</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26.4</v>
      </c>
      <c r="AD16" s="536"/>
      <c r="AE16" s="536"/>
      <c r="AF16" s="536"/>
      <c r="AG16" s="537"/>
      <c r="AH16" s="535">
        <v>25.8</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5929754</v>
      </c>
      <c r="BO16" s="456"/>
      <c r="BP16" s="456"/>
      <c r="BQ16" s="456"/>
      <c r="BR16" s="456"/>
      <c r="BS16" s="456"/>
      <c r="BT16" s="456"/>
      <c r="BU16" s="457"/>
      <c r="BV16" s="455">
        <v>5842955</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5">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4654</v>
      </c>
      <c r="AD17" s="409"/>
      <c r="AE17" s="409"/>
      <c r="AF17" s="409"/>
      <c r="AG17" s="410"/>
      <c r="AH17" s="408">
        <v>5069</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2426435</v>
      </c>
      <c r="BO17" s="456"/>
      <c r="BP17" s="456"/>
      <c r="BQ17" s="456"/>
      <c r="BR17" s="456"/>
      <c r="BS17" s="456"/>
      <c r="BT17" s="456"/>
      <c r="BU17" s="457"/>
      <c r="BV17" s="455">
        <v>2431920</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5">
      <c r="A18" s="169"/>
      <c r="B18" s="505" t="s">
        <v>147</v>
      </c>
      <c r="C18" s="506"/>
      <c r="D18" s="506"/>
      <c r="E18" s="507"/>
      <c r="F18" s="507"/>
      <c r="G18" s="507"/>
      <c r="H18" s="507"/>
      <c r="I18" s="507"/>
      <c r="J18" s="507"/>
      <c r="K18" s="507"/>
      <c r="L18" s="508">
        <v>178.49</v>
      </c>
      <c r="M18" s="508"/>
      <c r="N18" s="508"/>
      <c r="O18" s="508"/>
      <c r="P18" s="508"/>
      <c r="Q18" s="508"/>
      <c r="R18" s="509"/>
      <c r="S18" s="509"/>
      <c r="T18" s="509"/>
      <c r="U18" s="509"/>
      <c r="V18" s="510"/>
      <c r="W18" s="526"/>
      <c r="X18" s="527"/>
      <c r="Y18" s="527"/>
      <c r="Z18" s="527"/>
      <c r="AA18" s="527"/>
      <c r="AB18" s="551"/>
      <c r="AC18" s="425">
        <v>64.599999999999994</v>
      </c>
      <c r="AD18" s="426"/>
      <c r="AE18" s="426"/>
      <c r="AF18" s="426"/>
      <c r="AG18" s="511"/>
      <c r="AH18" s="425">
        <v>64.099999999999994</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6071702</v>
      </c>
      <c r="BO18" s="456"/>
      <c r="BP18" s="456"/>
      <c r="BQ18" s="456"/>
      <c r="BR18" s="456"/>
      <c r="BS18" s="456"/>
      <c r="BT18" s="456"/>
      <c r="BU18" s="457"/>
      <c r="BV18" s="455">
        <v>5702202</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5">
      <c r="A19" s="169"/>
      <c r="B19" s="505" t="s">
        <v>149</v>
      </c>
      <c r="C19" s="506"/>
      <c r="D19" s="506"/>
      <c r="E19" s="507"/>
      <c r="F19" s="507"/>
      <c r="G19" s="507"/>
      <c r="H19" s="507"/>
      <c r="I19" s="507"/>
      <c r="J19" s="507"/>
      <c r="K19" s="507"/>
      <c r="L19" s="515">
        <v>78</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9419299</v>
      </c>
      <c r="BO19" s="456"/>
      <c r="BP19" s="456"/>
      <c r="BQ19" s="456"/>
      <c r="BR19" s="456"/>
      <c r="BS19" s="456"/>
      <c r="BT19" s="456"/>
      <c r="BU19" s="457"/>
      <c r="BV19" s="455">
        <v>9425007</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5">
      <c r="A20" s="169"/>
      <c r="B20" s="505" t="s">
        <v>151</v>
      </c>
      <c r="C20" s="506"/>
      <c r="D20" s="506"/>
      <c r="E20" s="507"/>
      <c r="F20" s="507"/>
      <c r="G20" s="507"/>
      <c r="H20" s="507"/>
      <c r="I20" s="507"/>
      <c r="J20" s="507"/>
      <c r="K20" s="507"/>
      <c r="L20" s="515">
        <v>4830</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5">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2">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9140971</v>
      </c>
      <c r="BO22" s="485"/>
      <c r="BP22" s="485"/>
      <c r="BQ22" s="485"/>
      <c r="BR22" s="485"/>
      <c r="BS22" s="485"/>
      <c r="BT22" s="485"/>
      <c r="BU22" s="486"/>
      <c r="BV22" s="484">
        <v>9413303</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2">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5402907</v>
      </c>
      <c r="BO23" s="456"/>
      <c r="BP23" s="456"/>
      <c r="BQ23" s="456"/>
      <c r="BR23" s="456"/>
      <c r="BS23" s="456"/>
      <c r="BT23" s="456"/>
      <c r="BU23" s="457"/>
      <c r="BV23" s="455">
        <v>5310166</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5">
      <c r="A24" s="169"/>
      <c r="B24" s="434"/>
      <c r="C24" s="435"/>
      <c r="D24" s="436"/>
      <c r="E24" s="411" t="s">
        <v>161</v>
      </c>
      <c r="F24" s="412"/>
      <c r="G24" s="412"/>
      <c r="H24" s="412"/>
      <c r="I24" s="412"/>
      <c r="J24" s="412"/>
      <c r="K24" s="413"/>
      <c r="L24" s="408">
        <v>1</v>
      </c>
      <c r="M24" s="409"/>
      <c r="N24" s="409"/>
      <c r="O24" s="409"/>
      <c r="P24" s="410"/>
      <c r="Q24" s="408">
        <v>6800</v>
      </c>
      <c r="R24" s="409"/>
      <c r="S24" s="409"/>
      <c r="T24" s="409"/>
      <c r="U24" s="409"/>
      <c r="V24" s="410"/>
      <c r="W24" s="498"/>
      <c r="X24" s="435"/>
      <c r="Y24" s="436"/>
      <c r="Z24" s="411" t="s">
        <v>162</v>
      </c>
      <c r="AA24" s="412"/>
      <c r="AB24" s="412"/>
      <c r="AC24" s="412"/>
      <c r="AD24" s="412"/>
      <c r="AE24" s="412"/>
      <c r="AF24" s="412"/>
      <c r="AG24" s="413"/>
      <c r="AH24" s="408">
        <v>194</v>
      </c>
      <c r="AI24" s="409"/>
      <c r="AJ24" s="409"/>
      <c r="AK24" s="409"/>
      <c r="AL24" s="410"/>
      <c r="AM24" s="408">
        <v>594804</v>
      </c>
      <c r="AN24" s="409"/>
      <c r="AO24" s="409"/>
      <c r="AP24" s="409"/>
      <c r="AQ24" s="409"/>
      <c r="AR24" s="410"/>
      <c r="AS24" s="408">
        <v>3066</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6157697</v>
      </c>
      <c r="BO24" s="456"/>
      <c r="BP24" s="456"/>
      <c r="BQ24" s="456"/>
      <c r="BR24" s="456"/>
      <c r="BS24" s="456"/>
      <c r="BT24" s="456"/>
      <c r="BU24" s="457"/>
      <c r="BV24" s="455">
        <v>6099704</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2">
      <c r="A25" s="169"/>
      <c r="B25" s="434"/>
      <c r="C25" s="435"/>
      <c r="D25" s="436"/>
      <c r="E25" s="411" t="s">
        <v>164</v>
      </c>
      <c r="F25" s="412"/>
      <c r="G25" s="412"/>
      <c r="H25" s="412"/>
      <c r="I25" s="412"/>
      <c r="J25" s="412"/>
      <c r="K25" s="413"/>
      <c r="L25" s="408">
        <v>1</v>
      </c>
      <c r="M25" s="409"/>
      <c r="N25" s="409"/>
      <c r="O25" s="409"/>
      <c r="P25" s="410"/>
      <c r="Q25" s="408">
        <v>6700</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159606</v>
      </c>
      <c r="BO25" s="485"/>
      <c r="BP25" s="485"/>
      <c r="BQ25" s="485"/>
      <c r="BR25" s="485"/>
      <c r="BS25" s="485"/>
      <c r="BT25" s="485"/>
      <c r="BU25" s="486"/>
      <c r="BV25" s="484">
        <v>239499</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2">
      <c r="A26" s="169"/>
      <c r="B26" s="434"/>
      <c r="C26" s="435"/>
      <c r="D26" s="436"/>
      <c r="E26" s="411" t="s">
        <v>167</v>
      </c>
      <c r="F26" s="412"/>
      <c r="G26" s="412"/>
      <c r="H26" s="412"/>
      <c r="I26" s="412"/>
      <c r="J26" s="412"/>
      <c r="K26" s="413"/>
      <c r="L26" s="408">
        <v>1</v>
      </c>
      <c r="M26" s="409"/>
      <c r="N26" s="409"/>
      <c r="O26" s="409"/>
      <c r="P26" s="410"/>
      <c r="Q26" s="408">
        <v>5600</v>
      </c>
      <c r="R26" s="409"/>
      <c r="S26" s="409"/>
      <c r="T26" s="409"/>
      <c r="U26" s="409"/>
      <c r="V26" s="410"/>
      <c r="W26" s="498"/>
      <c r="X26" s="435"/>
      <c r="Y26" s="436"/>
      <c r="Z26" s="411" t="s">
        <v>168</v>
      </c>
      <c r="AA26" s="466"/>
      <c r="AB26" s="466"/>
      <c r="AC26" s="466"/>
      <c r="AD26" s="466"/>
      <c r="AE26" s="466"/>
      <c r="AF26" s="466"/>
      <c r="AG26" s="467"/>
      <c r="AH26" s="408">
        <v>13</v>
      </c>
      <c r="AI26" s="409"/>
      <c r="AJ26" s="409"/>
      <c r="AK26" s="409"/>
      <c r="AL26" s="410"/>
      <c r="AM26" s="408">
        <v>36738</v>
      </c>
      <c r="AN26" s="409"/>
      <c r="AO26" s="409"/>
      <c r="AP26" s="409"/>
      <c r="AQ26" s="409"/>
      <c r="AR26" s="410"/>
      <c r="AS26" s="408">
        <v>2826</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5">
      <c r="A27" s="169"/>
      <c r="B27" s="434"/>
      <c r="C27" s="435"/>
      <c r="D27" s="436"/>
      <c r="E27" s="411" t="s">
        <v>170</v>
      </c>
      <c r="F27" s="412"/>
      <c r="G27" s="412"/>
      <c r="H27" s="412"/>
      <c r="I27" s="412"/>
      <c r="J27" s="412"/>
      <c r="K27" s="413"/>
      <c r="L27" s="408">
        <v>1</v>
      </c>
      <c r="M27" s="409"/>
      <c r="N27" s="409"/>
      <c r="O27" s="409"/>
      <c r="P27" s="410"/>
      <c r="Q27" s="408">
        <v>3000</v>
      </c>
      <c r="R27" s="409"/>
      <c r="S27" s="409"/>
      <c r="T27" s="409"/>
      <c r="U27" s="409"/>
      <c r="V27" s="410"/>
      <c r="W27" s="498"/>
      <c r="X27" s="435"/>
      <c r="Y27" s="436"/>
      <c r="Z27" s="411" t="s">
        <v>171</v>
      </c>
      <c r="AA27" s="412"/>
      <c r="AB27" s="412"/>
      <c r="AC27" s="412"/>
      <c r="AD27" s="412"/>
      <c r="AE27" s="412"/>
      <c r="AF27" s="412"/>
      <c r="AG27" s="413"/>
      <c r="AH27" s="408" t="s">
        <v>122</v>
      </c>
      <c r="AI27" s="409"/>
      <c r="AJ27" s="409"/>
      <c r="AK27" s="409"/>
      <c r="AL27" s="410"/>
      <c r="AM27" s="408" t="s">
        <v>122</v>
      </c>
      <c r="AN27" s="409"/>
      <c r="AO27" s="409"/>
      <c r="AP27" s="409"/>
      <c r="AQ27" s="409"/>
      <c r="AR27" s="410"/>
      <c r="AS27" s="408" t="s">
        <v>122</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v>988171</v>
      </c>
      <c r="BO27" s="490"/>
      <c r="BP27" s="490"/>
      <c r="BQ27" s="490"/>
      <c r="BR27" s="490"/>
      <c r="BS27" s="490"/>
      <c r="BT27" s="490"/>
      <c r="BU27" s="491"/>
      <c r="BV27" s="489">
        <v>984504</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2">
      <c r="A28" s="169"/>
      <c r="B28" s="434"/>
      <c r="C28" s="435"/>
      <c r="D28" s="436"/>
      <c r="E28" s="411" t="s">
        <v>173</v>
      </c>
      <c r="F28" s="412"/>
      <c r="G28" s="412"/>
      <c r="H28" s="412"/>
      <c r="I28" s="412"/>
      <c r="J28" s="412"/>
      <c r="K28" s="413"/>
      <c r="L28" s="408">
        <v>1</v>
      </c>
      <c r="M28" s="409"/>
      <c r="N28" s="409"/>
      <c r="O28" s="409"/>
      <c r="P28" s="410"/>
      <c r="Q28" s="408">
        <v>2450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2008741</v>
      </c>
      <c r="BO28" s="485"/>
      <c r="BP28" s="485"/>
      <c r="BQ28" s="485"/>
      <c r="BR28" s="485"/>
      <c r="BS28" s="485"/>
      <c r="BT28" s="485"/>
      <c r="BU28" s="486"/>
      <c r="BV28" s="484">
        <v>1986760</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2">
      <c r="A29" s="169"/>
      <c r="B29" s="434"/>
      <c r="C29" s="435"/>
      <c r="D29" s="436"/>
      <c r="E29" s="411" t="s">
        <v>176</v>
      </c>
      <c r="F29" s="412"/>
      <c r="G29" s="412"/>
      <c r="H29" s="412"/>
      <c r="I29" s="412"/>
      <c r="J29" s="412"/>
      <c r="K29" s="413"/>
      <c r="L29" s="408">
        <v>12</v>
      </c>
      <c r="M29" s="409"/>
      <c r="N29" s="409"/>
      <c r="O29" s="409"/>
      <c r="P29" s="410"/>
      <c r="Q29" s="408">
        <v>2350</v>
      </c>
      <c r="R29" s="409"/>
      <c r="S29" s="409"/>
      <c r="T29" s="409"/>
      <c r="U29" s="409"/>
      <c r="V29" s="410"/>
      <c r="W29" s="499"/>
      <c r="X29" s="500"/>
      <c r="Y29" s="501"/>
      <c r="Z29" s="411" t="s">
        <v>177</v>
      </c>
      <c r="AA29" s="412"/>
      <c r="AB29" s="412"/>
      <c r="AC29" s="412"/>
      <c r="AD29" s="412"/>
      <c r="AE29" s="412"/>
      <c r="AF29" s="412"/>
      <c r="AG29" s="413"/>
      <c r="AH29" s="408">
        <v>194</v>
      </c>
      <c r="AI29" s="409"/>
      <c r="AJ29" s="409"/>
      <c r="AK29" s="409"/>
      <c r="AL29" s="410"/>
      <c r="AM29" s="408">
        <v>594804</v>
      </c>
      <c r="AN29" s="409"/>
      <c r="AO29" s="409"/>
      <c r="AP29" s="409"/>
      <c r="AQ29" s="409"/>
      <c r="AR29" s="410"/>
      <c r="AS29" s="408">
        <v>3066</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85655</v>
      </c>
      <c r="BO29" s="456"/>
      <c r="BP29" s="456"/>
      <c r="BQ29" s="456"/>
      <c r="BR29" s="456"/>
      <c r="BS29" s="456"/>
      <c r="BT29" s="456"/>
      <c r="BU29" s="457"/>
      <c r="BV29" s="455">
        <v>78214</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5">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92.3</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1633726</v>
      </c>
      <c r="BO30" s="490"/>
      <c r="BP30" s="490"/>
      <c r="BQ30" s="490"/>
      <c r="BR30" s="490"/>
      <c r="BS30" s="490"/>
      <c r="BT30" s="490"/>
      <c r="BU30" s="491"/>
      <c r="BV30" s="489">
        <v>1410701</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2">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2">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4</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69"/>
      <c r="AM34" s="403">
        <f>IF(AO34="","",MAX(C34:D43,U34:V43)+1)</f>
        <v>9</v>
      </c>
      <c r="AN34" s="403"/>
      <c r="AO34" s="404" t="str">
        <f>IF('各会計、関係団体の財政状況及び健全化判断比率'!B33="","",'各会計、関係団体の財政状況及び健全化判断比率'!B33)</f>
        <v>水道事業会計</v>
      </c>
      <c r="AP34" s="404"/>
      <c r="AQ34" s="404"/>
      <c r="AR34" s="404"/>
      <c r="AS34" s="404"/>
      <c r="AT34" s="404"/>
      <c r="AU34" s="404"/>
      <c r="AV34" s="404"/>
      <c r="AW34" s="404"/>
      <c r="AX34" s="404"/>
      <c r="AY34" s="404"/>
      <c r="AZ34" s="404"/>
      <c r="BA34" s="404"/>
      <c r="BB34" s="404"/>
      <c r="BC34" s="404"/>
      <c r="BD34" s="169"/>
      <c r="BE34" s="403">
        <f>IF(BG34="","",MAX(C34:D43,U34:V43,AM34:AN43)+1)</f>
        <v>13</v>
      </c>
      <c r="BF34" s="403"/>
      <c r="BG34" s="404" t="str">
        <f>IF('各会計、関係団体の財政状況及び健全化判断比率'!B37="","",'各会計、関係団体の財政状況及び健全化判断比率'!B37)</f>
        <v>土地開発事業特別会計</v>
      </c>
      <c r="BH34" s="404"/>
      <c r="BI34" s="404"/>
      <c r="BJ34" s="404"/>
      <c r="BK34" s="404"/>
      <c r="BL34" s="404"/>
      <c r="BM34" s="404"/>
      <c r="BN34" s="404"/>
      <c r="BO34" s="404"/>
      <c r="BP34" s="404"/>
      <c r="BQ34" s="404"/>
      <c r="BR34" s="404"/>
      <c r="BS34" s="404"/>
      <c r="BT34" s="404"/>
      <c r="BU34" s="404"/>
      <c r="BV34" s="169"/>
      <c r="BW34" s="403">
        <f>IF(BY34="","",MAX(C34:D43,U34:V43,AM34:AN43,BE34:BF43)+1)</f>
        <v>14</v>
      </c>
      <c r="BX34" s="403"/>
      <c r="BY34" s="404" t="str">
        <f>IF('各会計、関係団体の財政状況及び健全化判断比率'!B68="","",'各会計、関係団体の財政状況及び健全化判断比率'!B68)</f>
        <v>公立小浜病院組合</v>
      </c>
      <c r="BZ34" s="404"/>
      <c r="CA34" s="404"/>
      <c r="CB34" s="404"/>
      <c r="CC34" s="404"/>
      <c r="CD34" s="404"/>
      <c r="CE34" s="404"/>
      <c r="CF34" s="404"/>
      <c r="CG34" s="404"/>
      <c r="CH34" s="404"/>
      <c r="CI34" s="404"/>
      <c r="CJ34" s="404"/>
      <c r="CK34" s="404"/>
      <c r="CL34" s="404"/>
      <c r="CM34" s="404"/>
      <c r="CN34" s="169"/>
      <c r="CO34" s="403">
        <f>IF(CQ34="","",MAX(C34:D43,U34:V43,AM34:AN43,BE34:BF43,BW34:BX43)+1)</f>
        <v>24</v>
      </c>
      <c r="CP34" s="403"/>
      <c r="CQ34" s="404" t="str">
        <f>IF('各会計、関係団体の財政状況及び健全化判断比率'!BS7="","",'各会計、関係団体の財政状況及び健全化判断比率'!BS7)</f>
        <v>株式会社　レインボーライン</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〇</v>
      </c>
      <c r="DH34" s="401"/>
      <c r="DI34" s="196"/>
    </row>
    <row r="35" spans="1:113" ht="32.25" customHeight="1" x14ac:dyDescent="0.2">
      <c r="A35" s="169"/>
      <c r="B35" s="193"/>
      <c r="C35" s="403">
        <f>IF(E35="","",C34+1)</f>
        <v>2</v>
      </c>
      <c r="D35" s="403"/>
      <c r="E35" s="404" t="str">
        <f>IF('各会計、関係団体の財政状況及び健全化判断比率'!B8="","",'各会計、関係団体の財政状況及び健全化判断比率'!B8)</f>
        <v>農業者労働災害共済事業特別会計</v>
      </c>
      <c r="F35" s="404"/>
      <c r="G35" s="404"/>
      <c r="H35" s="404"/>
      <c r="I35" s="404"/>
      <c r="J35" s="404"/>
      <c r="K35" s="404"/>
      <c r="L35" s="404"/>
      <c r="M35" s="404"/>
      <c r="N35" s="404"/>
      <c r="O35" s="404"/>
      <c r="P35" s="404"/>
      <c r="Q35" s="404"/>
      <c r="R35" s="404"/>
      <c r="S35" s="404"/>
      <c r="T35" s="169"/>
      <c r="U35" s="403">
        <f>IF(W35="","",U34+1)</f>
        <v>5</v>
      </c>
      <c r="V35" s="403"/>
      <c r="W35" s="404" t="str">
        <f>IF('各会計、関係団体の財政状況及び健全化判断比率'!B29="","",'各会計、関係団体の財政状況及び健全化判断比率'!B29)</f>
        <v>直営診療所特別会計</v>
      </c>
      <c r="X35" s="404"/>
      <c r="Y35" s="404"/>
      <c r="Z35" s="404"/>
      <c r="AA35" s="404"/>
      <c r="AB35" s="404"/>
      <c r="AC35" s="404"/>
      <c r="AD35" s="404"/>
      <c r="AE35" s="404"/>
      <c r="AF35" s="404"/>
      <c r="AG35" s="404"/>
      <c r="AH35" s="404"/>
      <c r="AI35" s="404"/>
      <c r="AJ35" s="404"/>
      <c r="AK35" s="404"/>
      <c r="AL35" s="169"/>
      <c r="AM35" s="403">
        <f t="shared" ref="AM35:AM43" si="0">IF(AO35="","",AM34+1)</f>
        <v>10</v>
      </c>
      <c r="AN35" s="403"/>
      <c r="AO35" s="404" t="str">
        <f>IF('各会計、関係団体の財政状況及び健全化判断比率'!B34="","",'各会計、関係団体の財政状況及び健全化判断比率'!B34)</f>
        <v>工業用水道事業会計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15</v>
      </c>
      <c r="BX35" s="403"/>
      <c r="BY35" s="404" t="str">
        <f>IF('各会計、関係団体の財政状況及び健全化判断比率'!B69="","",'各会計、関係団体の財政状況及び健全化判断比率'!B69)</f>
        <v>若狭消防組合</v>
      </c>
      <c r="BZ35" s="404"/>
      <c r="CA35" s="404"/>
      <c r="CB35" s="404"/>
      <c r="CC35" s="404"/>
      <c r="CD35" s="404"/>
      <c r="CE35" s="404"/>
      <c r="CF35" s="404"/>
      <c r="CG35" s="404"/>
      <c r="CH35" s="404"/>
      <c r="CI35" s="404"/>
      <c r="CJ35" s="404"/>
      <c r="CK35" s="404"/>
      <c r="CL35" s="404"/>
      <c r="CM35" s="404"/>
      <c r="CN35" s="169"/>
      <c r="CO35" s="403">
        <f t="shared" ref="CO35:CO43" si="3">IF(CQ35="","",CO34+1)</f>
        <v>25</v>
      </c>
      <c r="CP35" s="403"/>
      <c r="CQ35" s="404" t="str">
        <f>IF('各会計、関係団体の財政状況及び健全化判断比率'!BS8="","",'各会計、関係団体の財政状況及び健全化判断比率'!BS8)</f>
        <v>有限会社　かみなか農学舎</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2">
      <c r="A36" s="169"/>
      <c r="B36" s="193"/>
      <c r="C36" s="403">
        <f>IF(E36="","",C35+1)</f>
        <v>3</v>
      </c>
      <c r="D36" s="403"/>
      <c r="E36" s="404" t="str">
        <f>IF('各会計、関係団体の財政状況及び健全化判断比率'!B9="","",'各会計、関係団体の財政状況及び健全化判断比率'!B9)</f>
        <v>町営住宅等特別会計</v>
      </c>
      <c r="F36" s="404"/>
      <c r="G36" s="404"/>
      <c r="H36" s="404"/>
      <c r="I36" s="404"/>
      <c r="J36" s="404"/>
      <c r="K36" s="404"/>
      <c r="L36" s="404"/>
      <c r="M36" s="404"/>
      <c r="N36" s="404"/>
      <c r="O36" s="404"/>
      <c r="P36" s="404"/>
      <c r="Q36" s="404"/>
      <c r="R36" s="404"/>
      <c r="S36" s="404"/>
      <c r="T36" s="169"/>
      <c r="U36" s="403">
        <f t="shared" ref="U36:U43" si="4">IF(W36="","",U35+1)</f>
        <v>6</v>
      </c>
      <c r="V36" s="403"/>
      <c r="W36" s="404" t="str">
        <f>IF('各会計、関係団体の財政状況及び健全化判断比率'!B30="","",'各会計、関係団体の財政状況及び健全化判断比率'!B30)</f>
        <v>介護保険特別会計（事業勘定）</v>
      </c>
      <c r="X36" s="404"/>
      <c r="Y36" s="404"/>
      <c r="Z36" s="404"/>
      <c r="AA36" s="404"/>
      <c r="AB36" s="404"/>
      <c r="AC36" s="404"/>
      <c r="AD36" s="404"/>
      <c r="AE36" s="404"/>
      <c r="AF36" s="404"/>
      <c r="AG36" s="404"/>
      <c r="AH36" s="404"/>
      <c r="AI36" s="404"/>
      <c r="AJ36" s="404"/>
      <c r="AK36" s="404"/>
      <c r="AL36" s="169"/>
      <c r="AM36" s="403">
        <f t="shared" si="0"/>
        <v>11</v>
      </c>
      <c r="AN36" s="403"/>
      <c r="AO36" s="404" t="str">
        <f>IF('各会計、関係団体の財政状況及び健全化判断比率'!B35="","",'各会計、関係団体の財政状況及び健全化判断比率'!B35)</f>
        <v>下水道事業会計</v>
      </c>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16</v>
      </c>
      <c r="BX36" s="403"/>
      <c r="BY36" s="404" t="str">
        <f>IF('各会計、関係団体の財政状況及び健全化判断比率'!B70="","",'各会計、関係団体の財政状況及び健全化判断比率'!B70)</f>
        <v>敦賀美方消防組合</v>
      </c>
      <c r="BZ36" s="404"/>
      <c r="CA36" s="404"/>
      <c r="CB36" s="404"/>
      <c r="CC36" s="404"/>
      <c r="CD36" s="404"/>
      <c r="CE36" s="404"/>
      <c r="CF36" s="404"/>
      <c r="CG36" s="404"/>
      <c r="CH36" s="404"/>
      <c r="CI36" s="404"/>
      <c r="CJ36" s="404"/>
      <c r="CK36" s="404"/>
      <c r="CL36" s="404"/>
      <c r="CM36" s="404"/>
      <c r="CN36" s="169"/>
      <c r="CO36" s="403">
        <f t="shared" si="3"/>
        <v>26</v>
      </c>
      <c r="CP36" s="403"/>
      <c r="CQ36" s="404" t="str">
        <f>IF('各会計、関係団体の財政状況及び健全化判断比率'!BS9="","",'各会計、関係団体の財政状況及び健全化判断比率'!BS9)</f>
        <v>株式会社　若狭瓜割</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2">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f t="shared" si="4"/>
        <v>7</v>
      </c>
      <c r="V37" s="403"/>
      <c r="W37" s="404" t="str">
        <f>IF('各会計、関係団体の財政状況及び健全化判断比率'!B31="","",'各会計、関係団体の財政状況及び健全化判断比率'!B31)</f>
        <v>介護保険特別会計（サービス勘定）</v>
      </c>
      <c r="X37" s="404"/>
      <c r="Y37" s="404"/>
      <c r="Z37" s="404"/>
      <c r="AA37" s="404"/>
      <c r="AB37" s="404"/>
      <c r="AC37" s="404"/>
      <c r="AD37" s="404"/>
      <c r="AE37" s="404"/>
      <c r="AF37" s="404"/>
      <c r="AG37" s="404"/>
      <c r="AH37" s="404"/>
      <c r="AI37" s="404"/>
      <c r="AJ37" s="404"/>
      <c r="AK37" s="404"/>
      <c r="AL37" s="169"/>
      <c r="AM37" s="403">
        <f t="shared" si="0"/>
        <v>12</v>
      </c>
      <c r="AN37" s="403"/>
      <c r="AO37" s="404" t="str">
        <f>IF('各会計、関係団体の財政状況及び健全化判断比率'!B36="","",'各会計、関係団体の財政状況及び健全化判断比率'!B36)</f>
        <v>国民健康保険上中診療所事業会計</v>
      </c>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17</v>
      </c>
      <c r="BX37" s="403"/>
      <c r="BY37" s="404" t="str">
        <f>IF('各会計、関係団体の財政状況及び健全化判断比率'!B71="","",'各会計、関係団体の財政状況及び健全化判断比率'!B71)</f>
        <v>美浜・三方環境衛生組合</v>
      </c>
      <c r="BZ37" s="404"/>
      <c r="CA37" s="404"/>
      <c r="CB37" s="404"/>
      <c r="CC37" s="404"/>
      <c r="CD37" s="404"/>
      <c r="CE37" s="404"/>
      <c r="CF37" s="404"/>
      <c r="CG37" s="404"/>
      <c r="CH37" s="404"/>
      <c r="CI37" s="404"/>
      <c r="CJ37" s="404"/>
      <c r="CK37" s="404"/>
      <c r="CL37" s="404"/>
      <c r="CM37" s="404"/>
      <c r="CN37" s="169"/>
      <c r="CO37" s="403">
        <f t="shared" si="3"/>
        <v>27</v>
      </c>
      <c r="CP37" s="403"/>
      <c r="CQ37" s="404" t="str">
        <f>IF('各会計、関係団体の財政状況及び健全化判断比率'!BS10="","",'各会計、関係団体の財政状況及び健全化判断比率'!BS10)</f>
        <v>株式会社クマツグ</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2">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f t="shared" si="4"/>
        <v>8</v>
      </c>
      <c r="V38" s="403"/>
      <c r="W38" s="404" t="str">
        <f>IF('各会計、関係団体の財政状況及び健全化判断比率'!B32="","",'各会計、関係団体の財政状況及び健全化判断比率'!B32)</f>
        <v>後期高齢者医療特別会計</v>
      </c>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18</v>
      </c>
      <c r="BX38" s="403"/>
      <c r="BY38" s="404" t="str">
        <f>IF('各会計、関係団体の財政状況及び健全化判断比率'!B72="","",'各会計、関係団体の財政状況及び健全化判断比率'!B72)</f>
        <v>福井県後期高齢者医療広域連合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2">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19</v>
      </c>
      <c r="BX39" s="403"/>
      <c r="BY39" s="404" t="str">
        <f>IF('各会計、関係団体の財政状況及び健全化判断比率'!B73="","",'各会計、関係団体の財政状況及び健全化判断比率'!B73)</f>
        <v>福井県後期高齢者医療広域連合（事業会計）</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2">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20</v>
      </c>
      <c r="BX40" s="403"/>
      <c r="BY40" s="404" t="str">
        <f>IF('各会計、関係団体の財政状況及び健全化判断比率'!B74="","",'各会計、関係団体の財政状況及び健全化判断比率'!B74)</f>
        <v>福井県市町総合事務組合（事業会計）</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2">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f t="shared" si="2"/>
        <v>21</v>
      </c>
      <c r="BX41" s="403"/>
      <c r="BY41" s="404" t="str">
        <f>IF('各会計、関係団体の財政状況及び健全化判断比率'!B75="","",'各会計、関係団体の財政状況及び健全化判断比率'!B75)</f>
        <v>福井県市町総合事務組合（普通会計）</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2">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f t="shared" si="2"/>
        <v>22</v>
      </c>
      <c r="BX42" s="403"/>
      <c r="BY42" s="404" t="str">
        <f>IF('各会計、関係団体の財政状況及び健全化判断比率'!B76="","",'各会計、関係団体の財政状況及び健全化判断比率'!B76)</f>
        <v>福井県自治会館組合</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2">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f t="shared" si="2"/>
        <v>23</v>
      </c>
      <c r="BX43" s="403"/>
      <c r="BY43" s="404" t="str">
        <f>IF('各会計、関係団体の財政状況及び健全化判断比率'!B77="","",'各会計、関係団体の財政状況及び健全化判断比率'!B77)</f>
        <v>嶺南広域行政組合</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2">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2">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2">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2">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2">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2">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2">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2"/>
    <row r="55" spans="5:113" x14ac:dyDescent="0.2"/>
    <row r="56" spans="5:113" x14ac:dyDescent="0.2"/>
  </sheetData>
  <sheetProtection algorithmName="SHA-512" hashValue="stT/daobUq05SD7VwxzavajNQe4UPMgIYItZKFPXcucrRLfoMygtDgWVrUtuBGcewxWCjtKzVwsPkUhC2BLKAA==" saltValue="upZDLmedMSDfSVk6ME2w6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EM49"/>
  <sheetViews>
    <sheetView showGridLines="0" workbookViewId="0"/>
  </sheetViews>
  <sheetFormatPr defaultColWidth="0" defaultRowHeight="11.25" customHeight="1" zeroHeight="1" x14ac:dyDescent="0.2"/>
  <cols>
    <col min="1" max="1" width="1.6640625" style="202" customWidth="1"/>
    <col min="2" max="2" width="2.33203125" style="202" customWidth="1"/>
    <col min="3" max="16" width="2.6640625" style="202" customWidth="1"/>
    <col min="17" max="17" width="2.33203125" style="202" customWidth="1"/>
    <col min="18" max="95" width="1.6640625" style="202" customWidth="1"/>
    <col min="96" max="133" width="1.6640625" style="214" customWidth="1"/>
    <col min="134" max="143" width="1.66406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2">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2">
      <c r="B5" s="715" t="s">
        <v>215</v>
      </c>
      <c r="C5" s="716"/>
      <c r="D5" s="716"/>
      <c r="E5" s="716"/>
      <c r="F5" s="716"/>
      <c r="G5" s="716"/>
      <c r="H5" s="716"/>
      <c r="I5" s="716"/>
      <c r="J5" s="716"/>
      <c r="K5" s="716"/>
      <c r="L5" s="716"/>
      <c r="M5" s="716"/>
      <c r="N5" s="716"/>
      <c r="O5" s="716"/>
      <c r="P5" s="716"/>
      <c r="Q5" s="717"/>
      <c r="R5" s="712">
        <v>1857799</v>
      </c>
      <c r="S5" s="713"/>
      <c r="T5" s="713"/>
      <c r="U5" s="713"/>
      <c r="V5" s="713"/>
      <c r="W5" s="713"/>
      <c r="X5" s="713"/>
      <c r="Y5" s="738"/>
      <c r="Z5" s="751">
        <v>13.8</v>
      </c>
      <c r="AA5" s="751"/>
      <c r="AB5" s="751"/>
      <c r="AC5" s="751"/>
      <c r="AD5" s="752">
        <v>1857799</v>
      </c>
      <c r="AE5" s="752"/>
      <c r="AF5" s="752"/>
      <c r="AG5" s="752"/>
      <c r="AH5" s="752"/>
      <c r="AI5" s="752"/>
      <c r="AJ5" s="752"/>
      <c r="AK5" s="752"/>
      <c r="AL5" s="739">
        <v>28.2</v>
      </c>
      <c r="AM5" s="721"/>
      <c r="AN5" s="721"/>
      <c r="AO5" s="740"/>
      <c r="AP5" s="715" t="s">
        <v>216</v>
      </c>
      <c r="AQ5" s="716"/>
      <c r="AR5" s="716"/>
      <c r="AS5" s="716"/>
      <c r="AT5" s="716"/>
      <c r="AU5" s="716"/>
      <c r="AV5" s="716"/>
      <c r="AW5" s="716"/>
      <c r="AX5" s="716"/>
      <c r="AY5" s="716"/>
      <c r="AZ5" s="716"/>
      <c r="BA5" s="716"/>
      <c r="BB5" s="716"/>
      <c r="BC5" s="716"/>
      <c r="BD5" s="716"/>
      <c r="BE5" s="716"/>
      <c r="BF5" s="717"/>
      <c r="BG5" s="657">
        <v>1848465</v>
      </c>
      <c r="BH5" s="658"/>
      <c r="BI5" s="658"/>
      <c r="BJ5" s="658"/>
      <c r="BK5" s="658"/>
      <c r="BL5" s="658"/>
      <c r="BM5" s="658"/>
      <c r="BN5" s="659"/>
      <c r="BO5" s="695">
        <v>99.5</v>
      </c>
      <c r="BP5" s="695"/>
      <c r="BQ5" s="695"/>
      <c r="BR5" s="695"/>
      <c r="BS5" s="696">
        <v>36683</v>
      </c>
      <c r="BT5" s="696"/>
      <c r="BU5" s="696"/>
      <c r="BV5" s="696"/>
      <c r="BW5" s="696"/>
      <c r="BX5" s="696"/>
      <c r="BY5" s="696"/>
      <c r="BZ5" s="696"/>
      <c r="CA5" s="696"/>
      <c r="CB5" s="734"/>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2">
      <c r="B6" s="654" t="s">
        <v>220</v>
      </c>
      <c r="C6" s="655"/>
      <c r="D6" s="655"/>
      <c r="E6" s="655"/>
      <c r="F6" s="655"/>
      <c r="G6" s="655"/>
      <c r="H6" s="655"/>
      <c r="I6" s="655"/>
      <c r="J6" s="655"/>
      <c r="K6" s="655"/>
      <c r="L6" s="655"/>
      <c r="M6" s="655"/>
      <c r="N6" s="655"/>
      <c r="O6" s="655"/>
      <c r="P6" s="655"/>
      <c r="Q6" s="656"/>
      <c r="R6" s="657">
        <v>140085</v>
      </c>
      <c r="S6" s="658"/>
      <c r="T6" s="658"/>
      <c r="U6" s="658"/>
      <c r="V6" s="658"/>
      <c r="W6" s="658"/>
      <c r="X6" s="658"/>
      <c r="Y6" s="659"/>
      <c r="Z6" s="695">
        <v>1</v>
      </c>
      <c r="AA6" s="695"/>
      <c r="AB6" s="695"/>
      <c r="AC6" s="695"/>
      <c r="AD6" s="696">
        <v>140085</v>
      </c>
      <c r="AE6" s="696"/>
      <c r="AF6" s="696"/>
      <c r="AG6" s="696"/>
      <c r="AH6" s="696"/>
      <c r="AI6" s="696"/>
      <c r="AJ6" s="696"/>
      <c r="AK6" s="696"/>
      <c r="AL6" s="660">
        <v>2.1</v>
      </c>
      <c r="AM6" s="661"/>
      <c r="AN6" s="661"/>
      <c r="AO6" s="697"/>
      <c r="AP6" s="654" t="s">
        <v>221</v>
      </c>
      <c r="AQ6" s="655"/>
      <c r="AR6" s="655"/>
      <c r="AS6" s="655"/>
      <c r="AT6" s="655"/>
      <c r="AU6" s="655"/>
      <c r="AV6" s="655"/>
      <c r="AW6" s="655"/>
      <c r="AX6" s="655"/>
      <c r="AY6" s="655"/>
      <c r="AZ6" s="655"/>
      <c r="BA6" s="655"/>
      <c r="BB6" s="655"/>
      <c r="BC6" s="655"/>
      <c r="BD6" s="655"/>
      <c r="BE6" s="655"/>
      <c r="BF6" s="656"/>
      <c r="BG6" s="657">
        <v>1848465</v>
      </c>
      <c r="BH6" s="658"/>
      <c r="BI6" s="658"/>
      <c r="BJ6" s="658"/>
      <c r="BK6" s="658"/>
      <c r="BL6" s="658"/>
      <c r="BM6" s="658"/>
      <c r="BN6" s="659"/>
      <c r="BO6" s="695">
        <v>99.5</v>
      </c>
      <c r="BP6" s="695"/>
      <c r="BQ6" s="695"/>
      <c r="BR6" s="695"/>
      <c r="BS6" s="696">
        <v>36683</v>
      </c>
      <c r="BT6" s="696"/>
      <c r="BU6" s="696"/>
      <c r="BV6" s="696"/>
      <c r="BW6" s="696"/>
      <c r="BX6" s="696"/>
      <c r="BY6" s="696"/>
      <c r="BZ6" s="696"/>
      <c r="CA6" s="696"/>
      <c r="CB6" s="734"/>
      <c r="CD6" s="715" t="s">
        <v>222</v>
      </c>
      <c r="CE6" s="716"/>
      <c r="CF6" s="716"/>
      <c r="CG6" s="716"/>
      <c r="CH6" s="716"/>
      <c r="CI6" s="716"/>
      <c r="CJ6" s="716"/>
      <c r="CK6" s="716"/>
      <c r="CL6" s="716"/>
      <c r="CM6" s="716"/>
      <c r="CN6" s="716"/>
      <c r="CO6" s="716"/>
      <c r="CP6" s="716"/>
      <c r="CQ6" s="717"/>
      <c r="CR6" s="657">
        <v>84531</v>
      </c>
      <c r="CS6" s="658"/>
      <c r="CT6" s="658"/>
      <c r="CU6" s="658"/>
      <c r="CV6" s="658"/>
      <c r="CW6" s="658"/>
      <c r="CX6" s="658"/>
      <c r="CY6" s="659"/>
      <c r="CZ6" s="739">
        <v>0.7</v>
      </c>
      <c r="DA6" s="721"/>
      <c r="DB6" s="721"/>
      <c r="DC6" s="741"/>
      <c r="DD6" s="663" t="s">
        <v>122</v>
      </c>
      <c r="DE6" s="658"/>
      <c r="DF6" s="658"/>
      <c r="DG6" s="658"/>
      <c r="DH6" s="658"/>
      <c r="DI6" s="658"/>
      <c r="DJ6" s="658"/>
      <c r="DK6" s="658"/>
      <c r="DL6" s="658"/>
      <c r="DM6" s="658"/>
      <c r="DN6" s="658"/>
      <c r="DO6" s="658"/>
      <c r="DP6" s="659"/>
      <c r="DQ6" s="663">
        <v>84531</v>
      </c>
      <c r="DR6" s="658"/>
      <c r="DS6" s="658"/>
      <c r="DT6" s="658"/>
      <c r="DU6" s="658"/>
      <c r="DV6" s="658"/>
      <c r="DW6" s="658"/>
      <c r="DX6" s="658"/>
      <c r="DY6" s="658"/>
      <c r="DZ6" s="658"/>
      <c r="EA6" s="658"/>
      <c r="EB6" s="658"/>
      <c r="EC6" s="694"/>
    </row>
    <row r="7" spans="2:143" ht="11.25" customHeight="1" x14ac:dyDescent="0.2">
      <c r="B7" s="654" t="s">
        <v>223</v>
      </c>
      <c r="C7" s="655"/>
      <c r="D7" s="655"/>
      <c r="E7" s="655"/>
      <c r="F7" s="655"/>
      <c r="G7" s="655"/>
      <c r="H7" s="655"/>
      <c r="I7" s="655"/>
      <c r="J7" s="655"/>
      <c r="K7" s="655"/>
      <c r="L7" s="655"/>
      <c r="M7" s="655"/>
      <c r="N7" s="655"/>
      <c r="O7" s="655"/>
      <c r="P7" s="655"/>
      <c r="Q7" s="656"/>
      <c r="R7" s="657">
        <v>732</v>
      </c>
      <c r="S7" s="658"/>
      <c r="T7" s="658"/>
      <c r="U7" s="658"/>
      <c r="V7" s="658"/>
      <c r="W7" s="658"/>
      <c r="X7" s="658"/>
      <c r="Y7" s="659"/>
      <c r="Z7" s="695">
        <v>0</v>
      </c>
      <c r="AA7" s="695"/>
      <c r="AB7" s="695"/>
      <c r="AC7" s="695"/>
      <c r="AD7" s="696">
        <v>732</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744665</v>
      </c>
      <c r="BH7" s="658"/>
      <c r="BI7" s="658"/>
      <c r="BJ7" s="658"/>
      <c r="BK7" s="658"/>
      <c r="BL7" s="658"/>
      <c r="BM7" s="658"/>
      <c r="BN7" s="659"/>
      <c r="BO7" s="695">
        <v>40.1</v>
      </c>
      <c r="BP7" s="695"/>
      <c r="BQ7" s="695"/>
      <c r="BR7" s="695"/>
      <c r="BS7" s="696">
        <v>36683</v>
      </c>
      <c r="BT7" s="696"/>
      <c r="BU7" s="696"/>
      <c r="BV7" s="696"/>
      <c r="BW7" s="696"/>
      <c r="BX7" s="696"/>
      <c r="BY7" s="696"/>
      <c r="BZ7" s="696"/>
      <c r="CA7" s="696"/>
      <c r="CB7" s="734"/>
      <c r="CD7" s="654" t="s">
        <v>225</v>
      </c>
      <c r="CE7" s="655"/>
      <c r="CF7" s="655"/>
      <c r="CG7" s="655"/>
      <c r="CH7" s="655"/>
      <c r="CI7" s="655"/>
      <c r="CJ7" s="655"/>
      <c r="CK7" s="655"/>
      <c r="CL7" s="655"/>
      <c r="CM7" s="655"/>
      <c r="CN7" s="655"/>
      <c r="CO7" s="655"/>
      <c r="CP7" s="655"/>
      <c r="CQ7" s="656"/>
      <c r="CR7" s="657">
        <v>3294339</v>
      </c>
      <c r="CS7" s="658"/>
      <c r="CT7" s="658"/>
      <c r="CU7" s="658"/>
      <c r="CV7" s="658"/>
      <c r="CW7" s="658"/>
      <c r="CX7" s="658"/>
      <c r="CY7" s="659"/>
      <c r="CZ7" s="695">
        <v>26.3</v>
      </c>
      <c r="DA7" s="695"/>
      <c r="DB7" s="695"/>
      <c r="DC7" s="695"/>
      <c r="DD7" s="663">
        <v>592707</v>
      </c>
      <c r="DE7" s="658"/>
      <c r="DF7" s="658"/>
      <c r="DG7" s="658"/>
      <c r="DH7" s="658"/>
      <c r="DI7" s="658"/>
      <c r="DJ7" s="658"/>
      <c r="DK7" s="658"/>
      <c r="DL7" s="658"/>
      <c r="DM7" s="658"/>
      <c r="DN7" s="658"/>
      <c r="DO7" s="658"/>
      <c r="DP7" s="659"/>
      <c r="DQ7" s="663">
        <v>1876190</v>
      </c>
      <c r="DR7" s="658"/>
      <c r="DS7" s="658"/>
      <c r="DT7" s="658"/>
      <c r="DU7" s="658"/>
      <c r="DV7" s="658"/>
      <c r="DW7" s="658"/>
      <c r="DX7" s="658"/>
      <c r="DY7" s="658"/>
      <c r="DZ7" s="658"/>
      <c r="EA7" s="658"/>
      <c r="EB7" s="658"/>
      <c r="EC7" s="694"/>
    </row>
    <row r="8" spans="2:143" ht="11.25" customHeight="1" x14ac:dyDescent="0.2">
      <c r="B8" s="654" t="s">
        <v>226</v>
      </c>
      <c r="C8" s="655"/>
      <c r="D8" s="655"/>
      <c r="E8" s="655"/>
      <c r="F8" s="655"/>
      <c r="G8" s="655"/>
      <c r="H8" s="655"/>
      <c r="I8" s="655"/>
      <c r="J8" s="655"/>
      <c r="K8" s="655"/>
      <c r="L8" s="655"/>
      <c r="M8" s="655"/>
      <c r="N8" s="655"/>
      <c r="O8" s="655"/>
      <c r="P8" s="655"/>
      <c r="Q8" s="656"/>
      <c r="R8" s="657">
        <v>15547</v>
      </c>
      <c r="S8" s="658"/>
      <c r="T8" s="658"/>
      <c r="U8" s="658"/>
      <c r="V8" s="658"/>
      <c r="W8" s="658"/>
      <c r="X8" s="658"/>
      <c r="Y8" s="659"/>
      <c r="Z8" s="695">
        <v>0.1</v>
      </c>
      <c r="AA8" s="695"/>
      <c r="AB8" s="695"/>
      <c r="AC8" s="695"/>
      <c r="AD8" s="696">
        <v>15547</v>
      </c>
      <c r="AE8" s="696"/>
      <c r="AF8" s="696"/>
      <c r="AG8" s="696"/>
      <c r="AH8" s="696"/>
      <c r="AI8" s="696"/>
      <c r="AJ8" s="696"/>
      <c r="AK8" s="696"/>
      <c r="AL8" s="660">
        <v>0.2</v>
      </c>
      <c r="AM8" s="661"/>
      <c r="AN8" s="661"/>
      <c r="AO8" s="697"/>
      <c r="AP8" s="654" t="s">
        <v>227</v>
      </c>
      <c r="AQ8" s="655"/>
      <c r="AR8" s="655"/>
      <c r="AS8" s="655"/>
      <c r="AT8" s="655"/>
      <c r="AU8" s="655"/>
      <c r="AV8" s="655"/>
      <c r="AW8" s="655"/>
      <c r="AX8" s="655"/>
      <c r="AY8" s="655"/>
      <c r="AZ8" s="655"/>
      <c r="BA8" s="655"/>
      <c r="BB8" s="655"/>
      <c r="BC8" s="655"/>
      <c r="BD8" s="655"/>
      <c r="BE8" s="655"/>
      <c r="BF8" s="656"/>
      <c r="BG8" s="657">
        <v>21953</v>
      </c>
      <c r="BH8" s="658"/>
      <c r="BI8" s="658"/>
      <c r="BJ8" s="658"/>
      <c r="BK8" s="658"/>
      <c r="BL8" s="658"/>
      <c r="BM8" s="658"/>
      <c r="BN8" s="659"/>
      <c r="BO8" s="695">
        <v>1.2</v>
      </c>
      <c r="BP8" s="695"/>
      <c r="BQ8" s="695"/>
      <c r="BR8" s="695"/>
      <c r="BS8" s="696" t="s">
        <v>122</v>
      </c>
      <c r="BT8" s="696"/>
      <c r="BU8" s="696"/>
      <c r="BV8" s="696"/>
      <c r="BW8" s="696"/>
      <c r="BX8" s="696"/>
      <c r="BY8" s="696"/>
      <c r="BZ8" s="696"/>
      <c r="CA8" s="696"/>
      <c r="CB8" s="734"/>
      <c r="CD8" s="654" t="s">
        <v>228</v>
      </c>
      <c r="CE8" s="655"/>
      <c r="CF8" s="655"/>
      <c r="CG8" s="655"/>
      <c r="CH8" s="655"/>
      <c r="CI8" s="655"/>
      <c r="CJ8" s="655"/>
      <c r="CK8" s="655"/>
      <c r="CL8" s="655"/>
      <c r="CM8" s="655"/>
      <c r="CN8" s="655"/>
      <c r="CO8" s="655"/>
      <c r="CP8" s="655"/>
      <c r="CQ8" s="656"/>
      <c r="CR8" s="657">
        <v>2791913</v>
      </c>
      <c r="CS8" s="658"/>
      <c r="CT8" s="658"/>
      <c r="CU8" s="658"/>
      <c r="CV8" s="658"/>
      <c r="CW8" s="658"/>
      <c r="CX8" s="658"/>
      <c r="CY8" s="659"/>
      <c r="CZ8" s="695">
        <v>22.3</v>
      </c>
      <c r="DA8" s="695"/>
      <c r="DB8" s="695"/>
      <c r="DC8" s="695"/>
      <c r="DD8" s="663">
        <v>140608</v>
      </c>
      <c r="DE8" s="658"/>
      <c r="DF8" s="658"/>
      <c r="DG8" s="658"/>
      <c r="DH8" s="658"/>
      <c r="DI8" s="658"/>
      <c r="DJ8" s="658"/>
      <c r="DK8" s="658"/>
      <c r="DL8" s="658"/>
      <c r="DM8" s="658"/>
      <c r="DN8" s="658"/>
      <c r="DO8" s="658"/>
      <c r="DP8" s="659"/>
      <c r="DQ8" s="663">
        <v>1636913</v>
      </c>
      <c r="DR8" s="658"/>
      <c r="DS8" s="658"/>
      <c r="DT8" s="658"/>
      <c r="DU8" s="658"/>
      <c r="DV8" s="658"/>
      <c r="DW8" s="658"/>
      <c r="DX8" s="658"/>
      <c r="DY8" s="658"/>
      <c r="DZ8" s="658"/>
      <c r="EA8" s="658"/>
      <c r="EB8" s="658"/>
      <c r="EC8" s="694"/>
    </row>
    <row r="9" spans="2:143" ht="11.25" customHeight="1" x14ac:dyDescent="0.2">
      <c r="B9" s="654" t="s">
        <v>229</v>
      </c>
      <c r="C9" s="655"/>
      <c r="D9" s="655"/>
      <c r="E9" s="655"/>
      <c r="F9" s="655"/>
      <c r="G9" s="655"/>
      <c r="H9" s="655"/>
      <c r="I9" s="655"/>
      <c r="J9" s="655"/>
      <c r="K9" s="655"/>
      <c r="L9" s="655"/>
      <c r="M9" s="655"/>
      <c r="N9" s="655"/>
      <c r="O9" s="655"/>
      <c r="P9" s="655"/>
      <c r="Q9" s="656"/>
      <c r="R9" s="657">
        <v>20731</v>
      </c>
      <c r="S9" s="658"/>
      <c r="T9" s="658"/>
      <c r="U9" s="658"/>
      <c r="V9" s="658"/>
      <c r="W9" s="658"/>
      <c r="X9" s="658"/>
      <c r="Y9" s="659"/>
      <c r="Z9" s="695">
        <v>0.2</v>
      </c>
      <c r="AA9" s="695"/>
      <c r="AB9" s="695"/>
      <c r="AC9" s="695"/>
      <c r="AD9" s="696">
        <v>20731</v>
      </c>
      <c r="AE9" s="696"/>
      <c r="AF9" s="696"/>
      <c r="AG9" s="696"/>
      <c r="AH9" s="696"/>
      <c r="AI9" s="696"/>
      <c r="AJ9" s="696"/>
      <c r="AK9" s="696"/>
      <c r="AL9" s="660">
        <v>0.3</v>
      </c>
      <c r="AM9" s="661"/>
      <c r="AN9" s="661"/>
      <c r="AO9" s="697"/>
      <c r="AP9" s="654" t="s">
        <v>230</v>
      </c>
      <c r="AQ9" s="655"/>
      <c r="AR9" s="655"/>
      <c r="AS9" s="655"/>
      <c r="AT9" s="655"/>
      <c r="AU9" s="655"/>
      <c r="AV9" s="655"/>
      <c r="AW9" s="655"/>
      <c r="AX9" s="655"/>
      <c r="AY9" s="655"/>
      <c r="AZ9" s="655"/>
      <c r="BA9" s="655"/>
      <c r="BB9" s="655"/>
      <c r="BC9" s="655"/>
      <c r="BD9" s="655"/>
      <c r="BE9" s="655"/>
      <c r="BF9" s="656"/>
      <c r="BG9" s="657">
        <v>548293</v>
      </c>
      <c r="BH9" s="658"/>
      <c r="BI9" s="658"/>
      <c r="BJ9" s="658"/>
      <c r="BK9" s="658"/>
      <c r="BL9" s="658"/>
      <c r="BM9" s="658"/>
      <c r="BN9" s="659"/>
      <c r="BO9" s="695">
        <v>29.5</v>
      </c>
      <c r="BP9" s="695"/>
      <c r="BQ9" s="695"/>
      <c r="BR9" s="695"/>
      <c r="BS9" s="696" t="s">
        <v>122</v>
      </c>
      <c r="BT9" s="696"/>
      <c r="BU9" s="696"/>
      <c r="BV9" s="696"/>
      <c r="BW9" s="696"/>
      <c r="BX9" s="696"/>
      <c r="BY9" s="696"/>
      <c r="BZ9" s="696"/>
      <c r="CA9" s="696"/>
      <c r="CB9" s="734"/>
      <c r="CD9" s="654" t="s">
        <v>231</v>
      </c>
      <c r="CE9" s="655"/>
      <c r="CF9" s="655"/>
      <c r="CG9" s="655"/>
      <c r="CH9" s="655"/>
      <c r="CI9" s="655"/>
      <c r="CJ9" s="655"/>
      <c r="CK9" s="655"/>
      <c r="CL9" s="655"/>
      <c r="CM9" s="655"/>
      <c r="CN9" s="655"/>
      <c r="CO9" s="655"/>
      <c r="CP9" s="655"/>
      <c r="CQ9" s="656"/>
      <c r="CR9" s="657">
        <v>1308758</v>
      </c>
      <c r="CS9" s="658"/>
      <c r="CT9" s="658"/>
      <c r="CU9" s="658"/>
      <c r="CV9" s="658"/>
      <c r="CW9" s="658"/>
      <c r="CX9" s="658"/>
      <c r="CY9" s="659"/>
      <c r="CZ9" s="695">
        <v>10.4</v>
      </c>
      <c r="DA9" s="695"/>
      <c r="DB9" s="695"/>
      <c r="DC9" s="695"/>
      <c r="DD9" s="663">
        <v>3311</v>
      </c>
      <c r="DE9" s="658"/>
      <c r="DF9" s="658"/>
      <c r="DG9" s="658"/>
      <c r="DH9" s="658"/>
      <c r="DI9" s="658"/>
      <c r="DJ9" s="658"/>
      <c r="DK9" s="658"/>
      <c r="DL9" s="658"/>
      <c r="DM9" s="658"/>
      <c r="DN9" s="658"/>
      <c r="DO9" s="658"/>
      <c r="DP9" s="659"/>
      <c r="DQ9" s="663">
        <v>1187144</v>
      </c>
      <c r="DR9" s="658"/>
      <c r="DS9" s="658"/>
      <c r="DT9" s="658"/>
      <c r="DU9" s="658"/>
      <c r="DV9" s="658"/>
      <c r="DW9" s="658"/>
      <c r="DX9" s="658"/>
      <c r="DY9" s="658"/>
      <c r="DZ9" s="658"/>
      <c r="EA9" s="658"/>
      <c r="EB9" s="658"/>
      <c r="EC9" s="694"/>
    </row>
    <row r="10" spans="2:143" ht="11.25" customHeight="1" x14ac:dyDescent="0.2">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46030</v>
      </c>
      <c r="BH10" s="658"/>
      <c r="BI10" s="658"/>
      <c r="BJ10" s="658"/>
      <c r="BK10" s="658"/>
      <c r="BL10" s="658"/>
      <c r="BM10" s="658"/>
      <c r="BN10" s="659"/>
      <c r="BO10" s="695">
        <v>2.5</v>
      </c>
      <c r="BP10" s="695"/>
      <c r="BQ10" s="695"/>
      <c r="BR10" s="695"/>
      <c r="BS10" s="696" t="s">
        <v>122</v>
      </c>
      <c r="BT10" s="696"/>
      <c r="BU10" s="696"/>
      <c r="BV10" s="696"/>
      <c r="BW10" s="696"/>
      <c r="BX10" s="696"/>
      <c r="BY10" s="696"/>
      <c r="BZ10" s="696"/>
      <c r="CA10" s="696"/>
      <c r="CB10" s="734"/>
      <c r="CD10" s="654" t="s">
        <v>234</v>
      </c>
      <c r="CE10" s="655"/>
      <c r="CF10" s="655"/>
      <c r="CG10" s="655"/>
      <c r="CH10" s="655"/>
      <c r="CI10" s="655"/>
      <c r="CJ10" s="655"/>
      <c r="CK10" s="655"/>
      <c r="CL10" s="655"/>
      <c r="CM10" s="655"/>
      <c r="CN10" s="655"/>
      <c r="CO10" s="655"/>
      <c r="CP10" s="655"/>
      <c r="CQ10" s="656"/>
      <c r="CR10" s="657">
        <v>19839</v>
      </c>
      <c r="CS10" s="658"/>
      <c r="CT10" s="658"/>
      <c r="CU10" s="658"/>
      <c r="CV10" s="658"/>
      <c r="CW10" s="658"/>
      <c r="CX10" s="658"/>
      <c r="CY10" s="659"/>
      <c r="CZ10" s="695">
        <v>0.2</v>
      </c>
      <c r="DA10" s="695"/>
      <c r="DB10" s="695"/>
      <c r="DC10" s="695"/>
      <c r="DD10" s="663" t="s">
        <v>122</v>
      </c>
      <c r="DE10" s="658"/>
      <c r="DF10" s="658"/>
      <c r="DG10" s="658"/>
      <c r="DH10" s="658"/>
      <c r="DI10" s="658"/>
      <c r="DJ10" s="658"/>
      <c r="DK10" s="658"/>
      <c r="DL10" s="658"/>
      <c r="DM10" s="658"/>
      <c r="DN10" s="658"/>
      <c r="DO10" s="658"/>
      <c r="DP10" s="659"/>
      <c r="DQ10" s="663">
        <v>5949</v>
      </c>
      <c r="DR10" s="658"/>
      <c r="DS10" s="658"/>
      <c r="DT10" s="658"/>
      <c r="DU10" s="658"/>
      <c r="DV10" s="658"/>
      <c r="DW10" s="658"/>
      <c r="DX10" s="658"/>
      <c r="DY10" s="658"/>
      <c r="DZ10" s="658"/>
      <c r="EA10" s="658"/>
      <c r="EB10" s="658"/>
      <c r="EC10" s="694"/>
    </row>
    <row r="11" spans="2:143" ht="11.25" customHeight="1" x14ac:dyDescent="0.2">
      <c r="B11" s="654" t="s">
        <v>235</v>
      </c>
      <c r="C11" s="655"/>
      <c r="D11" s="655"/>
      <c r="E11" s="655"/>
      <c r="F11" s="655"/>
      <c r="G11" s="655"/>
      <c r="H11" s="655"/>
      <c r="I11" s="655"/>
      <c r="J11" s="655"/>
      <c r="K11" s="655"/>
      <c r="L11" s="655"/>
      <c r="M11" s="655"/>
      <c r="N11" s="655"/>
      <c r="O11" s="655"/>
      <c r="P11" s="655"/>
      <c r="Q11" s="656"/>
      <c r="R11" s="657">
        <v>378543</v>
      </c>
      <c r="S11" s="658"/>
      <c r="T11" s="658"/>
      <c r="U11" s="658"/>
      <c r="V11" s="658"/>
      <c r="W11" s="658"/>
      <c r="X11" s="658"/>
      <c r="Y11" s="659"/>
      <c r="Z11" s="660">
        <v>2.8</v>
      </c>
      <c r="AA11" s="661"/>
      <c r="AB11" s="661"/>
      <c r="AC11" s="662"/>
      <c r="AD11" s="663">
        <v>378543</v>
      </c>
      <c r="AE11" s="658"/>
      <c r="AF11" s="658"/>
      <c r="AG11" s="658"/>
      <c r="AH11" s="658"/>
      <c r="AI11" s="658"/>
      <c r="AJ11" s="658"/>
      <c r="AK11" s="659"/>
      <c r="AL11" s="660">
        <v>5.7</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128389</v>
      </c>
      <c r="BH11" s="658"/>
      <c r="BI11" s="658"/>
      <c r="BJ11" s="658"/>
      <c r="BK11" s="658"/>
      <c r="BL11" s="658"/>
      <c r="BM11" s="658"/>
      <c r="BN11" s="659"/>
      <c r="BO11" s="695">
        <v>6.9</v>
      </c>
      <c r="BP11" s="695"/>
      <c r="BQ11" s="695"/>
      <c r="BR11" s="695"/>
      <c r="BS11" s="696">
        <v>36683</v>
      </c>
      <c r="BT11" s="696"/>
      <c r="BU11" s="696"/>
      <c r="BV11" s="696"/>
      <c r="BW11" s="696"/>
      <c r="BX11" s="696"/>
      <c r="BY11" s="696"/>
      <c r="BZ11" s="696"/>
      <c r="CA11" s="696"/>
      <c r="CB11" s="734"/>
      <c r="CD11" s="654" t="s">
        <v>237</v>
      </c>
      <c r="CE11" s="655"/>
      <c r="CF11" s="655"/>
      <c r="CG11" s="655"/>
      <c r="CH11" s="655"/>
      <c r="CI11" s="655"/>
      <c r="CJ11" s="655"/>
      <c r="CK11" s="655"/>
      <c r="CL11" s="655"/>
      <c r="CM11" s="655"/>
      <c r="CN11" s="655"/>
      <c r="CO11" s="655"/>
      <c r="CP11" s="655"/>
      <c r="CQ11" s="656"/>
      <c r="CR11" s="657">
        <v>680452</v>
      </c>
      <c r="CS11" s="658"/>
      <c r="CT11" s="658"/>
      <c r="CU11" s="658"/>
      <c r="CV11" s="658"/>
      <c r="CW11" s="658"/>
      <c r="CX11" s="658"/>
      <c r="CY11" s="659"/>
      <c r="CZ11" s="695">
        <v>5.4</v>
      </c>
      <c r="DA11" s="695"/>
      <c r="DB11" s="695"/>
      <c r="DC11" s="695"/>
      <c r="DD11" s="663">
        <v>120099</v>
      </c>
      <c r="DE11" s="658"/>
      <c r="DF11" s="658"/>
      <c r="DG11" s="658"/>
      <c r="DH11" s="658"/>
      <c r="DI11" s="658"/>
      <c r="DJ11" s="658"/>
      <c r="DK11" s="658"/>
      <c r="DL11" s="658"/>
      <c r="DM11" s="658"/>
      <c r="DN11" s="658"/>
      <c r="DO11" s="658"/>
      <c r="DP11" s="659"/>
      <c r="DQ11" s="663">
        <v>309707</v>
      </c>
      <c r="DR11" s="658"/>
      <c r="DS11" s="658"/>
      <c r="DT11" s="658"/>
      <c r="DU11" s="658"/>
      <c r="DV11" s="658"/>
      <c r="DW11" s="658"/>
      <c r="DX11" s="658"/>
      <c r="DY11" s="658"/>
      <c r="DZ11" s="658"/>
      <c r="EA11" s="658"/>
      <c r="EB11" s="658"/>
      <c r="EC11" s="694"/>
    </row>
    <row r="12" spans="2:143" ht="11.25" customHeight="1" x14ac:dyDescent="0.2">
      <c r="B12" s="654" t="s">
        <v>238</v>
      </c>
      <c r="C12" s="655"/>
      <c r="D12" s="655"/>
      <c r="E12" s="655"/>
      <c r="F12" s="655"/>
      <c r="G12" s="655"/>
      <c r="H12" s="655"/>
      <c r="I12" s="655"/>
      <c r="J12" s="655"/>
      <c r="K12" s="655"/>
      <c r="L12" s="655"/>
      <c r="M12" s="655"/>
      <c r="N12" s="655"/>
      <c r="O12" s="655"/>
      <c r="P12" s="655"/>
      <c r="Q12" s="656"/>
      <c r="R12" s="657">
        <v>15612</v>
      </c>
      <c r="S12" s="658"/>
      <c r="T12" s="658"/>
      <c r="U12" s="658"/>
      <c r="V12" s="658"/>
      <c r="W12" s="658"/>
      <c r="X12" s="658"/>
      <c r="Y12" s="659"/>
      <c r="Z12" s="695">
        <v>0.1</v>
      </c>
      <c r="AA12" s="695"/>
      <c r="AB12" s="695"/>
      <c r="AC12" s="695"/>
      <c r="AD12" s="696">
        <v>15612</v>
      </c>
      <c r="AE12" s="696"/>
      <c r="AF12" s="696"/>
      <c r="AG12" s="696"/>
      <c r="AH12" s="696"/>
      <c r="AI12" s="696"/>
      <c r="AJ12" s="696"/>
      <c r="AK12" s="696"/>
      <c r="AL12" s="660">
        <v>0.2</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967118</v>
      </c>
      <c r="BH12" s="658"/>
      <c r="BI12" s="658"/>
      <c r="BJ12" s="658"/>
      <c r="BK12" s="658"/>
      <c r="BL12" s="658"/>
      <c r="BM12" s="658"/>
      <c r="BN12" s="659"/>
      <c r="BO12" s="695">
        <v>52.1</v>
      </c>
      <c r="BP12" s="695"/>
      <c r="BQ12" s="695"/>
      <c r="BR12" s="695"/>
      <c r="BS12" s="696" t="s">
        <v>122</v>
      </c>
      <c r="BT12" s="696"/>
      <c r="BU12" s="696"/>
      <c r="BV12" s="696"/>
      <c r="BW12" s="696"/>
      <c r="BX12" s="696"/>
      <c r="BY12" s="696"/>
      <c r="BZ12" s="696"/>
      <c r="CA12" s="696"/>
      <c r="CB12" s="734"/>
      <c r="CD12" s="654" t="s">
        <v>240</v>
      </c>
      <c r="CE12" s="655"/>
      <c r="CF12" s="655"/>
      <c r="CG12" s="655"/>
      <c r="CH12" s="655"/>
      <c r="CI12" s="655"/>
      <c r="CJ12" s="655"/>
      <c r="CK12" s="655"/>
      <c r="CL12" s="655"/>
      <c r="CM12" s="655"/>
      <c r="CN12" s="655"/>
      <c r="CO12" s="655"/>
      <c r="CP12" s="655"/>
      <c r="CQ12" s="656"/>
      <c r="CR12" s="657">
        <v>334224</v>
      </c>
      <c r="CS12" s="658"/>
      <c r="CT12" s="658"/>
      <c r="CU12" s="658"/>
      <c r="CV12" s="658"/>
      <c r="CW12" s="658"/>
      <c r="CX12" s="658"/>
      <c r="CY12" s="659"/>
      <c r="CZ12" s="695">
        <v>2.7</v>
      </c>
      <c r="DA12" s="695"/>
      <c r="DB12" s="695"/>
      <c r="DC12" s="695"/>
      <c r="DD12" s="663">
        <v>38871</v>
      </c>
      <c r="DE12" s="658"/>
      <c r="DF12" s="658"/>
      <c r="DG12" s="658"/>
      <c r="DH12" s="658"/>
      <c r="DI12" s="658"/>
      <c r="DJ12" s="658"/>
      <c r="DK12" s="658"/>
      <c r="DL12" s="658"/>
      <c r="DM12" s="658"/>
      <c r="DN12" s="658"/>
      <c r="DO12" s="658"/>
      <c r="DP12" s="659"/>
      <c r="DQ12" s="663">
        <v>249561</v>
      </c>
      <c r="DR12" s="658"/>
      <c r="DS12" s="658"/>
      <c r="DT12" s="658"/>
      <c r="DU12" s="658"/>
      <c r="DV12" s="658"/>
      <c r="DW12" s="658"/>
      <c r="DX12" s="658"/>
      <c r="DY12" s="658"/>
      <c r="DZ12" s="658"/>
      <c r="EA12" s="658"/>
      <c r="EB12" s="658"/>
      <c r="EC12" s="694"/>
    </row>
    <row r="13" spans="2:143" ht="11.25" customHeight="1" x14ac:dyDescent="0.2">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966099</v>
      </c>
      <c r="BH13" s="658"/>
      <c r="BI13" s="658"/>
      <c r="BJ13" s="658"/>
      <c r="BK13" s="658"/>
      <c r="BL13" s="658"/>
      <c r="BM13" s="658"/>
      <c r="BN13" s="659"/>
      <c r="BO13" s="695">
        <v>52</v>
      </c>
      <c r="BP13" s="695"/>
      <c r="BQ13" s="695"/>
      <c r="BR13" s="695"/>
      <c r="BS13" s="696" t="s">
        <v>122</v>
      </c>
      <c r="BT13" s="696"/>
      <c r="BU13" s="696"/>
      <c r="BV13" s="696"/>
      <c r="BW13" s="696"/>
      <c r="BX13" s="696"/>
      <c r="BY13" s="696"/>
      <c r="BZ13" s="696"/>
      <c r="CA13" s="696"/>
      <c r="CB13" s="734"/>
      <c r="CD13" s="654" t="s">
        <v>243</v>
      </c>
      <c r="CE13" s="655"/>
      <c r="CF13" s="655"/>
      <c r="CG13" s="655"/>
      <c r="CH13" s="655"/>
      <c r="CI13" s="655"/>
      <c r="CJ13" s="655"/>
      <c r="CK13" s="655"/>
      <c r="CL13" s="655"/>
      <c r="CM13" s="655"/>
      <c r="CN13" s="655"/>
      <c r="CO13" s="655"/>
      <c r="CP13" s="655"/>
      <c r="CQ13" s="656"/>
      <c r="CR13" s="657">
        <v>1235734</v>
      </c>
      <c r="CS13" s="658"/>
      <c r="CT13" s="658"/>
      <c r="CU13" s="658"/>
      <c r="CV13" s="658"/>
      <c r="CW13" s="658"/>
      <c r="CX13" s="658"/>
      <c r="CY13" s="659"/>
      <c r="CZ13" s="695">
        <v>9.9</v>
      </c>
      <c r="DA13" s="695"/>
      <c r="DB13" s="695"/>
      <c r="DC13" s="695"/>
      <c r="DD13" s="663">
        <v>431026</v>
      </c>
      <c r="DE13" s="658"/>
      <c r="DF13" s="658"/>
      <c r="DG13" s="658"/>
      <c r="DH13" s="658"/>
      <c r="DI13" s="658"/>
      <c r="DJ13" s="658"/>
      <c r="DK13" s="658"/>
      <c r="DL13" s="658"/>
      <c r="DM13" s="658"/>
      <c r="DN13" s="658"/>
      <c r="DO13" s="658"/>
      <c r="DP13" s="659"/>
      <c r="DQ13" s="663">
        <v>835345</v>
      </c>
      <c r="DR13" s="658"/>
      <c r="DS13" s="658"/>
      <c r="DT13" s="658"/>
      <c r="DU13" s="658"/>
      <c r="DV13" s="658"/>
      <c r="DW13" s="658"/>
      <c r="DX13" s="658"/>
      <c r="DY13" s="658"/>
      <c r="DZ13" s="658"/>
      <c r="EA13" s="658"/>
      <c r="EB13" s="658"/>
      <c r="EC13" s="694"/>
    </row>
    <row r="14" spans="2:143" ht="11.25" customHeight="1" x14ac:dyDescent="0.2">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64192</v>
      </c>
      <c r="BH14" s="658"/>
      <c r="BI14" s="658"/>
      <c r="BJ14" s="658"/>
      <c r="BK14" s="658"/>
      <c r="BL14" s="658"/>
      <c r="BM14" s="658"/>
      <c r="BN14" s="659"/>
      <c r="BO14" s="695">
        <v>3.5</v>
      </c>
      <c r="BP14" s="695"/>
      <c r="BQ14" s="695"/>
      <c r="BR14" s="695"/>
      <c r="BS14" s="696" t="s">
        <v>122</v>
      </c>
      <c r="BT14" s="696"/>
      <c r="BU14" s="696"/>
      <c r="BV14" s="696"/>
      <c r="BW14" s="696"/>
      <c r="BX14" s="696"/>
      <c r="BY14" s="696"/>
      <c r="BZ14" s="696"/>
      <c r="CA14" s="696"/>
      <c r="CB14" s="734"/>
      <c r="CD14" s="654" t="s">
        <v>246</v>
      </c>
      <c r="CE14" s="655"/>
      <c r="CF14" s="655"/>
      <c r="CG14" s="655"/>
      <c r="CH14" s="655"/>
      <c r="CI14" s="655"/>
      <c r="CJ14" s="655"/>
      <c r="CK14" s="655"/>
      <c r="CL14" s="655"/>
      <c r="CM14" s="655"/>
      <c r="CN14" s="655"/>
      <c r="CO14" s="655"/>
      <c r="CP14" s="655"/>
      <c r="CQ14" s="656"/>
      <c r="CR14" s="657">
        <v>438466</v>
      </c>
      <c r="CS14" s="658"/>
      <c r="CT14" s="658"/>
      <c r="CU14" s="658"/>
      <c r="CV14" s="658"/>
      <c r="CW14" s="658"/>
      <c r="CX14" s="658"/>
      <c r="CY14" s="659"/>
      <c r="CZ14" s="695">
        <v>3.5</v>
      </c>
      <c r="DA14" s="695"/>
      <c r="DB14" s="695"/>
      <c r="DC14" s="695"/>
      <c r="DD14" s="663" t="s">
        <v>122</v>
      </c>
      <c r="DE14" s="658"/>
      <c r="DF14" s="658"/>
      <c r="DG14" s="658"/>
      <c r="DH14" s="658"/>
      <c r="DI14" s="658"/>
      <c r="DJ14" s="658"/>
      <c r="DK14" s="658"/>
      <c r="DL14" s="658"/>
      <c r="DM14" s="658"/>
      <c r="DN14" s="658"/>
      <c r="DO14" s="658"/>
      <c r="DP14" s="659"/>
      <c r="DQ14" s="663">
        <v>438031</v>
      </c>
      <c r="DR14" s="658"/>
      <c r="DS14" s="658"/>
      <c r="DT14" s="658"/>
      <c r="DU14" s="658"/>
      <c r="DV14" s="658"/>
      <c r="DW14" s="658"/>
      <c r="DX14" s="658"/>
      <c r="DY14" s="658"/>
      <c r="DZ14" s="658"/>
      <c r="EA14" s="658"/>
      <c r="EB14" s="658"/>
      <c r="EC14" s="694"/>
    </row>
    <row r="15" spans="2:143" ht="11.25" customHeight="1" x14ac:dyDescent="0.2">
      <c r="B15" s="654" t="s">
        <v>247</v>
      </c>
      <c r="C15" s="655"/>
      <c r="D15" s="655"/>
      <c r="E15" s="655"/>
      <c r="F15" s="655"/>
      <c r="G15" s="655"/>
      <c r="H15" s="655"/>
      <c r="I15" s="655"/>
      <c r="J15" s="655"/>
      <c r="K15" s="655"/>
      <c r="L15" s="655"/>
      <c r="M15" s="655"/>
      <c r="N15" s="655"/>
      <c r="O15" s="655"/>
      <c r="P15" s="655"/>
      <c r="Q15" s="656"/>
      <c r="R15" s="657">
        <v>18899</v>
      </c>
      <c r="S15" s="658"/>
      <c r="T15" s="658"/>
      <c r="U15" s="658"/>
      <c r="V15" s="658"/>
      <c r="W15" s="658"/>
      <c r="X15" s="658"/>
      <c r="Y15" s="659"/>
      <c r="Z15" s="695">
        <v>0.1</v>
      </c>
      <c r="AA15" s="695"/>
      <c r="AB15" s="695"/>
      <c r="AC15" s="695"/>
      <c r="AD15" s="696">
        <v>18899</v>
      </c>
      <c r="AE15" s="696"/>
      <c r="AF15" s="696"/>
      <c r="AG15" s="696"/>
      <c r="AH15" s="696"/>
      <c r="AI15" s="696"/>
      <c r="AJ15" s="696"/>
      <c r="AK15" s="696"/>
      <c r="AL15" s="660">
        <v>0.3</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72490</v>
      </c>
      <c r="BH15" s="658"/>
      <c r="BI15" s="658"/>
      <c r="BJ15" s="658"/>
      <c r="BK15" s="658"/>
      <c r="BL15" s="658"/>
      <c r="BM15" s="658"/>
      <c r="BN15" s="659"/>
      <c r="BO15" s="695">
        <v>3.9</v>
      </c>
      <c r="BP15" s="695"/>
      <c r="BQ15" s="695"/>
      <c r="BR15" s="695"/>
      <c r="BS15" s="696" t="s">
        <v>122</v>
      </c>
      <c r="BT15" s="696"/>
      <c r="BU15" s="696"/>
      <c r="BV15" s="696"/>
      <c r="BW15" s="696"/>
      <c r="BX15" s="696"/>
      <c r="BY15" s="696"/>
      <c r="BZ15" s="696"/>
      <c r="CA15" s="696"/>
      <c r="CB15" s="734"/>
      <c r="CD15" s="654" t="s">
        <v>249</v>
      </c>
      <c r="CE15" s="655"/>
      <c r="CF15" s="655"/>
      <c r="CG15" s="655"/>
      <c r="CH15" s="655"/>
      <c r="CI15" s="655"/>
      <c r="CJ15" s="655"/>
      <c r="CK15" s="655"/>
      <c r="CL15" s="655"/>
      <c r="CM15" s="655"/>
      <c r="CN15" s="655"/>
      <c r="CO15" s="655"/>
      <c r="CP15" s="655"/>
      <c r="CQ15" s="656"/>
      <c r="CR15" s="657">
        <v>1136219</v>
      </c>
      <c r="CS15" s="658"/>
      <c r="CT15" s="658"/>
      <c r="CU15" s="658"/>
      <c r="CV15" s="658"/>
      <c r="CW15" s="658"/>
      <c r="CX15" s="658"/>
      <c r="CY15" s="659"/>
      <c r="CZ15" s="695">
        <v>9.1</v>
      </c>
      <c r="DA15" s="695"/>
      <c r="DB15" s="695"/>
      <c r="DC15" s="695"/>
      <c r="DD15" s="663">
        <v>213810</v>
      </c>
      <c r="DE15" s="658"/>
      <c r="DF15" s="658"/>
      <c r="DG15" s="658"/>
      <c r="DH15" s="658"/>
      <c r="DI15" s="658"/>
      <c r="DJ15" s="658"/>
      <c r="DK15" s="658"/>
      <c r="DL15" s="658"/>
      <c r="DM15" s="658"/>
      <c r="DN15" s="658"/>
      <c r="DO15" s="658"/>
      <c r="DP15" s="659"/>
      <c r="DQ15" s="663">
        <v>701758</v>
      </c>
      <c r="DR15" s="658"/>
      <c r="DS15" s="658"/>
      <c r="DT15" s="658"/>
      <c r="DU15" s="658"/>
      <c r="DV15" s="658"/>
      <c r="DW15" s="658"/>
      <c r="DX15" s="658"/>
      <c r="DY15" s="658"/>
      <c r="DZ15" s="658"/>
      <c r="EA15" s="658"/>
      <c r="EB15" s="658"/>
      <c r="EC15" s="694"/>
    </row>
    <row r="16" spans="2:143" ht="11.25" customHeight="1" x14ac:dyDescent="0.2">
      <c r="B16" s="654" t="s">
        <v>250</v>
      </c>
      <c r="C16" s="655"/>
      <c r="D16" s="655"/>
      <c r="E16" s="655"/>
      <c r="F16" s="655"/>
      <c r="G16" s="655"/>
      <c r="H16" s="655"/>
      <c r="I16" s="655"/>
      <c r="J16" s="655"/>
      <c r="K16" s="655"/>
      <c r="L16" s="655"/>
      <c r="M16" s="655"/>
      <c r="N16" s="655"/>
      <c r="O16" s="655"/>
      <c r="P16" s="655"/>
      <c r="Q16" s="656"/>
      <c r="R16" s="657">
        <v>51286</v>
      </c>
      <c r="S16" s="658"/>
      <c r="T16" s="658"/>
      <c r="U16" s="658"/>
      <c r="V16" s="658"/>
      <c r="W16" s="658"/>
      <c r="X16" s="658"/>
      <c r="Y16" s="659"/>
      <c r="Z16" s="695">
        <v>0.4</v>
      </c>
      <c r="AA16" s="695"/>
      <c r="AB16" s="695"/>
      <c r="AC16" s="695"/>
      <c r="AD16" s="696">
        <v>51286</v>
      </c>
      <c r="AE16" s="696"/>
      <c r="AF16" s="696"/>
      <c r="AG16" s="696"/>
      <c r="AH16" s="696"/>
      <c r="AI16" s="696"/>
      <c r="AJ16" s="696"/>
      <c r="AK16" s="696"/>
      <c r="AL16" s="660">
        <v>0.8</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4"/>
      <c r="CD16" s="654" t="s">
        <v>252</v>
      </c>
      <c r="CE16" s="655"/>
      <c r="CF16" s="655"/>
      <c r="CG16" s="655"/>
      <c r="CH16" s="655"/>
      <c r="CI16" s="655"/>
      <c r="CJ16" s="655"/>
      <c r="CK16" s="655"/>
      <c r="CL16" s="655"/>
      <c r="CM16" s="655"/>
      <c r="CN16" s="655"/>
      <c r="CO16" s="655"/>
      <c r="CP16" s="655"/>
      <c r="CQ16" s="656"/>
      <c r="CR16" s="657" t="s">
        <v>122</v>
      </c>
      <c r="CS16" s="658"/>
      <c r="CT16" s="658"/>
      <c r="CU16" s="658"/>
      <c r="CV16" s="658"/>
      <c r="CW16" s="658"/>
      <c r="CX16" s="658"/>
      <c r="CY16" s="659"/>
      <c r="CZ16" s="695" t="s">
        <v>122</v>
      </c>
      <c r="DA16" s="695"/>
      <c r="DB16" s="695"/>
      <c r="DC16" s="695"/>
      <c r="DD16" s="663" t="s">
        <v>122</v>
      </c>
      <c r="DE16" s="658"/>
      <c r="DF16" s="658"/>
      <c r="DG16" s="658"/>
      <c r="DH16" s="658"/>
      <c r="DI16" s="658"/>
      <c r="DJ16" s="658"/>
      <c r="DK16" s="658"/>
      <c r="DL16" s="658"/>
      <c r="DM16" s="658"/>
      <c r="DN16" s="658"/>
      <c r="DO16" s="658"/>
      <c r="DP16" s="659"/>
      <c r="DQ16" s="663" t="s">
        <v>122</v>
      </c>
      <c r="DR16" s="658"/>
      <c r="DS16" s="658"/>
      <c r="DT16" s="658"/>
      <c r="DU16" s="658"/>
      <c r="DV16" s="658"/>
      <c r="DW16" s="658"/>
      <c r="DX16" s="658"/>
      <c r="DY16" s="658"/>
      <c r="DZ16" s="658"/>
      <c r="EA16" s="658"/>
      <c r="EB16" s="658"/>
      <c r="EC16" s="694"/>
    </row>
    <row r="17" spans="2:133" ht="11.25" customHeight="1" x14ac:dyDescent="0.2">
      <c r="B17" s="654" t="s">
        <v>253</v>
      </c>
      <c r="C17" s="655"/>
      <c r="D17" s="655"/>
      <c r="E17" s="655"/>
      <c r="F17" s="655"/>
      <c r="G17" s="655"/>
      <c r="H17" s="655"/>
      <c r="I17" s="655"/>
      <c r="J17" s="655"/>
      <c r="K17" s="655"/>
      <c r="L17" s="655"/>
      <c r="M17" s="655"/>
      <c r="N17" s="655"/>
      <c r="O17" s="655"/>
      <c r="P17" s="655"/>
      <c r="Q17" s="656"/>
      <c r="R17" s="657">
        <v>71822</v>
      </c>
      <c r="S17" s="658"/>
      <c r="T17" s="658"/>
      <c r="U17" s="658"/>
      <c r="V17" s="658"/>
      <c r="W17" s="658"/>
      <c r="X17" s="658"/>
      <c r="Y17" s="659"/>
      <c r="Z17" s="695">
        <v>0.5</v>
      </c>
      <c r="AA17" s="695"/>
      <c r="AB17" s="695"/>
      <c r="AC17" s="695"/>
      <c r="AD17" s="696">
        <v>71822</v>
      </c>
      <c r="AE17" s="696"/>
      <c r="AF17" s="696"/>
      <c r="AG17" s="696"/>
      <c r="AH17" s="696"/>
      <c r="AI17" s="696"/>
      <c r="AJ17" s="696"/>
      <c r="AK17" s="696"/>
      <c r="AL17" s="660">
        <v>1.1000000000000001</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4"/>
      <c r="CD17" s="654" t="s">
        <v>255</v>
      </c>
      <c r="CE17" s="655"/>
      <c r="CF17" s="655"/>
      <c r="CG17" s="655"/>
      <c r="CH17" s="655"/>
      <c r="CI17" s="655"/>
      <c r="CJ17" s="655"/>
      <c r="CK17" s="655"/>
      <c r="CL17" s="655"/>
      <c r="CM17" s="655"/>
      <c r="CN17" s="655"/>
      <c r="CO17" s="655"/>
      <c r="CP17" s="655"/>
      <c r="CQ17" s="656"/>
      <c r="CR17" s="657">
        <v>1220331</v>
      </c>
      <c r="CS17" s="658"/>
      <c r="CT17" s="658"/>
      <c r="CU17" s="658"/>
      <c r="CV17" s="658"/>
      <c r="CW17" s="658"/>
      <c r="CX17" s="658"/>
      <c r="CY17" s="659"/>
      <c r="CZ17" s="695">
        <v>9.6999999999999993</v>
      </c>
      <c r="DA17" s="695"/>
      <c r="DB17" s="695"/>
      <c r="DC17" s="695"/>
      <c r="DD17" s="663" t="s">
        <v>122</v>
      </c>
      <c r="DE17" s="658"/>
      <c r="DF17" s="658"/>
      <c r="DG17" s="658"/>
      <c r="DH17" s="658"/>
      <c r="DI17" s="658"/>
      <c r="DJ17" s="658"/>
      <c r="DK17" s="658"/>
      <c r="DL17" s="658"/>
      <c r="DM17" s="658"/>
      <c r="DN17" s="658"/>
      <c r="DO17" s="658"/>
      <c r="DP17" s="659"/>
      <c r="DQ17" s="663">
        <v>1182545</v>
      </c>
      <c r="DR17" s="658"/>
      <c r="DS17" s="658"/>
      <c r="DT17" s="658"/>
      <c r="DU17" s="658"/>
      <c r="DV17" s="658"/>
      <c r="DW17" s="658"/>
      <c r="DX17" s="658"/>
      <c r="DY17" s="658"/>
      <c r="DZ17" s="658"/>
      <c r="EA17" s="658"/>
      <c r="EB17" s="658"/>
      <c r="EC17" s="694"/>
    </row>
    <row r="18" spans="2:133" ht="11.25" customHeight="1" x14ac:dyDescent="0.2">
      <c r="B18" s="654" t="s">
        <v>256</v>
      </c>
      <c r="C18" s="655"/>
      <c r="D18" s="655"/>
      <c r="E18" s="655"/>
      <c r="F18" s="655"/>
      <c r="G18" s="655"/>
      <c r="H18" s="655"/>
      <c r="I18" s="655"/>
      <c r="J18" s="655"/>
      <c r="K18" s="655"/>
      <c r="L18" s="655"/>
      <c r="M18" s="655"/>
      <c r="N18" s="655"/>
      <c r="O18" s="655"/>
      <c r="P18" s="655"/>
      <c r="Q18" s="656"/>
      <c r="R18" s="657">
        <v>9905</v>
      </c>
      <c r="S18" s="658"/>
      <c r="T18" s="658"/>
      <c r="U18" s="658"/>
      <c r="V18" s="658"/>
      <c r="W18" s="658"/>
      <c r="X18" s="658"/>
      <c r="Y18" s="659"/>
      <c r="Z18" s="695">
        <v>0.1</v>
      </c>
      <c r="AA18" s="695"/>
      <c r="AB18" s="695"/>
      <c r="AC18" s="695"/>
      <c r="AD18" s="696">
        <v>9905</v>
      </c>
      <c r="AE18" s="696"/>
      <c r="AF18" s="696"/>
      <c r="AG18" s="696"/>
      <c r="AH18" s="696"/>
      <c r="AI18" s="696"/>
      <c r="AJ18" s="696"/>
      <c r="AK18" s="696"/>
      <c r="AL18" s="660">
        <v>0.2</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4"/>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2">
      <c r="B19" s="654" t="s">
        <v>259</v>
      </c>
      <c r="C19" s="655"/>
      <c r="D19" s="655"/>
      <c r="E19" s="655"/>
      <c r="F19" s="655"/>
      <c r="G19" s="655"/>
      <c r="H19" s="655"/>
      <c r="I19" s="655"/>
      <c r="J19" s="655"/>
      <c r="K19" s="655"/>
      <c r="L19" s="655"/>
      <c r="M19" s="655"/>
      <c r="N19" s="655"/>
      <c r="O19" s="655"/>
      <c r="P19" s="655"/>
      <c r="Q19" s="656"/>
      <c r="R19" s="657">
        <v>61151</v>
      </c>
      <c r="S19" s="658"/>
      <c r="T19" s="658"/>
      <c r="U19" s="658"/>
      <c r="V19" s="658"/>
      <c r="W19" s="658"/>
      <c r="X19" s="658"/>
      <c r="Y19" s="659"/>
      <c r="Z19" s="695">
        <v>0.5</v>
      </c>
      <c r="AA19" s="695"/>
      <c r="AB19" s="695"/>
      <c r="AC19" s="695"/>
      <c r="AD19" s="696">
        <v>61151</v>
      </c>
      <c r="AE19" s="696"/>
      <c r="AF19" s="696"/>
      <c r="AG19" s="696"/>
      <c r="AH19" s="696"/>
      <c r="AI19" s="696"/>
      <c r="AJ19" s="696"/>
      <c r="AK19" s="696"/>
      <c r="AL19" s="660">
        <v>0.9</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9334</v>
      </c>
      <c r="BH19" s="658"/>
      <c r="BI19" s="658"/>
      <c r="BJ19" s="658"/>
      <c r="BK19" s="658"/>
      <c r="BL19" s="658"/>
      <c r="BM19" s="658"/>
      <c r="BN19" s="659"/>
      <c r="BO19" s="695">
        <v>0.5</v>
      </c>
      <c r="BP19" s="695"/>
      <c r="BQ19" s="695"/>
      <c r="BR19" s="695"/>
      <c r="BS19" s="696" t="s">
        <v>122</v>
      </c>
      <c r="BT19" s="696"/>
      <c r="BU19" s="696"/>
      <c r="BV19" s="696"/>
      <c r="BW19" s="696"/>
      <c r="BX19" s="696"/>
      <c r="BY19" s="696"/>
      <c r="BZ19" s="696"/>
      <c r="CA19" s="696"/>
      <c r="CB19" s="734"/>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2">
      <c r="B20" s="724" t="s">
        <v>262</v>
      </c>
      <c r="C20" s="725"/>
      <c r="D20" s="725"/>
      <c r="E20" s="725"/>
      <c r="F20" s="725"/>
      <c r="G20" s="725"/>
      <c r="H20" s="725"/>
      <c r="I20" s="725"/>
      <c r="J20" s="725"/>
      <c r="K20" s="725"/>
      <c r="L20" s="725"/>
      <c r="M20" s="725"/>
      <c r="N20" s="725"/>
      <c r="O20" s="725"/>
      <c r="P20" s="725"/>
      <c r="Q20" s="726"/>
      <c r="R20" s="657">
        <v>766</v>
      </c>
      <c r="S20" s="658"/>
      <c r="T20" s="658"/>
      <c r="U20" s="658"/>
      <c r="V20" s="658"/>
      <c r="W20" s="658"/>
      <c r="X20" s="658"/>
      <c r="Y20" s="659"/>
      <c r="Z20" s="695">
        <v>0</v>
      </c>
      <c r="AA20" s="695"/>
      <c r="AB20" s="695"/>
      <c r="AC20" s="695"/>
      <c r="AD20" s="696">
        <v>766</v>
      </c>
      <c r="AE20" s="696"/>
      <c r="AF20" s="696"/>
      <c r="AG20" s="696"/>
      <c r="AH20" s="696"/>
      <c r="AI20" s="696"/>
      <c r="AJ20" s="696"/>
      <c r="AK20" s="696"/>
      <c r="AL20" s="660">
        <v>0</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9334</v>
      </c>
      <c r="BH20" s="658"/>
      <c r="BI20" s="658"/>
      <c r="BJ20" s="658"/>
      <c r="BK20" s="658"/>
      <c r="BL20" s="658"/>
      <c r="BM20" s="658"/>
      <c r="BN20" s="659"/>
      <c r="BO20" s="695">
        <v>0.5</v>
      </c>
      <c r="BP20" s="695"/>
      <c r="BQ20" s="695"/>
      <c r="BR20" s="695"/>
      <c r="BS20" s="696" t="s">
        <v>122</v>
      </c>
      <c r="BT20" s="696"/>
      <c r="BU20" s="696"/>
      <c r="BV20" s="696"/>
      <c r="BW20" s="696"/>
      <c r="BX20" s="696"/>
      <c r="BY20" s="696"/>
      <c r="BZ20" s="696"/>
      <c r="CA20" s="696"/>
      <c r="CB20" s="734"/>
      <c r="CD20" s="654" t="s">
        <v>264</v>
      </c>
      <c r="CE20" s="655"/>
      <c r="CF20" s="655"/>
      <c r="CG20" s="655"/>
      <c r="CH20" s="655"/>
      <c r="CI20" s="655"/>
      <c r="CJ20" s="655"/>
      <c r="CK20" s="655"/>
      <c r="CL20" s="655"/>
      <c r="CM20" s="655"/>
      <c r="CN20" s="655"/>
      <c r="CO20" s="655"/>
      <c r="CP20" s="655"/>
      <c r="CQ20" s="656"/>
      <c r="CR20" s="657">
        <v>12544806</v>
      </c>
      <c r="CS20" s="658"/>
      <c r="CT20" s="658"/>
      <c r="CU20" s="658"/>
      <c r="CV20" s="658"/>
      <c r="CW20" s="658"/>
      <c r="CX20" s="658"/>
      <c r="CY20" s="659"/>
      <c r="CZ20" s="695">
        <v>100</v>
      </c>
      <c r="DA20" s="695"/>
      <c r="DB20" s="695"/>
      <c r="DC20" s="695"/>
      <c r="DD20" s="663">
        <v>1540432</v>
      </c>
      <c r="DE20" s="658"/>
      <c r="DF20" s="658"/>
      <c r="DG20" s="658"/>
      <c r="DH20" s="658"/>
      <c r="DI20" s="658"/>
      <c r="DJ20" s="658"/>
      <c r="DK20" s="658"/>
      <c r="DL20" s="658"/>
      <c r="DM20" s="658"/>
      <c r="DN20" s="658"/>
      <c r="DO20" s="658"/>
      <c r="DP20" s="659"/>
      <c r="DQ20" s="663">
        <v>8507674</v>
      </c>
      <c r="DR20" s="658"/>
      <c r="DS20" s="658"/>
      <c r="DT20" s="658"/>
      <c r="DU20" s="658"/>
      <c r="DV20" s="658"/>
      <c r="DW20" s="658"/>
      <c r="DX20" s="658"/>
      <c r="DY20" s="658"/>
      <c r="DZ20" s="658"/>
      <c r="EA20" s="658"/>
      <c r="EB20" s="658"/>
      <c r="EC20" s="694"/>
    </row>
    <row r="21" spans="2:133" ht="11.25" customHeight="1" x14ac:dyDescent="0.2">
      <c r="B21" s="654" t="s">
        <v>265</v>
      </c>
      <c r="C21" s="655"/>
      <c r="D21" s="655"/>
      <c r="E21" s="655"/>
      <c r="F21" s="655"/>
      <c r="G21" s="655"/>
      <c r="H21" s="655"/>
      <c r="I21" s="655"/>
      <c r="J21" s="655"/>
      <c r="K21" s="655"/>
      <c r="L21" s="655"/>
      <c r="M21" s="655"/>
      <c r="N21" s="655"/>
      <c r="O21" s="655"/>
      <c r="P21" s="655"/>
      <c r="Q21" s="656"/>
      <c r="R21" s="657">
        <v>4858330</v>
      </c>
      <c r="S21" s="658"/>
      <c r="T21" s="658"/>
      <c r="U21" s="658"/>
      <c r="V21" s="658"/>
      <c r="W21" s="658"/>
      <c r="X21" s="658"/>
      <c r="Y21" s="659"/>
      <c r="Z21" s="695">
        <v>36.1</v>
      </c>
      <c r="AA21" s="695"/>
      <c r="AB21" s="695"/>
      <c r="AC21" s="695"/>
      <c r="AD21" s="696">
        <v>3983445</v>
      </c>
      <c r="AE21" s="696"/>
      <c r="AF21" s="696"/>
      <c r="AG21" s="696"/>
      <c r="AH21" s="696"/>
      <c r="AI21" s="696"/>
      <c r="AJ21" s="696"/>
      <c r="AK21" s="696"/>
      <c r="AL21" s="660">
        <v>60.5</v>
      </c>
      <c r="AM21" s="661"/>
      <c r="AN21" s="661"/>
      <c r="AO21" s="697"/>
      <c r="AP21" s="654" t="s">
        <v>266</v>
      </c>
      <c r="AQ21" s="735"/>
      <c r="AR21" s="735"/>
      <c r="AS21" s="735"/>
      <c r="AT21" s="735"/>
      <c r="AU21" s="735"/>
      <c r="AV21" s="735"/>
      <c r="AW21" s="735"/>
      <c r="AX21" s="735"/>
      <c r="AY21" s="735"/>
      <c r="AZ21" s="735"/>
      <c r="BA21" s="735"/>
      <c r="BB21" s="735"/>
      <c r="BC21" s="735"/>
      <c r="BD21" s="735"/>
      <c r="BE21" s="735"/>
      <c r="BF21" s="736"/>
      <c r="BG21" s="657">
        <v>9334</v>
      </c>
      <c r="BH21" s="658"/>
      <c r="BI21" s="658"/>
      <c r="BJ21" s="658"/>
      <c r="BK21" s="658"/>
      <c r="BL21" s="658"/>
      <c r="BM21" s="658"/>
      <c r="BN21" s="659"/>
      <c r="BO21" s="695">
        <v>0.5</v>
      </c>
      <c r="BP21" s="695"/>
      <c r="BQ21" s="695"/>
      <c r="BR21" s="695"/>
      <c r="BS21" s="696" t="s">
        <v>122</v>
      </c>
      <c r="BT21" s="696"/>
      <c r="BU21" s="696"/>
      <c r="BV21" s="696"/>
      <c r="BW21" s="696"/>
      <c r="BX21" s="696"/>
      <c r="BY21" s="696"/>
      <c r="BZ21" s="696"/>
      <c r="CA21" s="696"/>
      <c r="CB21" s="734"/>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2">
      <c r="B22" s="654" t="s">
        <v>267</v>
      </c>
      <c r="C22" s="655"/>
      <c r="D22" s="655"/>
      <c r="E22" s="655"/>
      <c r="F22" s="655"/>
      <c r="G22" s="655"/>
      <c r="H22" s="655"/>
      <c r="I22" s="655"/>
      <c r="J22" s="655"/>
      <c r="K22" s="655"/>
      <c r="L22" s="655"/>
      <c r="M22" s="655"/>
      <c r="N22" s="655"/>
      <c r="O22" s="655"/>
      <c r="P22" s="655"/>
      <c r="Q22" s="656"/>
      <c r="R22" s="657">
        <v>3983445</v>
      </c>
      <c r="S22" s="658"/>
      <c r="T22" s="658"/>
      <c r="U22" s="658"/>
      <c r="V22" s="658"/>
      <c r="W22" s="658"/>
      <c r="X22" s="658"/>
      <c r="Y22" s="659"/>
      <c r="Z22" s="695">
        <v>29.6</v>
      </c>
      <c r="AA22" s="695"/>
      <c r="AB22" s="695"/>
      <c r="AC22" s="695"/>
      <c r="AD22" s="696">
        <v>3983445</v>
      </c>
      <c r="AE22" s="696"/>
      <c r="AF22" s="696"/>
      <c r="AG22" s="696"/>
      <c r="AH22" s="696"/>
      <c r="AI22" s="696"/>
      <c r="AJ22" s="696"/>
      <c r="AK22" s="696"/>
      <c r="AL22" s="660">
        <v>60.5</v>
      </c>
      <c r="AM22" s="661"/>
      <c r="AN22" s="661"/>
      <c r="AO22" s="697"/>
      <c r="AP22" s="654" t="s">
        <v>268</v>
      </c>
      <c r="AQ22" s="735"/>
      <c r="AR22" s="735"/>
      <c r="AS22" s="735"/>
      <c r="AT22" s="735"/>
      <c r="AU22" s="735"/>
      <c r="AV22" s="735"/>
      <c r="AW22" s="735"/>
      <c r="AX22" s="735"/>
      <c r="AY22" s="735"/>
      <c r="AZ22" s="735"/>
      <c r="BA22" s="735"/>
      <c r="BB22" s="735"/>
      <c r="BC22" s="735"/>
      <c r="BD22" s="735"/>
      <c r="BE22" s="735"/>
      <c r="BF22" s="736"/>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4"/>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2">
      <c r="B23" s="654" t="s">
        <v>270</v>
      </c>
      <c r="C23" s="655"/>
      <c r="D23" s="655"/>
      <c r="E23" s="655"/>
      <c r="F23" s="655"/>
      <c r="G23" s="655"/>
      <c r="H23" s="655"/>
      <c r="I23" s="655"/>
      <c r="J23" s="655"/>
      <c r="K23" s="655"/>
      <c r="L23" s="655"/>
      <c r="M23" s="655"/>
      <c r="N23" s="655"/>
      <c r="O23" s="655"/>
      <c r="P23" s="655"/>
      <c r="Q23" s="656"/>
      <c r="R23" s="657">
        <v>874885</v>
      </c>
      <c r="S23" s="658"/>
      <c r="T23" s="658"/>
      <c r="U23" s="658"/>
      <c r="V23" s="658"/>
      <c r="W23" s="658"/>
      <c r="X23" s="658"/>
      <c r="Y23" s="659"/>
      <c r="Z23" s="695">
        <v>6.5</v>
      </c>
      <c r="AA23" s="695"/>
      <c r="AB23" s="695"/>
      <c r="AC23" s="695"/>
      <c r="AD23" s="696" t="s">
        <v>122</v>
      </c>
      <c r="AE23" s="696"/>
      <c r="AF23" s="696"/>
      <c r="AG23" s="696"/>
      <c r="AH23" s="696"/>
      <c r="AI23" s="696"/>
      <c r="AJ23" s="696"/>
      <c r="AK23" s="696"/>
      <c r="AL23" s="660" t="s">
        <v>122</v>
      </c>
      <c r="AM23" s="661"/>
      <c r="AN23" s="661"/>
      <c r="AO23" s="697"/>
      <c r="AP23" s="654" t="s">
        <v>271</v>
      </c>
      <c r="AQ23" s="735"/>
      <c r="AR23" s="735"/>
      <c r="AS23" s="735"/>
      <c r="AT23" s="735"/>
      <c r="AU23" s="735"/>
      <c r="AV23" s="735"/>
      <c r="AW23" s="735"/>
      <c r="AX23" s="735"/>
      <c r="AY23" s="735"/>
      <c r="AZ23" s="735"/>
      <c r="BA23" s="735"/>
      <c r="BB23" s="735"/>
      <c r="BC23" s="735"/>
      <c r="BD23" s="735"/>
      <c r="BE23" s="735"/>
      <c r="BF23" s="736"/>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4"/>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2">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278</v>
      </c>
      <c r="AQ24" s="735"/>
      <c r="AR24" s="735"/>
      <c r="AS24" s="735"/>
      <c r="AT24" s="735"/>
      <c r="AU24" s="735"/>
      <c r="AV24" s="735"/>
      <c r="AW24" s="735"/>
      <c r="AX24" s="735"/>
      <c r="AY24" s="735"/>
      <c r="AZ24" s="735"/>
      <c r="BA24" s="735"/>
      <c r="BB24" s="735"/>
      <c r="BC24" s="735"/>
      <c r="BD24" s="735"/>
      <c r="BE24" s="735"/>
      <c r="BF24" s="736"/>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4"/>
      <c r="CD24" s="715" t="s">
        <v>279</v>
      </c>
      <c r="CE24" s="716"/>
      <c r="CF24" s="716"/>
      <c r="CG24" s="716"/>
      <c r="CH24" s="716"/>
      <c r="CI24" s="716"/>
      <c r="CJ24" s="716"/>
      <c r="CK24" s="716"/>
      <c r="CL24" s="716"/>
      <c r="CM24" s="716"/>
      <c r="CN24" s="716"/>
      <c r="CO24" s="716"/>
      <c r="CP24" s="716"/>
      <c r="CQ24" s="717"/>
      <c r="CR24" s="712">
        <v>4329566</v>
      </c>
      <c r="CS24" s="713"/>
      <c r="CT24" s="713"/>
      <c r="CU24" s="713"/>
      <c r="CV24" s="713"/>
      <c r="CW24" s="713"/>
      <c r="CX24" s="713"/>
      <c r="CY24" s="738"/>
      <c r="CZ24" s="739">
        <v>34.5</v>
      </c>
      <c r="DA24" s="721"/>
      <c r="DB24" s="721"/>
      <c r="DC24" s="741"/>
      <c r="DD24" s="737">
        <v>3305164</v>
      </c>
      <c r="DE24" s="713"/>
      <c r="DF24" s="713"/>
      <c r="DG24" s="713"/>
      <c r="DH24" s="713"/>
      <c r="DI24" s="713"/>
      <c r="DJ24" s="713"/>
      <c r="DK24" s="738"/>
      <c r="DL24" s="737">
        <v>3020399</v>
      </c>
      <c r="DM24" s="713"/>
      <c r="DN24" s="713"/>
      <c r="DO24" s="713"/>
      <c r="DP24" s="713"/>
      <c r="DQ24" s="713"/>
      <c r="DR24" s="713"/>
      <c r="DS24" s="713"/>
      <c r="DT24" s="713"/>
      <c r="DU24" s="713"/>
      <c r="DV24" s="738"/>
      <c r="DW24" s="739">
        <v>45.8</v>
      </c>
      <c r="DX24" s="721"/>
      <c r="DY24" s="721"/>
      <c r="DZ24" s="721"/>
      <c r="EA24" s="721"/>
      <c r="EB24" s="721"/>
      <c r="EC24" s="740"/>
    </row>
    <row r="25" spans="2:133" ht="11.25" customHeight="1" x14ac:dyDescent="0.2">
      <c r="B25" s="654" t="s">
        <v>280</v>
      </c>
      <c r="C25" s="655"/>
      <c r="D25" s="655"/>
      <c r="E25" s="655"/>
      <c r="F25" s="655"/>
      <c r="G25" s="655"/>
      <c r="H25" s="655"/>
      <c r="I25" s="655"/>
      <c r="J25" s="655"/>
      <c r="K25" s="655"/>
      <c r="L25" s="655"/>
      <c r="M25" s="655"/>
      <c r="N25" s="655"/>
      <c r="O25" s="655"/>
      <c r="P25" s="655"/>
      <c r="Q25" s="656"/>
      <c r="R25" s="657">
        <v>7429386</v>
      </c>
      <c r="S25" s="658"/>
      <c r="T25" s="658"/>
      <c r="U25" s="658"/>
      <c r="V25" s="658"/>
      <c r="W25" s="658"/>
      <c r="X25" s="658"/>
      <c r="Y25" s="659"/>
      <c r="Z25" s="695">
        <v>55.2</v>
      </c>
      <c r="AA25" s="695"/>
      <c r="AB25" s="695"/>
      <c r="AC25" s="695"/>
      <c r="AD25" s="696">
        <v>6554501</v>
      </c>
      <c r="AE25" s="696"/>
      <c r="AF25" s="696"/>
      <c r="AG25" s="696"/>
      <c r="AH25" s="696"/>
      <c r="AI25" s="696"/>
      <c r="AJ25" s="696"/>
      <c r="AK25" s="696"/>
      <c r="AL25" s="660">
        <v>99.5</v>
      </c>
      <c r="AM25" s="661"/>
      <c r="AN25" s="661"/>
      <c r="AO25" s="697"/>
      <c r="AP25" s="654" t="s">
        <v>281</v>
      </c>
      <c r="AQ25" s="735"/>
      <c r="AR25" s="735"/>
      <c r="AS25" s="735"/>
      <c r="AT25" s="735"/>
      <c r="AU25" s="735"/>
      <c r="AV25" s="735"/>
      <c r="AW25" s="735"/>
      <c r="AX25" s="735"/>
      <c r="AY25" s="735"/>
      <c r="AZ25" s="735"/>
      <c r="BA25" s="735"/>
      <c r="BB25" s="735"/>
      <c r="BC25" s="735"/>
      <c r="BD25" s="735"/>
      <c r="BE25" s="735"/>
      <c r="BF25" s="736"/>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4"/>
      <c r="CD25" s="654" t="s">
        <v>282</v>
      </c>
      <c r="CE25" s="655"/>
      <c r="CF25" s="655"/>
      <c r="CG25" s="655"/>
      <c r="CH25" s="655"/>
      <c r="CI25" s="655"/>
      <c r="CJ25" s="655"/>
      <c r="CK25" s="655"/>
      <c r="CL25" s="655"/>
      <c r="CM25" s="655"/>
      <c r="CN25" s="655"/>
      <c r="CO25" s="655"/>
      <c r="CP25" s="655"/>
      <c r="CQ25" s="656"/>
      <c r="CR25" s="657">
        <v>1917409</v>
      </c>
      <c r="CS25" s="670"/>
      <c r="CT25" s="670"/>
      <c r="CU25" s="670"/>
      <c r="CV25" s="670"/>
      <c r="CW25" s="670"/>
      <c r="CX25" s="670"/>
      <c r="CY25" s="671"/>
      <c r="CZ25" s="660">
        <v>15.3</v>
      </c>
      <c r="DA25" s="672"/>
      <c r="DB25" s="672"/>
      <c r="DC25" s="673"/>
      <c r="DD25" s="663">
        <v>1737051</v>
      </c>
      <c r="DE25" s="670"/>
      <c r="DF25" s="670"/>
      <c r="DG25" s="670"/>
      <c r="DH25" s="670"/>
      <c r="DI25" s="670"/>
      <c r="DJ25" s="670"/>
      <c r="DK25" s="671"/>
      <c r="DL25" s="663">
        <v>1621652</v>
      </c>
      <c r="DM25" s="670"/>
      <c r="DN25" s="670"/>
      <c r="DO25" s="670"/>
      <c r="DP25" s="670"/>
      <c r="DQ25" s="670"/>
      <c r="DR25" s="670"/>
      <c r="DS25" s="670"/>
      <c r="DT25" s="670"/>
      <c r="DU25" s="670"/>
      <c r="DV25" s="671"/>
      <c r="DW25" s="660">
        <v>24.6</v>
      </c>
      <c r="DX25" s="672"/>
      <c r="DY25" s="672"/>
      <c r="DZ25" s="672"/>
      <c r="EA25" s="672"/>
      <c r="EB25" s="672"/>
      <c r="EC25" s="684"/>
    </row>
    <row r="26" spans="2:133" ht="11.25" customHeight="1" x14ac:dyDescent="0.2">
      <c r="B26" s="654" t="s">
        <v>283</v>
      </c>
      <c r="C26" s="655"/>
      <c r="D26" s="655"/>
      <c r="E26" s="655"/>
      <c r="F26" s="655"/>
      <c r="G26" s="655"/>
      <c r="H26" s="655"/>
      <c r="I26" s="655"/>
      <c r="J26" s="655"/>
      <c r="K26" s="655"/>
      <c r="L26" s="655"/>
      <c r="M26" s="655"/>
      <c r="N26" s="655"/>
      <c r="O26" s="655"/>
      <c r="P26" s="655"/>
      <c r="Q26" s="656"/>
      <c r="R26" s="657">
        <v>1175</v>
      </c>
      <c r="S26" s="658"/>
      <c r="T26" s="658"/>
      <c r="U26" s="658"/>
      <c r="V26" s="658"/>
      <c r="W26" s="658"/>
      <c r="X26" s="658"/>
      <c r="Y26" s="659"/>
      <c r="Z26" s="695">
        <v>0</v>
      </c>
      <c r="AA26" s="695"/>
      <c r="AB26" s="695"/>
      <c r="AC26" s="695"/>
      <c r="AD26" s="696">
        <v>1175</v>
      </c>
      <c r="AE26" s="696"/>
      <c r="AF26" s="696"/>
      <c r="AG26" s="696"/>
      <c r="AH26" s="696"/>
      <c r="AI26" s="696"/>
      <c r="AJ26" s="696"/>
      <c r="AK26" s="696"/>
      <c r="AL26" s="660">
        <v>0</v>
      </c>
      <c r="AM26" s="661"/>
      <c r="AN26" s="661"/>
      <c r="AO26" s="697"/>
      <c r="AP26" s="654" t="s">
        <v>284</v>
      </c>
      <c r="AQ26" s="735"/>
      <c r="AR26" s="735"/>
      <c r="AS26" s="735"/>
      <c r="AT26" s="735"/>
      <c r="AU26" s="735"/>
      <c r="AV26" s="735"/>
      <c r="AW26" s="735"/>
      <c r="AX26" s="735"/>
      <c r="AY26" s="735"/>
      <c r="AZ26" s="735"/>
      <c r="BA26" s="735"/>
      <c r="BB26" s="735"/>
      <c r="BC26" s="735"/>
      <c r="BD26" s="735"/>
      <c r="BE26" s="735"/>
      <c r="BF26" s="736"/>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4"/>
      <c r="CD26" s="654" t="s">
        <v>285</v>
      </c>
      <c r="CE26" s="655"/>
      <c r="CF26" s="655"/>
      <c r="CG26" s="655"/>
      <c r="CH26" s="655"/>
      <c r="CI26" s="655"/>
      <c r="CJ26" s="655"/>
      <c r="CK26" s="655"/>
      <c r="CL26" s="655"/>
      <c r="CM26" s="655"/>
      <c r="CN26" s="655"/>
      <c r="CO26" s="655"/>
      <c r="CP26" s="655"/>
      <c r="CQ26" s="656"/>
      <c r="CR26" s="657">
        <v>1161709</v>
      </c>
      <c r="CS26" s="658"/>
      <c r="CT26" s="658"/>
      <c r="CU26" s="658"/>
      <c r="CV26" s="658"/>
      <c r="CW26" s="658"/>
      <c r="CX26" s="658"/>
      <c r="CY26" s="659"/>
      <c r="CZ26" s="660">
        <v>9.3000000000000007</v>
      </c>
      <c r="DA26" s="672"/>
      <c r="DB26" s="672"/>
      <c r="DC26" s="673"/>
      <c r="DD26" s="663">
        <v>1070359</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2">
      <c r="B27" s="654" t="s">
        <v>286</v>
      </c>
      <c r="C27" s="655"/>
      <c r="D27" s="655"/>
      <c r="E27" s="655"/>
      <c r="F27" s="655"/>
      <c r="G27" s="655"/>
      <c r="H27" s="655"/>
      <c r="I27" s="655"/>
      <c r="J27" s="655"/>
      <c r="K27" s="655"/>
      <c r="L27" s="655"/>
      <c r="M27" s="655"/>
      <c r="N27" s="655"/>
      <c r="O27" s="655"/>
      <c r="P27" s="655"/>
      <c r="Q27" s="656"/>
      <c r="R27" s="657">
        <v>78410</v>
      </c>
      <c r="S27" s="658"/>
      <c r="T27" s="658"/>
      <c r="U27" s="658"/>
      <c r="V27" s="658"/>
      <c r="W27" s="658"/>
      <c r="X27" s="658"/>
      <c r="Y27" s="659"/>
      <c r="Z27" s="695">
        <v>0.6</v>
      </c>
      <c r="AA27" s="695"/>
      <c r="AB27" s="695"/>
      <c r="AC27" s="695"/>
      <c r="AD27" s="696">
        <v>701</v>
      </c>
      <c r="AE27" s="696"/>
      <c r="AF27" s="696"/>
      <c r="AG27" s="696"/>
      <c r="AH27" s="696"/>
      <c r="AI27" s="696"/>
      <c r="AJ27" s="696"/>
      <c r="AK27" s="696"/>
      <c r="AL27" s="660">
        <v>0</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1857799</v>
      </c>
      <c r="BH27" s="658"/>
      <c r="BI27" s="658"/>
      <c r="BJ27" s="658"/>
      <c r="BK27" s="658"/>
      <c r="BL27" s="658"/>
      <c r="BM27" s="658"/>
      <c r="BN27" s="659"/>
      <c r="BO27" s="695">
        <v>100</v>
      </c>
      <c r="BP27" s="695"/>
      <c r="BQ27" s="695"/>
      <c r="BR27" s="695"/>
      <c r="BS27" s="696">
        <v>36683</v>
      </c>
      <c r="BT27" s="696"/>
      <c r="BU27" s="696"/>
      <c r="BV27" s="696"/>
      <c r="BW27" s="696"/>
      <c r="BX27" s="696"/>
      <c r="BY27" s="696"/>
      <c r="BZ27" s="696"/>
      <c r="CA27" s="696"/>
      <c r="CB27" s="734"/>
      <c r="CD27" s="654" t="s">
        <v>288</v>
      </c>
      <c r="CE27" s="655"/>
      <c r="CF27" s="655"/>
      <c r="CG27" s="655"/>
      <c r="CH27" s="655"/>
      <c r="CI27" s="655"/>
      <c r="CJ27" s="655"/>
      <c r="CK27" s="655"/>
      <c r="CL27" s="655"/>
      <c r="CM27" s="655"/>
      <c r="CN27" s="655"/>
      <c r="CO27" s="655"/>
      <c r="CP27" s="655"/>
      <c r="CQ27" s="656"/>
      <c r="CR27" s="657">
        <v>1191826</v>
      </c>
      <c r="CS27" s="670"/>
      <c r="CT27" s="670"/>
      <c r="CU27" s="670"/>
      <c r="CV27" s="670"/>
      <c r="CW27" s="670"/>
      <c r="CX27" s="670"/>
      <c r="CY27" s="671"/>
      <c r="CZ27" s="660">
        <v>9.5</v>
      </c>
      <c r="DA27" s="672"/>
      <c r="DB27" s="672"/>
      <c r="DC27" s="673"/>
      <c r="DD27" s="663">
        <v>385568</v>
      </c>
      <c r="DE27" s="670"/>
      <c r="DF27" s="670"/>
      <c r="DG27" s="670"/>
      <c r="DH27" s="670"/>
      <c r="DI27" s="670"/>
      <c r="DJ27" s="670"/>
      <c r="DK27" s="671"/>
      <c r="DL27" s="663">
        <v>216202</v>
      </c>
      <c r="DM27" s="670"/>
      <c r="DN27" s="670"/>
      <c r="DO27" s="670"/>
      <c r="DP27" s="670"/>
      <c r="DQ27" s="670"/>
      <c r="DR27" s="670"/>
      <c r="DS27" s="670"/>
      <c r="DT27" s="670"/>
      <c r="DU27" s="670"/>
      <c r="DV27" s="671"/>
      <c r="DW27" s="660">
        <v>3.3</v>
      </c>
      <c r="DX27" s="672"/>
      <c r="DY27" s="672"/>
      <c r="DZ27" s="672"/>
      <c r="EA27" s="672"/>
      <c r="EB27" s="672"/>
      <c r="EC27" s="684"/>
    </row>
    <row r="28" spans="2:133" ht="11.25" customHeight="1" x14ac:dyDescent="0.2">
      <c r="B28" s="654" t="s">
        <v>289</v>
      </c>
      <c r="C28" s="655"/>
      <c r="D28" s="655"/>
      <c r="E28" s="655"/>
      <c r="F28" s="655"/>
      <c r="G28" s="655"/>
      <c r="H28" s="655"/>
      <c r="I28" s="655"/>
      <c r="J28" s="655"/>
      <c r="K28" s="655"/>
      <c r="L28" s="655"/>
      <c r="M28" s="655"/>
      <c r="N28" s="655"/>
      <c r="O28" s="655"/>
      <c r="P28" s="655"/>
      <c r="Q28" s="656"/>
      <c r="R28" s="657">
        <v>71225</v>
      </c>
      <c r="S28" s="658"/>
      <c r="T28" s="658"/>
      <c r="U28" s="658"/>
      <c r="V28" s="658"/>
      <c r="W28" s="658"/>
      <c r="X28" s="658"/>
      <c r="Y28" s="659"/>
      <c r="Z28" s="695">
        <v>0.5</v>
      </c>
      <c r="AA28" s="695"/>
      <c r="AB28" s="695"/>
      <c r="AC28" s="695"/>
      <c r="AD28" s="696">
        <v>1507</v>
      </c>
      <c r="AE28" s="696"/>
      <c r="AF28" s="696"/>
      <c r="AG28" s="696"/>
      <c r="AH28" s="696"/>
      <c r="AI28" s="696"/>
      <c r="AJ28" s="696"/>
      <c r="AK28" s="696"/>
      <c r="AL28" s="660">
        <v>0</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1220331</v>
      </c>
      <c r="CS28" s="658"/>
      <c r="CT28" s="658"/>
      <c r="CU28" s="658"/>
      <c r="CV28" s="658"/>
      <c r="CW28" s="658"/>
      <c r="CX28" s="658"/>
      <c r="CY28" s="659"/>
      <c r="CZ28" s="660">
        <v>9.6999999999999993</v>
      </c>
      <c r="DA28" s="672"/>
      <c r="DB28" s="672"/>
      <c r="DC28" s="673"/>
      <c r="DD28" s="663">
        <v>1182545</v>
      </c>
      <c r="DE28" s="658"/>
      <c r="DF28" s="658"/>
      <c r="DG28" s="658"/>
      <c r="DH28" s="658"/>
      <c r="DI28" s="658"/>
      <c r="DJ28" s="658"/>
      <c r="DK28" s="659"/>
      <c r="DL28" s="663">
        <v>1182545</v>
      </c>
      <c r="DM28" s="658"/>
      <c r="DN28" s="658"/>
      <c r="DO28" s="658"/>
      <c r="DP28" s="658"/>
      <c r="DQ28" s="658"/>
      <c r="DR28" s="658"/>
      <c r="DS28" s="658"/>
      <c r="DT28" s="658"/>
      <c r="DU28" s="658"/>
      <c r="DV28" s="659"/>
      <c r="DW28" s="660">
        <v>17.899999999999999</v>
      </c>
      <c r="DX28" s="672"/>
      <c r="DY28" s="672"/>
      <c r="DZ28" s="672"/>
      <c r="EA28" s="672"/>
      <c r="EB28" s="672"/>
      <c r="EC28" s="684"/>
    </row>
    <row r="29" spans="2:133" ht="11.25" customHeight="1" x14ac:dyDescent="0.2">
      <c r="B29" s="654" t="s">
        <v>291</v>
      </c>
      <c r="C29" s="655"/>
      <c r="D29" s="655"/>
      <c r="E29" s="655"/>
      <c r="F29" s="655"/>
      <c r="G29" s="655"/>
      <c r="H29" s="655"/>
      <c r="I29" s="655"/>
      <c r="J29" s="655"/>
      <c r="K29" s="655"/>
      <c r="L29" s="655"/>
      <c r="M29" s="655"/>
      <c r="N29" s="655"/>
      <c r="O29" s="655"/>
      <c r="P29" s="655"/>
      <c r="Q29" s="656"/>
      <c r="R29" s="657">
        <v>6598</v>
      </c>
      <c r="S29" s="658"/>
      <c r="T29" s="658"/>
      <c r="U29" s="658"/>
      <c r="V29" s="658"/>
      <c r="W29" s="658"/>
      <c r="X29" s="658"/>
      <c r="Y29" s="659"/>
      <c r="Z29" s="695">
        <v>0</v>
      </c>
      <c r="AA29" s="695"/>
      <c r="AB29" s="695"/>
      <c r="AC29" s="695"/>
      <c r="AD29" s="696">
        <v>199</v>
      </c>
      <c r="AE29" s="696"/>
      <c r="AF29" s="696"/>
      <c r="AG29" s="696"/>
      <c r="AH29" s="696"/>
      <c r="AI29" s="696"/>
      <c r="AJ29" s="696"/>
      <c r="AK29" s="696"/>
      <c r="AL29" s="660">
        <v>0</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4"/>
      <c r="CD29" s="676" t="s">
        <v>292</v>
      </c>
      <c r="CE29" s="677"/>
      <c r="CF29" s="654" t="s">
        <v>66</v>
      </c>
      <c r="CG29" s="655"/>
      <c r="CH29" s="655"/>
      <c r="CI29" s="655"/>
      <c r="CJ29" s="655"/>
      <c r="CK29" s="655"/>
      <c r="CL29" s="655"/>
      <c r="CM29" s="655"/>
      <c r="CN29" s="655"/>
      <c r="CO29" s="655"/>
      <c r="CP29" s="655"/>
      <c r="CQ29" s="656"/>
      <c r="CR29" s="657">
        <v>1220331</v>
      </c>
      <c r="CS29" s="670"/>
      <c r="CT29" s="670"/>
      <c r="CU29" s="670"/>
      <c r="CV29" s="670"/>
      <c r="CW29" s="670"/>
      <c r="CX29" s="670"/>
      <c r="CY29" s="671"/>
      <c r="CZ29" s="660">
        <v>9.6999999999999993</v>
      </c>
      <c r="DA29" s="672"/>
      <c r="DB29" s="672"/>
      <c r="DC29" s="673"/>
      <c r="DD29" s="663">
        <v>1182545</v>
      </c>
      <c r="DE29" s="670"/>
      <c r="DF29" s="670"/>
      <c r="DG29" s="670"/>
      <c r="DH29" s="670"/>
      <c r="DI29" s="670"/>
      <c r="DJ29" s="670"/>
      <c r="DK29" s="671"/>
      <c r="DL29" s="663">
        <v>1182545</v>
      </c>
      <c r="DM29" s="670"/>
      <c r="DN29" s="670"/>
      <c r="DO29" s="670"/>
      <c r="DP29" s="670"/>
      <c r="DQ29" s="670"/>
      <c r="DR29" s="670"/>
      <c r="DS29" s="670"/>
      <c r="DT29" s="670"/>
      <c r="DU29" s="670"/>
      <c r="DV29" s="671"/>
      <c r="DW29" s="660">
        <v>17.899999999999999</v>
      </c>
      <c r="DX29" s="672"/>
      <c r="DY29" s="672"/>
      <c r="DZ29" s="672"/>
      <c r="EA29" s="672"/>
      <c r="EB29" s="672"/>
      <c r="EC29" s="684"/>
    </row>
    <row r="30" spans="2:133" ht="11.25" customHeight="1" x14ac:dyDescent="0.2">
      <c r="B30" s="654" t="s">
        <v>293</v>
      </c>
      <c r="C30" s="655"/>
      <c r="D30" s="655"/>
      <c r="E30" s="655"/>
      <c r="F30" s="655"/>
      <c r="G30" s="655"/>
      <c r="H30" s="655"/>
      <c r="I30" s="655"/>
      <c r="J30" s="655"/>
      <c r="K30" s="655"/>
      <c r="L30" s="655"/>
      <c r="M30" s="655"/>
      <c r="N30" s="655"/>
      <c r="O30" s="655"/>
      <c r="P30" s="655"/>
      <c r="Q30" s="656"/>
      <c r="R30" s="657">
        <v>906753</v>
      </c>
      <c r="S30" s="658"/>
      <c r="T30" s="658"/>
      <c r="U30" s="658"/>
      <c r="V30" s="658"/>
      <c r="W30" s="658"/>
      <c r="X30" s="658"/>
      <c r="Y30" s="659"/>
      <c r="Z30" s="695">
        <v>6.7</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32"/>
      <c r="BI30" s="732"/>
      <c r="BJ30" s="732"/>
      <c r="BK30" s="732"/>
      <c r="BL30" s="732"/>
      <c r="BM30" s="732"/>
      <c r="BN30" s="732"/>
      <c r="BO30" s="732"/>
      <c r="BP30" s="732"/>
      <c r="BQ30" s="733"/>
      <c r="BR30" s="709" t="s">
        <v>295</v>
      </c>
      <c r="BS30" s="732"/>
      <c r="BT30" s="732"/>
      <c r="BU30" s="732"/>
      <c r="BV30" s="732"/>
      <c r="BW30" s="732"/>
      <c r="BX30" s="732"/>
      <c r="BY30" s="732"/>
      <c r="BZ30" s="732"/>
      <c r="CA30" s="732"/>
      <c r="CB30" s="733"/>
      <c r="CD30" s="678"/>
      <c r="CE30" s="679"/>
      <c r="CF30" s="654" t="s">
        <v>296</v>
      </c>
      <c r="CG30" s="655"/>
      <c r="CH30" s="655"/>
      <c r="CI30" s="655"/>
      <c r="CJ30" s="655"/>
      <c r="CK30" s="655"/>
      <c r="CL30" s="655"/>
      <c r="CM30" s="655"/>
      <c r="CN30" s="655"/>
      <c r="CO30" s="655"/>
      <c r="CP30" s="655"/>
      <c r="CQ30" s="656"/>
      <c r="CR30" s="657">
        <v>1175074</v>
      </c>
      <c r="CS30" s="658"/>
      <c r="CT30" s="658"/>
      <c r="CU30" s="658"/>
      <c r="CV30" s="658"/>
      <c r="CW30" s="658"/>
      <c r="CX30" s="658"/>
      <c r="CY30" s="659"/>
      <c r="CZ30" s="660">
        <v>9.4</v>
      </c>
      <c r="DA30" s="672"/>
      <c r="DB30" s="672"/>
      <c r="DC30" s="673"/>
      <c r="DD30" s="663">
        <v>1137288</v>
      </c>
      <c r="DE30" s="658"/>
      <c r="DF30" s="658"/>
      <c r="DG30" s="658"/>
      <c r="DH30" s="658"/>
      <c r="DI30" s="658"/>
      <c r="DJ30" s="658"/>
      <c r="DK30" s="659"/>
      <c r="DL30" s="663">
        <v>1137288</v>
      </c>
      <c r="DM30" s="658"/>
      <c r="DN30" s="658"/>
      <c r="DO30" s="658"/>
      <c r="DP30" s="658"/>
      <c r="DQ30" s="658"/>
      <c r="DR30" s="658"/>
      <c r="DS30" s="658"/>
      <c r="DT30" s="658"/>
      <c r="DU30" s="658"/>
      <c r="DV30" s="659"/>
      <c r="DW30" s="660">
        <v>17.2</v>
      </c>
      <c r="DX30" s="672"/>
      <c r="DY30" s="672"/>
      <c r="DZ30" s="672"/>
      <c r="EA30" s="672"/>
      <c r="EB30" s="672"/>
      <c r="EC30" s="684"/>
    </row>
    <row r="31" spans="2:133" ht="11.25" customHeight="1" x14ac:dyDescent="0.2">
      <c r="B31" s="724" t="s">
        <v>297</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7" t="s">
        <v>298</v>
      </c>
      <c r="AQ31" s="728"/>
      <c r="AR31" s="728"/>
      <c r="AS31" s="728"/>
      <c r="AT31" s="729" t="s">
        <v>299</v>
      </c>
      <c r="AU31" s="206"/>
      <c r="AV31" s="206"/>
      <c r="AW31" s="206"/>
      <c r="AX31" s="715" t="s">
        <v>177</v>
      </c>
      <c r="AY31" s="716"/>
      <c r="AZ31" s="716"/>
      <c r="BA31" s="716"/>
      <c r="BB31" s="716"/>
      <c r="BC31" s="716"/>
      <c r="BD31" s="716"/>
      <c r="BE31" s="716"/>
      <c r="BF31" s="717"/>
      <c r="BG31" s="719">
        <v>99.3</v>
      </c>
      <c r="BH31" s="720"/>
      <c r="BI31" s="720"/>
      <c r="BJ31" s="720"/>
      <c r="BK31" s="720"/>
      <c r="BL31" s="720"/>
      <c r="BM31" s="721">
        <v>98.4</v>
      </c>
      <c r="BN31" s="720"/>
      <c r="BO31" s="720"/>
      <c r="BP31" s="720"/>
      <c r="BQ31" s="722"/>
      <c r="BR31" s="719">
        <v>99.3</v>
      </c>
      <c r="BS31" s="720"/>
      <c r="BT31" s="720"/>
      <c r="BU31" s="720"/>
      <c r="BV31" s="720"/>
      <c r="BW31" s="720"/>
      <c r="BX31" s="721">
        <v>98.6</v>
      </c>
      <c r="BY31" s="720"/>
      <c r="BZ31" s="720"/>
      <c r="CA31" s="720"/>
      <c r="CB31" s="722"/>
      <c r="CD31" s="678"/>
      <c r="CE31" s="679"/>
      <c r="CF31" s="654" t="s">
        <v>300</v>
      </c>
      <c r="CG31" s="655"/>
      <c r="CH31" s="655"/>
      <c r="CI31" s="655"/>
      <c r="CJ31" s="655"/>
      <c r="CK31" s="655"/>
      <c r="CL31" s="655"/>
      <c r="CM31" s="655"/>
      <c r="CN31" s="655"/>
      <c r="CO31" s="655"/>
      <c r="CP31" s="655"/>
      <c r="CQ31" s="656"/>
      <c r="CR31" s="657">
        <v>45257</v>
      </c>
      <c r="CS31" s="670"/>
      <c r="CT31" s="670"/>
      <c r="CU31" s="670"/>
      <c r="CV31" s="670"/>
      <c r="CW31" s="670"/>
      <c r="CX31" s="670"/>
      <c r="CY31" s="671"/>
      <c r="CZ31" s="660">
        <v>0.4</v>
      </c>
      <c r="DA31" s="672"/>
      <c r="DB31" s="672"/>
      <c r="DC31" s="673"/>
      <c r="DD31" s="663">
        <v>45257</v>
      </c>
      <c r="DE31" s="670"/>
      <c r="DF31" s="670"/>
      <c r="DG31" s="670"/>
      <c r="DH31" s="670"/>
      <c r="DI31" s="670"/>
      <c r="DJ31" s="670"/>
      <c r="DK31" s="671"/>
      <c r="DL31" s="663">
        <v>45257</v>
      </c>
      <c r="DM31" s="670"/>
      <c r="DN31" s="670"/>
      <c r="DO31" s="670"/>
      <c r="DP31" s="670"/>
      <c r="DQ31" s="670"/>
      <c r="DR31" s="670"/>
      <c r="DS31" s="670"/>
      <c r="DT31" s="670"/>
      <c r="DU31" s="670"/>
      <c r="DV31" s="671"/>
      <c r="DW31" s="660">
        <v>0.7</v>
      </c>
      <c r="DX31" s="672"/>
      <c r="DY31" s="672"/>
      <c r="DZ31" s="672"/>
      <c r="EA31" s="672"/>
      <c r="EB31" s="672"/>
      <c r="EC31" s="684"/>
    </row>
    <row r="32" spans="2:133" ht="11.25" customHeight="1" x14ac:dyDescent="0.2">
      <c r="B32" s="654" t="s">
        <v>301</v>
      </c>
      <c r="C32" s="655"/>
      <c r="D32" s="655"/>
      <c r="E32" s="655"/>
      <c r="F32" s="655"/>
      <c r="G32" s="655"/>
      <c r="H32" s="655"/>
      <c r="I32" s="655"/>
      <c r="J32" s="655"/>
      <c r="K32" s="655"/>
      <c r="L32" s="655"/>
      <c r="M32" s="655"/>
      <c r="N32" s="655"/>
      <c r="O32" s="655"/>
      <c r="P32" s="655"/>
      <c r="Q32" s="656"/>
      <c r="R32" s="657">
        <v>1318220</v>
      </c>
      <c r="S32" s="658"/>
      <c r="T32" s="658"/>
      <c r="U32" s="658"/>
      <c r="V32" s="658"/>
      <c r="W32" s="658"/>
      <c r="X32" s="658"/>
      <c r="Y32" s="659"/>
      <c r="Z32" s="695">
        <v>9.8000000000000007</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0"/>
      <c r="AU32" s="202" t="s">
        <v>302</v>
      </c>
      <c r="AX32" s="654" t="s">
        <v>303</v>
      </c>
      <c r="AY32" s="655"/>
      <c r="AZ32" s="655"/>
      <c r="BA32" s="655"/>
      <c r="BB32" s="655"/>
      <c r="BC32" s="655"/>
      <c r="BD32" s="655"/>
      <c r="BE32" s="655"/>
      <c r="BF32" s="656"/>
      <c r="BG32" s="723">
        <v>99.5</v>
      </c>
      <c r="BH32" s="670"/>
      <c r="BI32" s="670"/>
      <c r="BJ32" s="670"/>
      <c r="BK32" s="670"/>
      <c r="BL32" s="670"/>
      <c r="BM32" s="661">
        <v>99</v>
      </c>
      <c r="BN32" s="670"/>
      <c r="BO32" s="670"/>
      <c r="BP32" s="670"/>
      <c r="BQ32" s="693"/>
      <c r="BR32" s="723">
        <v>99.4</v>
      </c>
      <c r="BS32" s="670"/>
      <c r="BT32" s="670"/>
      <c r="BU32" s="670"/>
      <c r="BV32" s="670"/>
      <c r="BW32" s="670"/>
      <c r="BX32" s="661">
        <v>99.1</v>
      </c>
      <c r="BY32" s="670"/>
      <c r="BZ32" s="670"/>
      <c r="CA32" s="670"/>
      <c r="CB32" s="693"/>
      <c r="CD32" s="680"/>
      <c r="CE32" s="681"/>
      <c r="CF32" s="654" t="s">
        <v>304</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2">
      <c r="B33" s="654" t="s">
        <v>305</v>
      </c>
      <c r="C33" s="655"/>
      <c r="D33" s="655"/>
      <c r="E33" s="655"/>
      <c r="F33" s="655"/>
      <c r="G33" s="655"/>
      <c r="H33" s="655"/>
      <c r="I33" s="655"/>
      <c r="J33" s="655"/>
      <c r="K33" s="655"/>
      <c r="L33" s="655"/>
      <c r="M33" s="655"/>
      <c r="N33" s="655"/>
      <c r="O33" s="655"/>
      <c r="P33" s="655"/>
      <c r="Q33" s="656"/>
      <c r="R33" s="657">
        <v>51369</v>
      </c>
      <c r="S33" s="658"/>
      <c r="T33" s="658"/>
      <c r="U33" s="658"/>
      <c r="V33" s="658"/>
      <c r="W33" s="658"/>
      <c r="X33" s="658"/>
      <c r="Y33" s="659"/>
      <c r="Z33" s="695">
        <v>0.4</v>
      </c>
      <c r="AA33" s="695"/>
      <c r="AB33" s="695"/>
      <c r="AC33" s="695"/>
      <c r="AD33" s="696" t="s">
        <v>122</v>
      </c>
      <c r="AE33" s="696"/>
      <c r="AF33" s="696"/>
      <c r="AG33" s="696"/>
      <c r="AH33" s="696"/>
      <c r="AI33" s="696"/>
      <c r="AJ33" s="696"/>
      <c r="AK33" s="696"/>
      <c r="AL33" s="660" t="s">
        <v>122</v>
      </c>
      <c r="AM33" s="661"/>
      <c r="AN33" s="661"/>
      <c r="AO33" s="697"/>
      <c r="AP33" s="700"/>
      <c r="AQ33" s="701"/>
      <c r="AR33" s="701"/>
      <c r="AS33" s="701"/>
      <c r="AT33" s="731"/>
      <c r="AU33" s="207"/>
      <c r="AV33" s="207"/>
      <c r="AW33" s="207"/>
      <c r="AX33" s="638" t="s">
        <v>306</v>
      </c>
      <c r="AY33" s="639"/>
      <c r="AZ33" s="639"/>
      <c r="BA33" s="639"/>
      <c r="BB33" s="639"/>
      <c r="BC33" s="639"/>
      <c r="BD33" s="639"/>
      <c r="BE33" s="639"/>
      <c r="BF33" s="640"/>
      <c r="BG33" s="718">
        <v>99</v>
      </c>
      <c r="BH33" s="642"/>
      <c r="BI33" s="642"/>
      <c r="BJ33" s="642"/>
      <c r="BK33" s="642"/>
      <c r="BL33" s="642"/>
      <c r="BM33" s="688">
        <v>97.8</v>
      </c>
      <c r="BN33" s="642"/>
      <c r="BO33" s="642"/>
      <c r="BP33" s="642"/>
      <c r="BQ33" s="705"/>
      <c r="BR33" s="718">
        <v>99.1</v>
      </c>
      <c r="BS33" s="642"/>
      <c r="BT33" s="642"/>
      <c r="BU33" s="642"/>
      <c r="BV33" s="642"/>
      <c r="BW33" s="642"/>
      <c r="BX33" s="688">
        <v>98.2</v>
      </c>
      <c r="BY33" s="642"/>
      <c r="BZ33" s="642"/>
      <c r="CA33" s="642"/>
      <c r="CB33" s="705"/>
      <c r="CD33" s="654" t="s">
        <v>307</v>
      </c>
      <c r="CE33" s="655"/>
      <c r="CF33" s="655"/>
      <c r="CG33" s="655"/>
      <c r="CH33" s="655"/>
      <c r="CI33" s="655"/>
      <c r="CJ33" s="655"/>
      <c r="CK33" s="655"/>
      <c r="CL33" s="655"/>
      <c r="CM33" s="655"/>
      <c r="CN33" s="655"/>
      <c r="CO33" s="655"/>
      <c r="CP33" s="655"/>
      <c r="CQ33" s="656"/>
      <c r="CR33" s="657">
        <v>6674808</v>
      </c>
      <c r="CS33" s="670"/>
      <c r="CT33" s="670"/>
      <c r="CU33" s="670"/>
      <c r="CV33" s="670"/>
      <c r="CW33" s="670"/>
      <c r="CX33" s="670"/>
      <c r="CY33" s="671"/>
      <c r="CZ33" s="660">
        <v>53.2</v>
      </c>
      <c r="DA33" s="672"/>
      <c r="DB33" s="672"/>
      <c r="DC33" s="673"/>
      <c r="DD33" s="663">
        <v>4945237</v>
      </c>
      <c r="DE33" s="670"/>
      <c r="DF33" s="670"/>
      <c r="DG33" s="670"/>
      <c r="DH33" s="670"/>
      <c r="DI33" s="670"/>
      <c r="DJ33" s="670"/>
      <c r="DK33" s="671"/>
      <c r="DL33" s="663">
        <v>3051303</v>
      </c>
      <c r="DM33" s="670"/>
      <c r="DN33" s="670"/>
      <c r="DO33" s="670"/>
      <c r="DP33" s="670"/>
      <c r="DQ33" s="670"/>
      <c r="DR33" s="670"/>
      <c r="DS33" s="670"/>
      <c r="DT33" s="670"/>
      <c r="DU33" s="670"/>
      <c r="DV33" s="671"/>
      <c r="DW33" s="660">
        <v>46.2</v>
      </c>
      <c r="DX33" s="672"/>
      <c r="DY33" s="672"/>
      <c r="DZ33" s="672"/>
      <c r="EA33" s="672"/>
      <c r="EB33" s="672"/>
      <c r="EC33" s="684"/>
    </row>
    <row r="34" spans="2:133" ht="11.25" customHeight="1" x14ac:dyDescent="0.2">
      <c r="B34" s="654" t="s">
        <v>308</v>
      </c>
      <c r="C34" s="655"/>
      <c r="D34" s="655"/>
      <c r="E34" s="655"/>
      <c r="F34" s="655"/>
      <c r="G34" s="655"/>
      <c r="H34" s="655"/>
      <c r="I34" s="655"/>
      <c r="J34" s="655"/>
      <c r="K34" s="655"/>
      <c r="L34" s="655"/>
      <c r="M34" s="655"/>
      <c r="N34" s="655"/>
      <c r="O34" s="655"/>
      <c r="P34" s="655"/>
      <c r="Q34" s="656"/>
      <c r="R34" s="657">
        <v>586900</v>
      </c>
      <c r="S34" s="658"/>
      <c r="T34" s="658"/>
      <c r="U34" s="658"/>
      <c r="V34" s="658"/>
      <c r="W34" s="658"/>
      <c r="X34" s="658"/>
      <c r="Y34" s="659"/>
      <c r="Z34" s="695">
        <v>4.4000000000000004</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1732212</v>
      </c>
      <c r="CS34" s="658"/>
      <c r="CT34" s="658"/>
      <c r="CU34" s="658"/>
      <c r="CV34" s="658"/>
      <c r="CW34" s="658"/>
      <c r="CX34" s="658"/>
      <c r="CY34" s="659"/>
      <c r="CZ34" s="660">
        <v>13.8</v>
      </c>
      <c r="DA34" s="672"/>
      <c r="DB34" s="672"/>
      <c r="DC34" s="673"/>
      <c r="DD34" s="663">
        <v>1192587</v>
      </c>
      <c r="DE34" s="658"/>
      <c r="DF34" s="658"/>
      <c r="DG34" s="658"/>
      <c r="DH34" s="658"/>
      <c r="DI34" s="658"/>
      <c r="DJ34" s="658"/>
      <c r="DK34" s="659"/>
      <c r="DL34" s="663">
        <v>882372</v>
      </c>
      <c r="DM34" s="658"/>
      <c r="DN34" s="658"/>
      <c r="DO34" s="658"/>
      <c r="DP34" s="658"/>
      <c r="DQ34" s="658"/>
      <c r="DR34" s="658"/>
      <c r="DS34" s="658"/>
      <c r="DT34" s="658"/>
      <c r="DU34" s="658"/>
      <c r="DV34" s="659"/>
      <c r="DW34" s="660">
        <v>13.4</v>
      </c>
      <c r="DX34" s="672"/>
      <c r="DY34" s="672"/>
      <c r="DZ34" s="672"/>
      <c r="EA34" s="672"/>
      <c r="EB34" s="672"/>
      <c r="EC34" s="684"/>
    </row>
    <row r="35" spans="2:133" ht="11.25" customHeight="1" x14ac:dyDescent="0.2">
      <c r="B35" s="654" t="s">
        <v>310</v>
      </c>
      <c r="C35" s="655"/>
      <c r="D35" s="655"/>
      <c r="E35" s="655"/>
      <c r="F35" s="655"/>
      <c r="G35" s="655"/>
      <c r="H35" s="655"/>
      <c r="I35" s="655"/>
      <c r="J35" s="655"/>
      <c r="K35" s="655"/>
      <c r="L35" s="655"/>
      <c r="M35" s="655"/>
      <c r="N35" s="655"/>
      <c r="O35" s="655"/>
      <c r="P35" s="655"/>
      <c r="Q35" s="656"/>
      <c r="R35" s="657">
        <v>917216</v>
      </c>
      <c r="S35" s="658"/>
      <c r="T35" s="658"/>
      <c r="U35" s="658"/>
      <c r="V35" s="658"/>
      <c r="W35" s="658"/>
      <c r="X35" s="658"/>
      <c r="Y35" s="659"/>
      <c r="Z35" s="695">
        <v>6.8</v>
      </c>
      <c r="AA35" s="695"/>
      <c r="AB35" s="695"/>
      <c r="AC35" s="695"/>
      <c r="AD35" s="696" t="s">
        <v>122</v>
      </c>
      <c r="AE35" s="696"/>
      <c r="AF35" s="696"/>
      <c r="AG35" s="696"/>
      <c r="AH35" s="696"/>
      <c r="AI35" s="696"/>
      <c r="AJ35" s="696"/>
      <c r="AK35" s="696"/>
      <c r="AL35" s="660" t="s">
        <v>122</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325680</v>
      </c>
      <c r="CS35" s="670"/>
      <c r="CT35" s="670"/>
      <c r="CU35" s="670"/>
      <c r="CV35" s="670"/>
      <c r="CW35" s="670"/>
      <c r="CX35" s="670"/>
      <c r="CY35" s="671"/>
      <c r="CZ35" s="660">
        <v>2.6</v>
      </c>
      <c r="DA35" s="672"/>
      <c r="DB35" s="672"/>
      <c r="DC35" s="673"/>
      <c r="DD35" s="663">
        <v>254925</v>
      </c>
      <c r="DE35" s="670"/>
      <c r="DF35" s="670"/>
      <c r="DG35" s="670"/>
      <c r="DH35" s="670"/>
      <c r="DI35" s="670"/>
      <c r="DJ35" s="670"/>
      <c r="DK35" s="671"/>
      <c r="DL35" s="663">
        <v>248871</v>
      </c>
      <c r="DM35" s="670"/>
      <c r="DN35" s="670"/>
      <c r="DO35" s="670"/>
      <c r="DP35" s="670"/>
      <c r="DQ35" s="670"/>
      <c r="DR35" s="670"/>
      <c r="DS35" s="670"/>
      <c r="DT35" s="670"/>
      <c r="DU35" s="670"/>
      <c r="DV35" s="671"/>
      <c r="DW35" s="660">
        <v>3.8</v>
      </c>
      <c r="DX35" s="672"/>
      <c r="DY35" s="672"/>
      <c r="DZ35" s="672"/>
      <c r="EA35" s="672"/>
      <c r="EB35" s="672"/>
      <c r="EC35" s="684"/>
    </row>
    <row r="36" spans="2:133" ht="11.25" customHeight="1" x14ac:dyDescent="0.2">
      <c r="B36" s="654" t="s">
        <v>314</v>
      </c>
      <c r="C36" s="655"/>
      <c r="D36" s="655"/>
      <c r="E36" s="655"/>
      <c r="F36" s="655"/>
      <c r="G36" s="655"/>
      <c r="H36" s="655"/>
      <c r="I36" s="655"/>
      <c r="J36" s="655"/>
      <c r="K36" s="655"/>
      <c r="L36" s="655"/>
      <c r="M36" s="655"/>
      <c r="N36" s="655"/>
      <c r="O36" s="655"/>
      <c r="P36" s="655"/>
      <c r="Q36" s="656"/>
      <c r="R36" s="657">
        <v>883656</v>
      </c>
      <c r="S36" s="658"/>
      <c r="T36" s="658"/>
      <c r="U36" s="658"/>
      <c r="V36" s="658"/>
      <c r="W36" s="658"/>
      <c r="X36" s="658"/>
      <c r="Y36" s="659"/>
      <c r="Z36" s="695">
        <v>6.6</v>
      </c>
      <c r="AA36" s="695"/>
      <c r="AB36" s="695"/>
      <c r="AC36" s="695"/>
      <c r="AD36" s="696" t="s">
        <v>122</v>
      </c>
      <c r="AE36" s="696"/>
      <c r="AF36" s="696"/>
      <c r="AG36" s="696"/>
      <c r="AH36" s="696"/>
      <c r="AI36" s="696"/>
      <c r="AJ36" s="696"/>
      <c r="AK36" s="696"/>
      <c r="AL36" s="660" t="s">
        <v>122</v>
      </c>
      <c r="AM36" s="661"/>
      <c r="AN36" s="661"/>
      <c r="AO36" s="697"/>
      <c r="AP36" s="210"/>
      <c r="AQ36" s="706" t="s">
        <v>315</v>
      </c>
      <c r="AR36" s="707"/>
      <c r="AS36" s="707"/>
      <c r="AT36" s="707"/>
      <c r="AU36" s="707"/>
      <c r="AV36" s="707"/>
      <c r="AW36" s="707"/>
      <c r="AX36" s="707"/>
      <c r="AY36" s="708"/>
      <c r="AZ36" s="712">
        <v>1687085</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3664</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2787842</v>
      </c>
      <c r="CS36" s="658"/>
      <c r="CT36" s="658"/>
      <c r="CU36" s="658"/>
      <c r="CV36" s="658"/>
      <c r="CW36" s="658"/>
      <c r="CX36" s="658"/>
      <c r="CY36" s="659"/>
      <c r="CZ36" s="660">
        <v>22.2</v>
      </c>
      <c r="DA36" s="672"/>
      <c r="DB36" s="672"/>
      <c r="DC36" s="673"/>
      <c r="DD36" s="663">
        <v>2421727</v>
      </c>
      <c r="DE36" s="658"/>
      <c r="DF36" s="658"/>
      <c r="DG36" s="658"/>
      <c r="DH36" s="658"/>
      <c r="DI36" s="658"/>
      <c r="DJ36" s="658"/>
      <c r="DK36" s="659"/>
      <c r="DL36" s="663">
        <v>1433391</v>
      </c>
      <c r="DM36" s="658"/>
      <c r="DN36" s="658"/>
      <c r="DO36" s="658"/>
      <c r="DP36" s="658"/>
      <c r="DQ36" s="658"/>
      <c r="DR36" s="658"/>
      <c r="DS36" s="658"/>
      <c r="DT36" s="658"/>
      <c r="DU36" s="658"/>
      <c r="DV36" s="659"/>
      <c r="DW36" s="660">
        <v>21.7</v>
      </c>
      <c r="DX36" s="672"/>
      <c r="DY36" s="672"/>
      <c r="DZ36" s="672"/>
      <c r="EA36" s="672"/>
      <c r="EB36" s="672"/>
      <c r="EC36" s="684"/>
    </row>
    <row r="37" spans="2:133" ht="11.25" customHeight="1" x14ac:dyDescent="0.2">
      <c r="B37" s="654" t="s">
        <v>318</v>
      </c>
      <c r="C37" s="655"/>
      <c r="D37" s="655"/>
      <c r="E37" s="655"/>
      <c r="F37" s="655"/>
      <c r="G37" s="655"/>
      <c r="H37" s="655"/>
      <c r="I37" s="655"/>
      <c r="J37" s="655"/>
      <c r="K37" s="655"/>
      <c r="L37" s="655"/>
      <c r="M37" s="655"/>
      <c r="N37" s="655"/>
      <c r="O37" s="655"/>
      <c r="P37" s="655"/>
      <c r="Q37" s="656"/>
      <c r="R37" s="657">
        <v>302785</v>
      </c>
      <c r="S37" s="658"/>
      <c r="T37" s="658"/>
      <c r="U37" s="658"/>
      <c r="V37" s="658"/>
      <c r="W37" s="658"/>
      <c r="X37" s="658"/>
      <c r="Y37" s="659"/>
      <c r="Z37" s="695">
        <v>2.2999999999999998</v>
      </c>
      <c r="AA37" s="695"/>
      <c r="AB37" s="695"/>
      <c r="AC37" s="695"/>
      <c r="AD37" s="696">
        <v>27477</v>
      </c>
      <c r="AE37" s="696"/>
      <c r="AF37" s="696"/>
      <c r="AG37" s="696"/>
      <c r="AH37" s="696"/>
      <c r="AI37" s="696"/>
      <c r="AJ37" s="696"/>
      <c r="AK37" s="696"/>
      <c r="AL37" s="660">
        <v>0.4</v>
      </c>
      <c r="AM37" s="661"/>
      <c r="AN37" s="661"/>
      <c r="AO37" s="697"/>
      <c r="AQ37" s="690" t="s">
        <v>319</v>
      </c>
      <c r="AR37" s="691"/>
      <c r="AS37" s="691"/>
      <c r="AT37" s="691"/>
      <c r="AU37" s="691"/>
      <c r="AV37" s="691"/>
      <c r="AW37" s="691"/>
      <c r="AX37" s="691"/>
      <c r="AY37" s="692"/>
      <c r="AZ37" s="657">
        <v>537125</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-2138</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851269</v>
      </c>
      <c r="CS37" s="670"/>
      <c r="CT37" s="670"/>
      <c r="CU37" s="670"/>
      <c r="CV37" s="670"/>
      <c r="CW37" s="670"/>
      <c r="CX37" s="670"/>
      <c r="CY37" s="671"/>
      <c r="CZ37" s="660">
        <v>6.8</v>
      </c>
      <c r="DA37" s="672"/>
      <c r="DB37" s="672"/>
      <c r="DC37" s="673"/>
      <c r="DD37" s="663">
        <v>850791</v>
      </c>
      <c r="DE37" s="670"/>
      <c r="DF37" s="670"/>
      <c r="DG37" s="670"/>
      <c r="DH37" s="670"/>
      <c r="DI37" s="670"/>
      <c r="DJ37" s="670"/>
      <c r="DK37" s="671"/>
      <c r="DL37" s="663">
        <v>850791</v>
      </c>
      <c r="DM37" s="670"/>
      <c r="DN37" s="670"/>
      <c r="DO37" s="670"/>
      <c r="DP37" s="670"/>
      <c r="DQ37" s="670"/>
      <c r="DR37" s="670"/>
      <c r="DS37" s="670"/>
      <c r="DT37" s="670"/>
      <c r="DU37" s="670"/>
      <c r="DV37" s="671"/>
      <c r="DW37" s="660">
        <v>12.9</v>
      </c>
      <c r="DX37" s="672"/>
      <c r="DY37" s="672"/>
      <c r="DZ37" s="672"/>
      <c r="EA37" s="672"/>
      <c r="EB37" s="672"/>
      <c r="EC37" s="684"/>
    </row>
    <row r="38" spans="2:133" ht="11.25" customHeight="1" x14ac:dyDescent="0.2">
      <c r="B38" s="654" t="s">
        <v>322</v>
      </c>
      <c r="C38" s="655"/>
      <c r="D38" s="655"/>
      <c r="E38" s="655"/>
      <c r="F38" s="655"/>
      <c r="G38" s="655"/>
      <c r="H38" s="655"/>
      <c r="I38" s="655"/>
      <c r="J38" s="655"/>
      <c r="K38" s="655"/>
      <c r="L38" s="655"/>
      <c r="M38" s="655"/>
      <c r="N38" s="655"/>
      <c r="O38" s="655"/>
      <c r="P38" s="655"/>
      <c r="Q38" s="656"/>
      <c r="R38" s="657">
        <v>902738</v>
      </c>
      <c r="S38" s="658"/>
      <c r="T38" s="658"/>
      <c r="U38" s="658"/>
      <c r="V38" s="658"/>
      <c r="W38" s="658"/>
      <c r="X38" s="658"/>
      <c r="Y38" s="659"/>
      <c r="Z38" s="695">
        <v>6.7</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376038</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1614</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649565</v>
      </c>
      <c r="CS38" s="658"/>
      <c r="CT38" s="658"/>
      <c r="CU38" s="658"/>
      <c r="CV38" s="658"/>
      <c r="CW38" s="658"/>
      <c r="CX38" s="658"/>
      <c r="CY38" s="659"/>
      <c r="CZ38" s="660">
        <v>5.2</v>
      </c>
      <c r="DA38" s="672"/>
      <c r="DB38" s="672"/>
      <c r="DC38" s="673"/>
      <c r="DD38" s="663">
        <v>557380</v>
      </c>
      <c r="DE38" s="658"/>
      <c r="DF38" s="658"/>
      <c r="DG38" s="658"/>
      <c r="DH38" s="658"/>
      <c r="DI38" s="658"/>
      <c r="DJ38" s="658"/>
      <c r="DK38" s="659"/>
      <c r="DL38" s="663">
        <v>486669</v>
      </c>
      <c r="DM38" s="658"/>
      <c r="DN38" s="658"/>
      <c r="DO38" s="658"/>
      <c r="DP38" s="658"/>
      <c r="DQ38" s="658"/>
      <c r="DR38" s="658"/>
      <c r="DS38" s="658"/>
      <c r="DT38" s="658"/>
      <c r="DU38" s="658"/>
      <c r="DV38" s="659"/>
      <c r="DW38" s="660">
        <v>7.4</v>
      </c>
      <c r="DX38" s="672"/>
      <c r="DY38" s="672"/>
      <c r="DZ38" s="672"/>
      <c r="EA38" s="672"/>
      <c r="EB38" s="672"/>
      <c r="EC38" s="684"/>
    </row>
    <row r="39" spans="2:133" ht="11.25" customHeight="1" x14ac:dyDescent="0.2">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v>120000</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2489</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1169509</v>
      </c>
      <c r="CS39" s="670"/>
      <c r="CT39" s="670"/>
      <c r="CU39" s="670"/>
      <c r="CV39" s="670"/>
      <c r="CW39" s="670"/>
      <c r="CX39" s="670"/>
      <c r="CY39" s="671"/>
      <c r="CZ39" s="660">
        <v>9.3000000000000007</v>
      </c>
      <c r="DA39" s="672"/>
      <c r="DB39" s="672"/>
      <c r="DC39" s="673"/>
      <c r="DD39" s="663">
        <v>518618</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2">
      <c r="B40" s="654" t="s">
        <v>330</v>
      </c>
      <c r="C40" s="655"/>
      <c r="D40" s="655"/>
      <c r="E40" s="655"/>
      <c r="F40" s="655"/>
      <c r="G40" s="655"/>
      <c r="H40" s="655"/>
      <c r="I40" s="655"/>
      <c r="J40" s="655"/>
      <c r="K40" s="655"/>
      <c r="L40" s="655"/>
      <c r="M40" s="655"/>
      <c r="N40" s="655"/>
      <c r="O40" s="655"/>
      <c r="P40" s="655"/>
      <c r="Q40" s="656"/>
      <c r="R40" s="657">
        <v>15138</v>
      </c>
      <c r="S40" s="658"/>
      <c r="T40" s="658"/>
      <c r="U40" s="658"/>
      <c r="V40" s="658"/>
      <c r="W40" s="658"/>
      <c r="X40" s="658"/>
      <c r="Y40" s="659"/>
      <c r="Z40" s="695">
        <v>0.1</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v>3968</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114</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10000</v>
      </c>
      <c r="CS40" s="658"/>
      <c r="CT40" s="658"/>
      <c r="CU40" s="658"/>
      <c r="CV40" s="658"/>
      <c r="CW40" s="658"/>
      <c r="CX40" s="658"/>
      <c r="CY40" s="659"/>
      <c r="CZ40" s="660">
        <v>0.1</v>
      </c>
      <c r="DA40" s="672"/>
      <c r="DB40" s="672"/>
      <c r="DC40" s="673"/>
      <c r="DD40" s="663" t="s">
        <v>122</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2">
      <c r="B41" s="638" t="s">
        <v>335</v>
      </c>
      <c r="C41" s="639"/>
      <c r="D41" s="639"/>
      <c r="E41" s="639"/>
      <c r="F41" s="639"/>
      <c r="G41" s="639"/>
      <c r="H41" s="639"/>
      <c r="I41" s="639"/>
      <c r="J41" s="639"/>
      <c r="K41" s="639"/>
      <c r="L41" s="639"/>
      <c r="M41" s="639"/>
      <c r="N41" s="639"/>
      <c r="O41" s="639"/>
      <c r="P41" s="639"/>
      <c r="Q41" s="640"/>
      <c r="R41" s="641">
        <v>13456431</v>
      </c>
      <c r="S41" s="682"/>
      <c r="T41" s="682"/>
      <c r="U41" s="682"/>
      <c r="V41" s="682"/>
      <c r="W41" s="682"/>
      <c r="X41" s="682"/>
      <c r="Y41" s="685"/>
      <c r="Z41" s="686">
        <v>100</v>
      </c>
      <c r="AA41" s="686"/>
      <c r="AB41" s="686"/>
      <c r="AC41" s="686"/>
      <c r="AD41" s="687">
        <v>6585560</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111537</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v>4</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2">
      <c r="AQ42" s="702" t="s">
        <v>327</v>
      </c>
      <c r="AR42" s="703"/>
      <c r="AS42" s="703"/>
      <c r="AT42" s="703"/>
      <c r="AU42" s="703"/>
      <c r="AV42" s="703"/>
      <c r="AW42" s="703"/>
      <c r="AX42" s="703"/>
      <c r="AY42" s="704"/>
      <c r="AZ42" s="641">
        <v>538417</v>
      </c>
      <c r="BA42" s="682"/>
      <c r="BB42" s="682"/>
      <c r="BC42" s="682"/>
      <c r="BD42" s="642"/>
      <c r="BE42" s="642"/>
      <c r="BF42" s="705"/>
      <c r="BG42" s="700"/>
      <c r="BH42" s="701"/>
      <c r="BI42" s="701"/>
      <c r="BJ42" s="701"/>
      <c r="BK42" s="701"/>
      <c r="BL42" s="212"/>
      <c r="BM42" s="639" t="s">
        <v>339</v>
      </c>
      <c r="BN42" s="639"/>
      <c r="BO42" s="639"/>
      <c r="BP42" s="639"/>
      <c r="BQ42" s="639"/>
      <c r="BR42" s="639"/>
      <c r="BS42" s="639"/>
      <c r="BT42" s="639"/>
      <c r="BU42" s="640"/>
      <c r="BV42" s="641">
        <v>379</v>
      </c>
      <c r="BW42" s="682"/>
      <c r="BX42" s="682"/>
      <c r="BY42" s="682"/>
      <c r="BZ42" s="682"/>
      <c r="CA42" s="682"/>
      <c r="CB42" s="683"/>
      <c r="CD42" s="654" t="s">
        <v>340</v>
      </c>
      <c r="CE42" s="655"/>
      <c r="CF42" s="655"/>
      <c r="CG42" s="655"/>
      <c r="CH42" s="655"/>
      <c r="CI42" s="655"/>
      <c r="CJ42" s="655"/>
      <c r="CK42" s="655"/>
      <c r="CL42" s="655"/>
      <c r="CM42" s="655"/>
      <c r="CN42" s="655"/>
      <c r="CO42" s="655"/>
      <c r="CP42" s="655"/>
      <c r="CQ42" s="656"/>
      <c r="CR42" s="657">
        <v>1540432</v>
      </c>
      <c r="CS42" s="670"/>
      <c r="CT42" s="670"/>
      <c r="CU42" s="670"/>
      <c r="CV42" s="670"/>
      <c r="CW42" s="670"/>
      <c r="CX42" s="670"/>
      <c r="CY42" s="671"/>
      <c r="CZ42" s="660">
        <v>12.3</v>
      </c>
      <c r="DA42" s="672"/>
      <c r="DB42" s="672"/>
      <c r="DC42" s="673"/>
      <c r="DD42" s="663">
        <v>257273</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2">
      <c r="B43" s="202" t="s">
        <v>341</v>
      </c>
      <c r="CD43" s="654" t="s">
        <v>342</v>
      </c>
      <c r="CE43" s="655"/>
      <c r="CF43" s="655"/>
      <c r="CG43" s="655"/>
      <c r="CH43" s="655"/>
      <c r="CI43" s="655"/>
      <c r="CJ43" s="655"/>
      <c r="CK43" s="655"/>
      <c r="CL43" s="655"/>
      <c r="CM43" s="655"/>
      <c r="CN43" s="655"/>
      <c r="CO43" s="655"/>
      <c r="CP43" s="655"/>
      <c r="CQ43" s="656"/>
      <c r="CR43" s="657">
        <v>21896</v>
      </c>
      <c r="CS43" s="670"/>
      <c r="CT43" s="670"/>
      <c r="CU43" s="670"/>
      <c r="CV43" s="670"/>
      <c r="CW43" s="670"/>
      <c r="CX43" s="670"/>
      <c r="CY43" s="671"/>
      <c r="CZ43" s="660">
        <v>0.2</v>
      </c>
      <c r="DA43" s="672"/>
      <c r="DB43" s="672"/>
      <c r="DC43" s="673"/>
      <c r="DD43" s="663">
        <v>21896</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2">
      <c r="B44" s="674" t="s">
        <v>343</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344</v>
      </c>
      <c r="CG44" s="655"/>
      <c r="CH44" s="655"/>
      <c r="CI44" s="655"/>
      <c r="CJ44" s="655"/>
      <c r="CK44" s="655"/>
      <c r="CL44" s="655"/>
      <c r="CM44" s="655"/>
      <c r="CN44" s="655"/>
      <c r="CO44" s="655"/>
      <c r="CP44" s="655"/>
      <c r="CQ44" s="656"/>
      <c r="CR44" s="657">
        <v>1540432</v>
      </c>
      <c r="CS44" s="658"/>
      <c r="CT44" s="658"/>
      <c r="CU44" s="658"/>
      <c r="CV44" s="658"/>
      <c r="CW44" s="658"/>
      <c r="CX44" s="658"/>
      <c r="CY44" s="659"/>
      <c r="CZ44" s="660">
        <v>12.3</v>
      </c>
      <c r="DA44" s="661"/>
      <c r="DB44" s="661"/>
      <c r="DC44" s="662"/>
      <c r="DD44" s="663">
        <v>257273</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2">
      <c r="B45" s="674" t="s">
        <v>345</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346</v>
      </c>
      <c r="CG45" s="655"/>
      <c r="CH45" s="655"/>
      <c r="CI45" s="655"/>
      <c r="CJ45" s="655"/>
      <c r="CK45" s="655"/>
      <c r="CL45" s="655"/>
      <c r="CM45" s="655"/>
      <c r="CN45" s="655"/>
      <c r="CO45" s="655"/>
      <c r="CP45" s="655"/>
      <c r="CQ45" s="656"/>
      <c r="CR45" s="657">
        <v>423553</v>
      </c>
      <c r="CS45" s="670"/>
      <c r="CT45" s="670"/>
      <c r="CU45" s="670"/>
      <c r="CV45" s="670"/>
      <c r="CW45" s="670"/>
      <c r="CX45" s="670"/>
      <c r="CY45" s="671"/>
      <c r="CZ45" s="660">
        <v>3.4</v>
      </c>
      <c r="DA45" s="672"/>
      <c r="DB45" s="672"/>
      <c r="DC45" s="673"/>
      <c r="DD45" s="663">
        <v>56859</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2">
      <c r="B46" s="213"/>
      <c r="CD46" s="678"/>
      <c r="CE46" s="679"/>
      <c r="CF46" s="654" t="s">
        <v>347</v>
      </c>
      <c r="CG46" s="655"/>
      <c r="CH46" s="655"/>
      <c r="CI46" s="655"/>
      <c r="CJ46" s="655"/>
      <c r="CK46" s="655"/>
      <c r="CL46" s="655"/>
      <c r="CM46" s="655"/>
      <c r="CN46" s="655"/>
      <c r="CO46" s="655"/>
      <c r="CP46" s="655"/>
      <c r="CQ46" s="656"/>
      <c r="CR46" s="657">
        <v>1109730</v>
      </c>
      <c r="CS46" s="658"/>
      <c r="CT46" s="658"/>
      <c r="CU46" s="658"/>
      <c r="CV46" s="658"/>
      <c r="CW46" s="658"/>
      <c r="CX46" s="658"/>
      <c r="CY46" s="659"/>
      <c r="CZ46" s="660">
        <v>8.8000000000000007</v>
      </c>
      <c r="DA46" s="661"/>
      <c r="DB46" s="661"/>
      <c r="DC46" s="662"/>
      <c r="DD46" s="663">
        <v>197402</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2">
      <c r="B47" s="213"/>
      <c r="CD47" s="678"/>
      <c r="CE47" s="679"/>
      <c r="CF47" s="654" t="s">
        <v>348</v>
      </c>
      <c r="CG47" s="655"/>
      <c r="CH47" s="655"/>
      <c r="CI47" s="655"/>
      <c r="CJ47" s="655"/>
      <c r="CK47" s="655"/>
      <c r="CL47" s="655"/>
      <c r="CM47" s="655"/>
      <c r="CN47" s="655"/>
      <c r="CO47" s="655"/>
      <c r="CP47" s="655"/>
      <c r="CQ47" s="656"/>
      <c r="CR47" s="657" t="s">
        <v>122</v>
      </c>
      <c r="CS47" s="670"/>
      <c r="CT47" s="670"/>
      <c r="CU47" s="670"/>
      <c r="CV47" s="670"/>
      <c r="CW47" s="670"/>
      <c r="CX47" s="670"/>
      <c r="CY47" s="671"/>
      <c r="CZ47" s="660" t="s">
        <v>122</v>
      </c>
      <c r="DA47" s="672"/>
      <c r="DB47" s="672"/>
      <c r="DC47" s="673"/>
      <c r="DD47" s="663" t="s">
        <v>122</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ht="10.8" x14ac:dyDescent="0.2">
      <c r="B48" s="213"/>
      <c r="CD48" s="680"/>
      <c r="CE48" s="681"/>
      <c r="CF48" s="654" t="s">
        <v>349</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2">
      <c r="B49" s="213"/>
      <c r="CD49" s="638" t="s">
        <v>350</v>
      </c>
      <c r="CE49" s="639"/>
      <c r="CF49" s="639"/>
      <c r="CG49" s="639"/>
      <c r="CH49" s="639"/>
      <c r="CI49" s="639"/>
      <c r="CJ49" s="639"/>
      <c r="CK49" s="639"/>
      <c r="CL49" s="639"/>
      <c r="CM49" s="639"/>
      <c r="CN49" s="639"/>
      <c r="CO49" s="639"/>
      <c r="CP49" s="639"/>
      <c r="CQ49" s="640"/>
      <c r="CR49" s="641">
        <v>12544806</v>
      </c>
      <c r="CS49" s="642"/>
      <c r="CT49" s="642"/>
      <c r="CU49" s="642"/>
      <c r="CV49" s="642"/>
      <c r="CW49" s="642"/>
      <c r="CX49" s="642"/>
      <c r="CY49" s="643"/>
      <c r="CZ49" s="644">
        <v>100</v>
      </c>
      <c r="DA49" s="645"/>
      <c r="DB49" s="645"/>
      <c r="DC49" s="646"/>
      <c r="DD49" s="647">
        <v>8507674</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2i4KeI5HGsaZz+AJb1ntHt4BFQP+i8rXYQU61GrILfNSstPrlWCuTfW1CFmdUc/2OYBOOhCms5WeYVTgDKaBVw==" saltValue="4mITDtIdJsbCPycWJ8C2J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2"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9" customWidth="1"/>
    <col min="131" max="131" width="1.66406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1126" t="s">
        <v>351</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352</v>
      </c>
      <c r="DK2" s="1128"/>
      <c r="DL2" s="1128"/>
      <c r="DM2" s="1128"/>
      <c r="DN2" s="1128"/>
      <c r="DO2" s="1129"/>
      <c r="DP2" s="216"/>
      <c r="DQ2" s="1127" t="s">
        <v>353</v>
      </c>
      <c r="DR2" s="1128"/>
      <c r="DS2" s="1128"/>
      <c r="DT2" s="1128"/>
      <c r="DU2" s="1128"/>
      <c r="DV2" s="1128"/>
      <c r="DW2" s="1128"/>
      <c r="DX2" s="1128"/>
      <c r="DY2" s="1128"/>
      <c r="DZ2" s="1129"/>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1095" t="s">
        <v>354</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355</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2">
      <c r="A5" s="1031" t="s">
        <v>356</v>
      </c>
      <c r="B5" s="1032"/>
      <c r="C5" s="1032"/>
      <c r="D5" s="1032"/>
      <c r="E5" s="1032"/>
      <c r="F5" s="1032"/>
      <c r="G5" s="1032"/>
      <c r="H5" s="1032"/>
      <c r="I5" s="1032"/>
      <c r="J5" s="1032"/>
      <c r="K5" s="1032"/>
      <c r="L5" s="1032"/>
      <c r="M5" s="1032"/>
      <c r="N5" s="1032"/>
      <c r="O5" s="1032"/>
      <c r="P5" s="1033"/>
      <c r="Q5" s="1037" t="s">
        <v>357</v>
      </c>
      <c r="R5" s="1038"/>
      <c r="S5" s="1038"/>
      <c r="T5" s="1038"/>
      <c r="U5" s="1039"/>
      <c r="V5" s="1037" t="s">
        <v>358</v>
      </c>
      <c r="W5" s="1038"/>
      <c r="X5" s="1038"/>
      <c r="Y5" s="1038"/>
      <c r="Z5" s="1039"/>
      <c r="AA5" s="1037" t="s">
        <v>359</v>
      </c>
      <c r="AB5" s="1038"/>
      <c r="AC5" s="1038"/>
      <c r="AD5" s="1038"/>
      <c r="AE5" s="1038"/>
      <c r="AF5" s="1130" t="s">
        <v>360</v>
      </c>
      <c r="AG5" s="1038"/>
      <c r="AH5" s="1038"/>
      <c r="AI5" s="1038"/>
      <c r="AJ5" s="1051"/>
      <c r="AK5" s="1038" t="s">
        <v>361</v>
      </c>
      <c r="AL5" s="1038"/>
      <c r="AM5" s="1038"/>
      <c r="AN5" s="1038"/>
      <c r="AO5" s="1039"/>
      <c r="AP5" s="1037" t="s">
        <v>362</v>
      </c>
      <c r="AQ5" s="1038"/>
      <c r="AR5" s="1038"/>
      <c r="AS5" s="1038"/>
      <c r="AT5" s="1039"/>
      <c r="AU5" s="1037" t="s">
        <v>363</v>
      </c>
      <c r="AV5" s="1038"/>
      <c r="AW5" s="1038"/>
      <c r="AX5" s="1038"/>
      <c r="AY5" s="1051"/>
      <c r="AZ5" s="220"/>
      <c r="BA5" s="220"/>
      <c r="BB5" s="220"/>
      <c r="BC5" s="220"/>
      <c r="BD5" s="220"/>
      <c r="BE5" s="221"/>
      <c r="BF5" s="221"/>
      <c r="BG5" s="221"/>
      <c r="BH5" s="221"/>
      <c r="BI5" s="221"/>
      <c r="BJ5" s="221"/>
      <c r="BK5" s="221"/>
      <c r="BL5" s="221"/>
      <c r="BM5" s="221"/>
      <c r="BN5" s="221"/>
      <c r="BO5" s="221"/>
      <c r="BP5" s="221"/>
      <c r="BQ5" s="1031" t="s">
        <v>364</v>
      </c>
      <c r="BR5" s="1032"/>
      <c r="BS5" s="1032"/>
      <c r="BT5" s="1032"/>
      <c r="BU5" s="1032"/>
      <c r="BV5" s="1032"/>
      <c r="BW5" s="1032"/>
      <c r="BX5" s="1032"/>
      <c r="BY5" s="1032"/>
      <c r="BZ5" s="1032"/>
      <c r="CA5" s="1032"/>
      <c r="CB5" s="1032"/>
      <c r="CC5" s="1032"/>
      <c r="CD5" s="1032"/>
      <c r="CE5" s="1032"/>
      <c r="CF5" s="1032"/>
      <c r="CG5" s="1033"/>
      <c r="CH5" s="1037" t="s">
        <v>365</v>
      </c>
      <c r="CI5" s="1038"/>
      <c r="CJ5" s="1038"/>
      <c r="CK5" s="1038"/>
      <c r="CL5" s="1039"/>
      <c r="CM5" s="1037" t="s">
        <v>366</v>
      </c>
      <c r="CN5" s="1038"/>
      <c r="CO5" s="1038"/>
      <c r="CP5" s="1038"/>
      <c r="CQ5" s="1039"/>
      <c r="CR5" s="1037" t="s">
        <v>367</v>
      </c>
      <c r="CS5" s="1038"/>
      <c r="CT5" s="1038"/>
      <c r="CU5" s="1038"/>
      <c r="CV5" s="1039"/>
      <c r="CW5" s="1037" t="s">
        <v>368</v>
      </c>
      <c r="CX5" s="1038"/>
      <c r="CY5" s="1038"/>
      <c r="CZ5" s="1038"/>
      <c r="DA5" s="1039"/>
      <c r="DB5" s="1037" t="s">
        <v>369</v>
      </c>
      <c r="DC5" s="1038"/>
      <c r="DD5" s="1038"/>
      <c r="DE5" s="1038"/>
      <c r="DF5" s="1039"/>
      <c r="DG5" s="1120" t="s">
        <v>370</v>
      </c>
      <c r="DH5" s="1121"/>
      <c r="DI5" s="1121"/>
      <c r="DJ5" s="1121"/>
      <c r="DK5" s="1122"/>
      <c r="DL5" s="1120" t="s">
        <v>371</v>
      </c>
      <c r="DM5" s="1121"/>
      <c r="DN5" s="1121"/>
      <c r="DO5" s="1121"/>
      <c r="DP5" s="1122"/>
      <c r="DQ5" s="1037" t="s">
        <v>372</v>
      </c>
      <c r="DR5" s="1038"/>
      <c r="DS5" s="1038"/>
      <c r="DT5" s="1038"/>
      <c r="DU5" s="1039"/>
      <c r="DV5" s="1037" t="s">
        <v>363</v>
      </c>
      <c r="DW5" s="1038"/>
      <c r="DX5" s="1038"/>
      <c r="DY5" s="1038"/>
      <c r="DZ5" s="1051"/>
      <c r="EA5" s="222"/>
    </row>
    <row r="6" spans="1:131" s="223" customFormat="1" ht="26.25" customHeight="1" thickBot="1" x14ac:dyDescent="0.25">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2">
      <c r="A7" s="224">
        <v>1</v>
      </c>
      <c r="B7" s="1083" t="s">
        <v>373</v>
      </c>
      <c r="C7" s="1084"/>
      <c r="D7" s="1084"/>
      <c r="E7" s="1084"/>
      <c r="F7" s="1084"/>
      <c r="G7" s="1084"/>
      <c r="H7" s="1084"/>
      <c r="I7" s="1084"/>
      <c r="J7" s="1084"/>
      <c r="K7" s="1084"/>
      <c r="L7" s="1084"/>
      <c r="M7" s="1084"/>
      <c r="N7" s="1084"/>
      <c r="O7" s="1084"/>
      <c r="P7" s="1085"/>
      <c r="Q7" s="1138">
        <v>13422</v>
      </c>
      <c r="R7" s="1139"/>
      <c r="S7" s="1139"/>
      <c r="T7" s="1139"/>
      <c r="U7" s="1139"/>
      <c r="V7" s="1139">
        <v>12514</v>
      </c>
      <c r="W7" s="1139"/>
      <c r="X7" s="1139"/>
      <c r="Y7" s="1139"/>
      <c r="Z7" s="1139"/>
      <c r="AA7" s="1139">
        <v>909</v>
      </c>
      <c r="AB7" s="1139"/>
      <c r="AC7" s="1139"/>
      <c r="AD7" s="1139"/>
      <c r="AE7" s="1140"/>
      <c r="AF7" s="1141">
        <v>877</v>
      </c>
      <c r="AG7" s="1142"/>
      <c r="AH7" s="1142"/>
      <c r="AI7" s="1142"/>
      <c r="AJ7" s="1143"/>
      <c r="AK7" s="1144">
        <v>917</v>
      </c>
      <c r="AL7" s="1145"/>
      <c r="AM7" s="1145"/>
      <c r="AN7" s="1145"/>
      <c r="AO7" s="1145"/>
      <c r="AP7" s="1145">
        <v>9141</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t="s">
        <v>552</v>
      </c>
      <c r="BS7" s="1135" t="s">
        <v>553</v>
      </c>
      <c r="BT7" s="1136"/>
      <c r="BU7" s="1136"/>
      <c r="BV7" s="1136"/>
      <c r="BW7" s="1136"/>
      <c r="BX7" s="1136"/>
      <c r="BY7" s="1136"/>
      <c r="BZ7" s="1136"/>
      <c r="CA7" s="1136"/>
      <c r="CB7" s="1136"/>
      <c r="CC7" s="1136"/>
      <c r="CD7" s="1136"/>
      <c r="CE7" s="1136"/>
      <c r="CF7" s="1136"/>
      <c r="CG7" s="1148"/>
      <c r="CH7" s="1132">
        <v>83</v>
      </c>
      <c r="CI7" s="1133"/>
      <c r="CJ7" s="1133"/>
      <c r="CK7" s="1133"/>
      <c r="CL7" s="1134"/>
      <c r="CM7" s="1132">
        <v>267</v>
      </c>
      <c r="CN7" s="1133"/>
      <c r="CO7" s="1133"/>
      <c r="CP7" s="1133"/>
      <c r="CQ7" s="1134"/>
      <c r="CR7" s="1132">
        <v>3</v>
      </c>
      <c r="CS7" s="1133"/>
      <c r="CT7" s="1133"/>
      <c r="CU7" s="1133"/>
      <c r="CV7" s="1134"/>
      <c r="CW7" s="1132">
        <v>2</v>
      </c>
      <c r="CX7" s="1133"/>
      <c r="CY7" s="1133"/>
      <c r="CZ7" s="1133"/>
      <c r="DA7" s="1134"/>
      <c r="DB7" s="1132" t="s">
        <v>557</v>
      </c>
      <c r="DC7" s="1133"/>
      <c r="DD7" s="1133"/>
      <c r="DE7" s="1133"/>
      <c r="DF7" s="1134"/>
      <c r="DG7" s="1132" t="s">
        <v>557</v>
      </c>
      <c r="DH7" s="1133"/>
      <c r="DI7" s="1133"/>
      <c r="DJ7" s="1133"/>
      <c r="DK7" s="1134"/>
      <c r="DL7" s="1132">
        <v>14</v>
      </c>
      <c r="DM7" s="1133"/>
      <c r="DN7" s="1133"/>
      <c r="DO7" s="1133"/>
      <c r="DP7" s="1134"/>
      <c r="DQ7" s="1132" t="s">
        <v>557</v>
      </c>
      <c r="DR7" s="1133"/>
      <c r="DS7" s="1133"/>
      <c r="DT7" s="1133"/>
      <c r="DU7" s="1134"/>
      <c r="DV7" s="1135"/>
      <c r="DW7" s="1136"/>
      <c r="DX7" s="1136"/>
      <c r="DY7" s="1136"/>
      <c r="DZ7" s="1137"/>
      <c r="EA7" s="222"/>
    </row>
    <row r="8" spans="1:131" s="223" customFormat="1" ht="26.25" customHeight="1" x14ac:dyDescent="0.2">
      <c r="A8" s="226">
        <v>2</v>
      </c>
      <c r="B8" s="1066" t="s">
        <v>374</v>
      </c>
      <c r="C8" s="1067"/>
      <c r="D8" s="1067"/>
      <c r="E8" s="1067"/>
      <c r="F8" s="1067"/>
      <c r="G8" s="1067"/>
      <c r="H8" s="1067"/>
      <c r="I8" s="1067"/>
      <c r="J8" s="1067"/>
      <c r="K8" s="1067"/>
      <c r="L8" s="1067"/>
      <c r="M8" s="1067"/>
      <c r="N8" s="1067"/>
      <c r="O8" s="1067"/>
      <c r="P8" s="1068"/>
      <c r="Q8" s="1074">
        <v>2</v>
      </c>
      <c r="R8" s="1075"/>
      <c r="S8" s="1075"/>
      <c r="T8" s="1075"/>
      <c r="U8" s="1075"/>
      <c r="V8" s="1075">
        <v>1</v>
      </c>
      <c r="W8" s="1075"/>
      <c r="X8" s="1075"/>
      <c r="Y8" s="1075"/>
      <c r="Z8" s="1075"/>
      <c r="AA8" s="1075">
        <v>0</v>
      </c>
      <c r="AB8" s="1075"/>
      <c r="AC8" s="1075"/>
      <c r="AD8" s="1075"/>
      <c r="AE8" s="1076"/>
      <c r="AF8" s="1071">
        <v>0</v>
      </c>
      <c r="AG8" s="1072"/>
      <c r="AH8" s="1072"/>
      <c r="AI8" s="1072"/>
      <c r="AJ8" s="1073"/>
      <c r="AK8" s="1116" t="s">
        <v>493</v>
      </c>
      <c r="AL8" s="1117"/>
      <c r="AM8" s="1117"/>
      <c r="AN8" s="1117"/>
      <c r="AO8" s="1117"/>
      <c r="AP8" s="1117" t="s">
        <v>551</v>
      </c>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t="s">
        <v>554</v>
      </c>
      <c r="BT8" s="1029"/>
      <c r="BU8" s="1029"/>
      <c r="BV8" s="1029"/>
      <c r="BW8" s="1029"/>
      <c r="BX8" s="1029"/>
      <c r="BY8" s="1029"/>
      <c r="BZ8" s="1029"/>
      <c r="CA8" s="1029"/>
      <c r="CB8" s="1029"/>
      <c r="CC8" s="1029"/>
      <c r="CD8" s="1029"/>
      <c r="CE8" s="1029"/>
      <c r="CF8" s="1029"/>
      <c r="CG8" s="1050"/>
      <c r="CH8" s="1025">
        <v>17</v>
      </c>
      <c r="CI8" s="1026"/>
      <c r="CJ8" s="1026"/>
      <c r="CK8" s="1026"/>
      <c r="CL8" s="1027"/>
      <c r="CM8" s="1025">
        <v>41</v>
      </c>
      <c r="CN8" s="1026"/>
      <c r="CO8" s="1026"/>
      <c r="CP8" s="1026"/>
      <c r="CQ8" s="1027"/>
      <c r="CR8" s="1025">
        <v>9</v>
      </c>
      <c r="CS8" s="1026"/>
      <c r="CT8" s="1026"/>
      <c r="CU8" s="1026"/>
      <c r="CV8" s="1027"/>
      <c r="CW8" s="1025">
        <v>4</v>
      </c>
      <c r="CX8" s="1026"/>
      <c r="CY8" s="1026"/>
      <c r="CZ8" s="1026"/>
      <c r="DA8" s="1027"/>
      <c r="DB8" s="1025" t="s">
        <v>557</v>
      </c>
      <c r="DC8" s="1026"/>
      <c r="DD8" s="1026"/>
      <c r="DE8" s="1026"/>
      <c r="DF8" s="1027"/>
      <c r="DG8" s="1025" t="s">
        <v>557</v>
      </c>
      <c r="DH8" s="1026"/>
      <c r="DI8" s="1026"/>
      <c r="DJ8" s="1026"/>
      <c r="DK8" s="1027"/>
      <c r="DL8" s="1025" t="s">
        <v>557</v>
      </c>
      <c r="DM8" s="1026"/>
      <c r="DN8" s="1026"/>
      <c r="DO8" s="1026"/>
      <c r="DP8" s="1027"/>
      <c r="DQ8" s="1025" t="s">
        <v>557</v>
      </c>
      <c r="DR8" s="1026"/>
      <c r="DS8" s="1026"/>
      <c r="DT8" s="1026"/>
      <c r="DU8" s="1027"/>
      <c r="DV8" s="1028"/>
      <c r="DW8" s="1029"/>
      <c r="DX8" s="1029"/>
      <c r="DY8" s="1029"/>
      <c r="DZ8" s="1030"/>
      <c r="EA8" s="222"/>
    </row>
    <row r="9" spans="1:131" s="223" customFormat="1" ht="26.25" customHeight="1" x14ac:dyDescent="0.2">
      <c r="A9" s="226">
        <v>3</v>
      </c>
      <c r="B9" s="1066" t="s">
        <v>375</v>
      </c>
      <c r="C9" s="1067"/>
      <c r="D9" s="1067"/>
      <c r="E9" s="1067"/>
      <c r="F9" s="1067"/>
      <c r="G9" s="1067"/>
      <c r="H9" s="1067"/>
      <c r="I9" s="1067"/>
      <c r="J9" s="1067"/>
      <c r="K9" s="1067"/>
      <c r="L9" s="1067"/>
      <c r="M9" s="1067"/>
      <c r="N9" s="1067"/>
      <c r="O9" s="1067"/>
      <c r="P9" s="1068"/>
      <c r="Q9" s="1074">
        <v>33</v>
      </c>
      <c r="R9" s="1075"/>
      <c r="S9" s="1075"/>
      <c r="T9" s="1075"/>
      <c r="U9" s="1075"/>
      <c r="V9" s="1075">
        <v>30</v>
      </c>
      <c r="W9" s="1075"/>
      <c r="X9" s="1075"/>
      <c r="Y9" s="1075"/>
      <c r="Z9" s="1075"/>
      <c r="AA9" s="1075">
        <v>3</v>
      </c>
      <c r="AB9" s="1075"/>
      <c r="AC9" s="1075"/>
      <c r="AD9" s="1075"/>
      <c r="AE9" s="1076"/>
      <c r="AF9" s="1071">
        <v>3</v>
      </c>
      <c r="AG9" s="1072"/>
      <c r="AH9" s="1072"/>
      <c r="AI9" s="1072"/>
      <c r="AJ9" s="1073"/>
      <c r="AK9" s="1116" t="s">
        <v>493</v>
      </c>
      <c r="AL9" s="1117"/>
      <c r="AM9" s="1117"/>
      <c r="AN9" s="1117"/>
      <c r="AO9" s="1117"/>
      <c r="AP9" s="1117" t="s">
        <v>551</v>
      </c>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t="s">
        <v>555</v>
      </c>
      <c r="BT9" s="1029"/>
      <c r="BU9" s="1029"/>
      <c r="BV9" s="1029"/>
      <c r="BW9" s="1029"/>
      <c r="BX9" s="1029"/>
      <c r="BY9" s="1029"/>
      <c r="BZ9" s="1029"/>
      <c r="CA9" s="1029"/>
      <c r="CB9" s="1029"/>
      <c r="CC9" s="1029"/>
      <c r="CD9" s="1029"/>
      <c r="CE9" s="1029"/>
      <c r="CF9" s="1029"/>
      <c r="CG9" s="1050"/>
      <c r="CH9" s="1025">
        <v>6</v>
      </c>
      <c r="CI9" s="1026"/>
      <c r="CJ9" s="1026"/>
      <c r="CK9" s="1026"/>
      <c r="CL9" s="1027"/>
      <c r="CM9" s="1025">
        <v>58</v>
      </c>
      <c r="CN9" s="1026"/>
      <c r="CO9" s="1026"/>
      <c r="CP9" s="1026"/>
      <c r="CQ9" s="1027"/>
      <c r="CR9" s="1025">
        <v>5</v>
      </c>
      <c r="CS9" s="1026"/>
      <c r="CT9" s="1026"/>
      <c r="CU9" s="1026"/>
      <c r="CV9" s="1027"/>
      <c r="CW9" s="1025">
        <v>2</v>
      </c>
      <c r="CX9" s="1026"/>
      <c r="CY9" s="1026"/>
      <c r="CZ9" s="1026"/>
      <c r="DA9" s="1027"/>
      <c r="DB9" s="1025" t="s">
        <v>557</v>
      </c>
      <c r="DC9" s="1026"/>
      <c r="DD9" s="1026"/>
      <c r="DE9" s="1026"/>
      <c r="DF9" s="1027"/>
      <c r="DG9" s="1025" t="s">
        <v>557</v>
      </c>
      <c r="DH9" s="1026"/>
      <c r="DI9" s="1026"/>
      <c r="DJ9" s="1026"/>
      <c r="DK9" s="1027"/>
      <c r="DL9" s="1025" t="s">
        <v>557</v>
      </c>
      <c r="DM9" s="1026"/>
      <c r="DN9" s="1026"/>
      <c r="DO9" s="1026"/>
      <c r="DP9" s="1027"/>
      <c r="DQ9" s="1025" t="s">
        <v>557</v>
      </c>
      <c r="DR9" s="1026"/>
      <c r="DS9" s="1026"/>
      <c r="DT9" s="1026"/>
      <c r="DU9" s="1027"/>
      <c r="DV9" s="1028"/>
      <c r="DW9" s="1029"/>
      <c r="DX9" s="1029"/>
      <c r="DY9" s="1029"/>
      <c r="DZ9" s="1030"/>
      <c r="EA9" s="222"/>
    </row>
    <row r="10" spans="1:131" s="223" customFormat="1" ht="26.25" customHeight="1" x14ac:dyDescent="0.2">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t="s">
        <v>556</v>
      </c>
      <c r="BT10" s="1029"/>
      <c r="BU10" s="1029"/>
      <c r="BV10" s="1029"/>
      <c r="BW10" s="1029"/>
      <c r="BX10" s="1029"/>
      <c r="BY10" s="1029"/>
      <c r="BZ10" s="1029"/>
      <c r="CA10" s="1029"/>
      <c r="CB10" s="1029"/>
      <c r="CC10" s="1029"/>
      <c r="CD10" s="1029"/>
      <c r="CE10" s="1029"/>
      <c r="CF10" s="1029"/>
      <c r="CG10" s="1050"/>
      <c r="CH10" s="1025">
        <v>-4</v>
      </c>
      <c r="CI10" s="1026"/>
      <c r="CJ10" s="1026"/>
      <c r="CK10" s="1026"/>
      <c r="CL10" s="1027"/>
      <c r="CM10" s="1025">
        <v>5</v>
      </c>
      <c r="CN10" s="1026"/>
      <c r="CO10" s="1026"/>
      <c r="CP10" s="1026"/>
      <c r="CQ10" s="1027"/>
      <c r="CR10" s="1025">
        <v>5</v>
      </c>
      <c r="CS10" s="1026"/>
      <c r="CT10" s="1026"/>
      <c r="CU10" s="1026"/>
      <c r="CV10" s="1027"/>
      <c r="CW10" s="1025" t="s">
        <v>557</v>
      </c>
      <c r="CX10" s="1026"/>
      <c r="CY10" s="1026"/>
      <c r="CZ10" s="1026"/>
      <c r="DA10" s="1027"/>
      <c r="DB10" s="1025" t="s">
        <v>557</v>
      </c>
      <c r="DC10" s="1026"/>
      <c r="DD10" s="1026"/>
      <c r="DE10" s="1026"/>
      <c r="DF10" s="1027"/>
      <c r="DG10" s="1025" t="s">
        <v>557</v>
      </c>
      <c r="DH10" s="1026"/>
      <c r="DI10" s="1026"/>
      <c r="DJ10" s="1026"/>
      <c r="DK10" s="1027"/>
      <c r="DL10" s="1025" t="s">
        <v>557</v>
      </c>
      <c r="DM10" s="1026"/>
      <c r="DN10" s="1026"/>
      <c r="DO10" s="1026"/>
      <c r="DP10" s="1027"/>
      <c r="DQ10" s="1025" t="s">
        <v>557</v>
      </c>
      <c r="DR10" s="1026"/>
      <c r="DS10" s="1026"/>
      <c r="DT10" s="1026"/>
      <c r="DU10" s="1027"/>
      <c r="DV10" s="1028"/>
      <c r="DW10" s="1029"/>
      <c r="DX10" s="1029"/>
      <c r="DY10" s="1029"/>
      <c r="DZ10" s="1030"/>
      <c r="EA10" s="222"/>
    </row>
    <row r="11" spans="1:131" s="223" customFormat="1" ht="26.25" customHeight="1" x14ac:dyDescent="0.2">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2">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2">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2">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2">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2">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2">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2">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2">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2">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5">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2">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376</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5">
      <c r="A23" s="228" t="s">
        <v>377</v>
      </c>
      <c r="B23" s="973" t="s">
        <v>378</v>
      </c>
      <c r="C23" s="974"/>
      <c r="D23" s="974"/>
      <c r="E23" s="974"/>
      <c r="F23" s="974"/>
      <c r="G23" s="974"/>
      <c r="H23" s="974"/>
      <c r="I23" s="974"/>
      <c r="J23" s="974"/>
      <c r="K23" s="974"/>
      <c r="L23" s="974"/>
      <c r="M23" s="974"/>
      <c r="N23" s="974"/>
      <c r="O23" s="974"/>
      <c r="P23" s="984"/>
      <c r="Q23" s="1103">
        <v>13456</v>
      </c>
      <c r="R23" s="1097"/>
      <c r="S23" s="1097"/>
      <c r="T23" s="1097"/>
      <c r="U23" s="1097"/>
      <c r="V23" s="1097">
        <v>12545</v>
      </c>
      <c r="W23" s="1097"/>
      <c r="X23" s="1097"/>
      <c r="Y23" s="1097"/>
      <c r="Z23" s="1097"/>
      <c r="AA23" s="1097">
        <v>912</v>
      </c>
      <c r="AB23" s="1097"/>
      <c r="AC23" s="1097"/>
      <c r="AD23" s="1097"/>
      <c r="AE23" s="1104"/>
      <c r="AF23" s="1105">
        <v>880</v>
      </c>
      <c r="AG23" s="1097"/>
      <c r="AH23" s="1097"/>
      <c r="AI23" s="1097"/>
      <c r="AJ23" s="1106"/>
      <c r="AK23" s="1107"/>
      <c r="AL23" s="1108"/>
      <c r="AM23" s="1108"/>
      <c r="AN23" s="1108"/>
      <c r="AO23" s="1108"/>
      <c r="AP23" s="1097">
        <v>9141</v>
      </c>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2">
      <c r="A24" s="1096" t="s">
        <v>379</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5">
      <c r="A25" s="1095" t="s">
        <v>380</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2">
      <c r="A26" s="1031" t="s">
        <v>356</v>
      </c>
      <c r="B26" s="1032"/>
      <c r="C26" s="1032"/>
      <c r="D26" s="1032"/>
      <c r="E26" s="1032"/>
      <c r="F26" s="1032"/>
      <c r="G26" s="1032"/>
      <c r="H26" s="1032"/>
      <c r="I26" s="1032"/>
      <c r="J26" s="1032"/>
      <c r="K26" s="1032"/>
      <c r="L26" s="1032"/>
      <c r="M26" s="1032"/>
      <c r="N26" s="1032"/>
      <c r="O26" s="1032"/>
      <c r="P26" s="1033"/>
      <c r="Q26" s="1037" t="s">
        <v>381</v>
      </c>
      <c r="R26" s="1038"/>
      <c r="S26" s="1038"/>
      <c r="T26" s="1038"/>
      <c r="U26" s="1039"/>
      <c r="V26" s="1037" t="s">
        <v>382</v>
      </c>
      <c r="W26" s="1038"/>
      <c r="X26" s="1038"/>
      <c r="Y26" s="1038"/>
      <c r="Z26" s="1039"/>
      <c r="AA26" s="1037" t="s">
        <v>383</v>
      </c>
      <c r="AB26" s="1038"/>
      <c r="AC26" s="1038"/>
      <c r="AD26" s="1038"/>
      <c r="AE26" s="1038"/>
      <c r="AF26" s="1091" t="s">
        <v>384</v>
      </c>
      <c r="AG26" s="1044"/>
      <c r="AH26" s="1044"/>
      <c r="AI26" s="1044"/>
      <c r="AJ26" s="1092"/>
      <c r="AK26" s="1038" t="s">
        <v>385</v>
      </c>
      <c r="AL26" s="1038"/>
      <c r="AM26" s="1038"/>
      <c r="AN26" s="1038"/>
      <c r="AO26" s="1039"/>
      <c r="AP26" s="1037" t="s">
        <v>386</v>
      </c>
      <c r="AQ26" s="1038"/>
      <c r="AR26" s="1038"/>
      <c r="AS26" s="1038"/>
      <c r="AT26" s="1039"/>
      <c r="AU26" s="1037" t="s">
        <v>387</v>
      </c>
      <c r="AV26" s="1038"/>
      <c r="AW26" s="1038"/>
      <c r="AX26" s="1038"/>
      <c r="AY26" s="1039"/>
      <c r="AZ26" s="1037" t="s">
        <v>388</v>
      </c>
      <c r="BA26" s="1038"/>
      <c r="BB26" s="1038"/>
      <c r="BC26" s="1038"/>
      <c r="BD26" s="1039"/>
      <c r="BE26" s="1037" t="s">
        <v>363</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5">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2">
      <c r="A28" s="230">
        <v>1</v>
      </c>
      <c r="B28" s="1083" t="s">
        <v>389</v>
      </c>
      <c r="C28" s="1084"/>
      <c r="D28" s="1084"/>
      <c r="E28" s="1084"/>
      <c r="F28" s="1084"/>
      <c r="G28" s="1084"/>
      <c r="H28" s="1084"/>
      <c r="I28" s="1084"/>
      <c r="J28" s="1084"/>
      <c r="K28" s="1084"/>
      <c r="L28" s="1084"/>
      <c r="M28" s="1084"/>
      <c r="N28" s="1084"/>
      <c r="O28" s="1084"/>
      <c r="P28" s="1085"/>
      <c r="Q28" s="1086">
        <v>1450</v>
      </c>
      <c r="R28" s="1087"/>
      <c r="S28" s="1087"/>
      <c r="T28" s="1087"/>
      <c r="U28" s="1087"/>
      <c r="V28" s="1087">
        <v>1446</v>
      </c>
      <c r="W28" s="1087"/>
      <c r="X28" s="1087"/>
      <c r="Y28" s="1087"/>
      <c r="Z28" s="1087"/>
      <c r="AA28" s="1087">
        <v>4</v>
      </c>
      <c r="AB28" s="1087"/>
      <c r="AC28" s="1087"/>
      <c r="AD28" s="1087"/>
      <c r="AE28" s="1088"/>
      <c r="AF28" s="1089">
        <v>4</v>
      </c>
      <c r="AG28" s="1087"/>
      <c r="AH28" s="1087"/>
      <c r="AI28" s="1087"/>
      <c r="AJ28" s="1090"/>
      <c r="AK28" s="1078">
        <v>118</v>
      </c>
      <c r="AL28" s="1079"/>
      <c r="AM28" s="1079"/>
      <c r="AN28" s="1079"/>
      <c r="AO28" s="1079"/>
      <c r="AP28" s="1079" t="s">
        <v>557</v>
      </c>
      <c r="AQ28" s="1079"/>
      <c r="AR28" s="1079"/>
      <c r="AS28" s="1079"/>
      <c r="AT28" s="1079"/>
      <c r="AU28" s="1079" t="s">
        <v>557</v>
      </c>
      <c r="AV28" s="1079"/>
      <c r="AW28" s="1079"/>
      <c r="AX28" s="1079"/>
      <c r="AY28" s="1079"/>
      <c r="AZ28" s="1080" t="s">
        <v>551</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2">
      <c r="A29" s="230">
        <v>2</v>
      </c>
      <c r="B29" s="1066" t="s">
        <v>390</v>
      </c>
      <c r="C29" s="1067"/>
      <c r="D29" s="1067"/>
      <c r="E29" s="1067"/>
      <c r="F29" s="1067"/>
      <c r="G29" s="1067"/>
      <c r="H29" s="1067"/>
      <c r="I29" s="1067"/>
      <c r="J29" s="1067"/>
      <c r="K29" s="1067"/>
      <c r="L29" s="1067"/>
      <c r="M29" s="1067"/>
      <c r="N29" s="1067"/>
      <c r="O29" s="1067"/>
      <c r="P29" s="1068"/>
      <c r="Q29" s="1074">
        <v>156</v>
      </c>
      <c r="R29" s="1075"/>
      <c r="S29" s="1075"/>
      <c r="T29" s="1075"/>
      <c r="U29" s="1075"/>
      <c r="V29" s="1075">
        <v>141</v>
      </c>
      <c r="W29" s="1075"/>
      <c r="X29" s="1075"/>
      <c r="Y29" s="1075"/>
      <c r="Z29" s="1075"/>
      <c r="AA29" s="1075">
        <v>15</v>
      </c>
      <c r="AB29" s="1075"/>
      <c r="AC29" s="1075"/>
      <c r="AD29" s="1075"/>
      <c r="AE29" s="1076"/>
      <c r="AF29" s="1071">
        <v>15</v>
      </c>
      <c r="AG29" s="1072"/>
      <c r="AH29" s="1072"/>
      <c r="AI29" s="1072"/>
      <c r="AJ29" s="1073"/>
      <c r="AK29" s="1016">
        <v>10</v>
      </c>
      <c r="AL29" s="1007"/>
      <c r="AM29" s="1007"/>
      <c r="AN29" s="1007"/>
      <c r="AO29" s="1007"/>
      <c r="AP29" s="1007">
        <v>19</v>
      </c>
      <c r="AQ29" s="1007"/>
      <c r="AR29" s="1007"/>
      <c r="AS29" s="1007"/>
      <c r="AT29" s="1007"/>
      <c r="AU29" s="1007">
        <v>1</v>
      </c>
      <c r="AV29" s="1007"/>
      <c r="AW29" s="1007"/>
      <c r="AX29" s="1007"/>
      <c r="AY29" s="1007"/>
      <c r="AZ29" s="1077" t="s">
        <v>551</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2">
      <c r="A30" s="230">
        <v>3</v>
      </c>
      <c r="B30" s="1066" t="s">
        <v>391</v>
      </c>
      <c r="C30" s="1067"/>
      <c r="D30" s="1067"/>
      <c r="E30" s="1067"/>
      <c r="F30" s="1067"/>
      <c r="G30" s="1067"/>
      <c r="H30" s="1067"/>
      <c r="I30" s="1067"/>
      <c r="J30" s="1067"/>
      <c r="K30" s="1067"/>
      <c r="L30" s="1067"/>
      <c r="M30" s="1067"/>
      <c r="N30" s="1067"/>
      <c r="O30" s="1067"/>
      <c r="P30" s="1068"/>
      <c r="Q30" s="1074">
        <v>1991</v>
      </c>
      <c r="R30" s="1075"/>
      <c r="S30" s="1075"/>
      <c r="T30" s="1075"/>
      <c r="U30" s="1075"/>
      <c r="V30" s="1075">
        <v>1919</v>
      </c>
      <c r="W30" s="1075"/>
      <c r="X30" s="1075"/>
      <c r="Y30" s="1075"/>
      <c r="Z30" s="1075"/>
      <c r="AA30" s="1075">
        <v>73</v>
      </c>
      <c r="AB30" s="1075"/>
      <c r="AC30" s="1075"/>
      <c r="AD30" s="1075"/>
      <c r="AE30" s="1076"/>
      <c r="AF30" s="1071">
        <v>73</v>
      </c>
      <c r="AG30" s="1072"/>
      <c r="AH30" s="1072"/>
      <c r="AI30" s="1072"/>
      <c r="AJ30" s="1073"/>
      <c r="AK30" s="1016">
        <v>276</v>
      </c>
      <c r="AL30" s="1007"/>
      <c r="AM30" s="1007"/>
      <c r="AN30" s="1007"/>
      <c r="AO30" s="1007"/>
      <c r="AP30" s="1007" t="s">
        <v>557</v>
      </c>
      <c r="AQ30" s="1007"/>
      <c r="AR30" s="1007"/>
      <c r="AS30" s="1007"/>
      <c r="AT30" s="1007"/>
      <c r="AU30" s="1007" t="s">
        <v>557</v>
      </c>
      <c r="AV30" s="1007"/>
      <c r="AW30" s="1007"/>
      <c r="AX30" s="1007"/>
      <c r="AY30" s="1007"/>
      <c r="AZ30" s="1077" t="s">
        <v>551</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2">
      <c r="A31" s="230">
        <v>4</v>
      </c>
      <c r="B31" s="1066" t="s">
        <v>392</v>
      </c>
      <c r="C31" s="1067"/>
      <c r="D31" s="1067"/>
      <c r="E31" s="1067"/>
      <c r="F31" s="1067"/>
      <c r="G31" s="1067"/>
      <c r="H31" s="1067"/>
      <c r="I31" s="1067"/>
      <c r="J31" s="1067"/>
      <c r="K31" s="1067"/>
      <c r="L31" s="1067"/>
      <c r="M31" s="1067"/>
      <c r="N31" s="1067"/>
      <c r="O31" s="1067"/>
      <c r="P31" s="1068"/>
      <c r="Q31" s="1074">
        <v>25</v>
      </c>
      <c r="R31" s="1075"/>
      <c r="S31" s="1075"/>
      <c r="T31" s="1075"/>
      <c r="U31" s="1075"/>
      <c r="V31" s="1075">
        <v>25</v>
      </c>
      <c r="W31" s="1075"/>
      <c r="X31" s="1075"/>
      <c r="Y31" s="1075"/>
      <c r="Z31" s="1075"/>
      <c r="AA31" s="1075">
        <v>0</v>
      </c>
      <c r="AB31" s="1075"/>
      <c r="AC31" s="1075"/>
      <c r="AD31" s="1075"/>
      <c r="AE31" s="1076"/>
      <c r="AF31" s="1071">
        <v>0</v>
      </c>
      <c r="AG31" s="1072"/>
      <c r="AH31" s="1072"/>
      <c r="AI31" s="1072"/>
      <c r="AJ31" s="1073"/>
      <c r="AK31" s="1016">
        <v>16</v>
      </c>
      <c r="AL31" s="1007"/>
      <c r="AM31" s="1007"/>
      <c r="AN31" s="1007"/>
      <c r="AO31" s="1007"/>
      <c r="AP31" s="1007">
        <v>123</v>
      </c>
      <c r="AQ31" s="1007"/>
      <c r="AR31" s="1007"/>
      <c r="AS31" s="1007"/>
      <c r="AT31" s="1007"/>
      <c r="AU31" s="1007">
        <v>77</v>
      </c>
      <c r="AV31" s="1007"/>
      <c r="AW31" s="1007"/>
      <c r="AX31" s="1007"/>
      <c r="AY31" s="1007"/>
      <c r="AZ31" s="1077" t="s">
        <v>551</v>
      </c>
      <c r="BA31" s="1077"/>
      <c r="BB31" s="1077"/>
      <c r="BC31" s="1077"/>
      <c r="BD31" s="1077"/>
      <c r="BE31" s="1008"/>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2">
      <c r="A32" s="230">
        <v>5</v>
      </c>
      <c r="B32" s="1066" t="s">
        <v>393</v>
      </c>
      <c r="C32" s="1067"/>
      <c r="D32" s="1067"/>
      <c r="E32" s="1067"/>
      <c r="F32" s="1067"/>
      <c r="G32" s="1067"/>
      <c r="H32" s="1067"/>
      <c r="I32" s="1067"/>
      <c r="J32" s="1067"/>
      <c r="K32" s="1067"/>
      <c r="L32" s="1067"/>
      <c r="M32" s="1067"/>
      <c r="N32" s="1067"/>
      <c r="O32" s="1067"/>
      <c r="P32" s="1068"/>
      <c r="Q32" s="1074">
        <v>239</v>
      </c>
      <c r="R32" s="1075"/>
      <c r="S32" s="1075"/>
      <c r="T32" s="1075"/>
      <c r="U32" s="1075"/>
      <c r="V32" s="1075">
        <v>239</v>
      </c>
      <c r="W32" s="1075"/>
      <c r="X32" s="1075"/>
      <c r="Y32" s="1075"/>
      <c r="Z32" s="1075"/>
      <c r="AA32" s="1075">
        <v>0</v>
      </c>
      <c r="AB32" s="1075"/>
      <c r="AC32" s="1075"/>
      <c r="AD32" s="1075"/>
      <c r="AE32" s="1076"/>
      <c r="AF32" s="1071">
        <v>0</v>
      </c>
      <c r="AG32" s="1072"/>
      <c r="AH32" s="1072"/>
      <c r="AI32" s="1072"/>
      <c r="AJ32" s="1073"/>
      <c r="AK32" s="1016">
        <v>56</v>
      </c>
      <c r="AL32" s="1007"/>
      <c r="AM32" s="1007"/>
      <c r="AN32" s="1007"/>
      <c r="AO32" s="1007"/>
      <c r="AP32" s="1007" t="s">
        <v>557</v>
      </c>
      <c r="AQ32" s="1007"/>
      <c r="AR32" s="1007"/>
      <c r="AS32" s="1007"/>
      <c r="AT32" s="1007"/>
      <c r="AU32" s="1007" t="s">
        <v>557</v>
      </c>
      <c r="AV32" s="1007"/>
      <c r="AW32" s="1007"/>
      <c r="AX32" s="1007"/>
      <c r="AY32" s="1007"/>
      <c r="AZ32" s="1077" t="s">
        <v>551</v>
      </c>
      <c r="BA32" s="1077"/>
      <c r="BB32" s="1077"/>
      <c r="BC32" s="1077"/>
      <c r="BD32" s="1077"/>
      <c r="BE32" s="1008"/>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2">
      <c r="A33" s="230">
        <v>6</v>
      </c>
      <c r="B33" s="1066" t="s">
        <v>394</v>
      </c>
      <c r="C33" s="1067"/>
      <c r="D33" s="1067"/>
      <c r="E33" s="1067"/>
      <c r="F33" s="1067"/>
      <c r="G33" s="1067"/>
      <c r="H33" s="1067"/>
      <c r="I33" s="1067"/>
      <c r="J33" s="1067"/>
      <c r="K33" s="1067"/>
      <c r="L33" s="1067"/>
      <c r="M33" s="1067"/>
      <c r="N33" s="1067"/>
      <c r="O33" s="1067"/>
      <c r="P33" s="1068"/>
      <c r="Q33" s="1074">
        <v>389</v>
      </c>
      <c r="R33" s="1075"/>
      <c r="S33" s="1075"/>
      <c r="T33" s="1075"/>
      <c r="U33" s="1075"/>
      <c r="V33" s="1075">
        <v>362</v>
      </c>
      <c r="W33" s="1075"/>
      <c r="X33" s="1075"/>
      <c r="Y33" s="1075"/>
      <c r="Z33" s="1075"/>
      <c r="AA33" s="1075">
        <v>27</v>
      </c>
      <c r="AB33" s="1075"/>
      <c r="AC33" s="1075"/>
      <c r="AD33" s="1075"/>
      <c r="AE33" s="1076"/>
      <c r="AF33" s="1071">
        <v>1249</v>
      </c>
      <c r="AG33" s="1072"/>
      <c r="AH33" s="1072"/>
      <c r="AI33" s="1072"/>
      <c r="AJ33" s="1073"/>
      <c r="AK33" s="1016">
        <v>34</v>
      </c>
      <c r="AL33" s="1007"/>
      <c r="AM33" s="1007"/>
      <c r="AN33" s="1007"/>
      <c r="AO33" s="1007"/>
      <c r="AP33" s="1007">
        <v>2905</v>
      </c>
      <c r="AQ33" s="1007"/>
      <c r="AR33" s="1007"/>
      <c r="AS33" s="1007"/>
      <c r="AT33" s="1007"/>
      <c r="AU33" s="1007">
        <v>578</v>
      </c>
      <c r="AV33" s="1007"/>
      <c r="AW33" s="1007"/>
      <c r="AX33" s="1007"/>
      <c r="AY33" s="1007"/>
      <c r="AZ33" s="1077" t="s">
        <v>551</v>
      </c>
      <c r="BA33" s="1077"/>
      <c r="BB33" s="1077"/>
      <c r="BC33" s="1077"/>
      <c r="BD33" s="1077"/>
      <c r="BE33" s="1008" t="s">
        <v>395</v>
      </c>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2">
      <c r="A34" s="230">
        <v>7</v>
      </c>
      <c r="B34" s="1066" t="s">
        <v>396</v>
      </c>
      <c r="C34" s="1067"/>
      <c r="D34" s="1067"/>
      <c r="E34" s="1067"/>
      <c r="F34" s="1067"/>
      <c r="G34" s="1067"/>
      <c r="H34" s="1067"/>
      <c r="I34" s="1067"/>
      <c r="J34" s="1067"/>
      <c r="K34" s="1067"/>
      <c r="L34" s="1067"/>
      <c r="M34" s="1067"/>
      <c r="N34" s="1067"/>
      <c r="O34" s="1067"/>
      <c r="P34" s="1068"/>
      <c r="Q34" s="1074">
        <v>25</v>
      </c>
      <c r="R34" s="1075"/>
      <c r="S34" s="1075"/>
      <c r="T34" s="1075"/>
      <c r="U34" s="1075"/>
      <c r="V34" s="1075">
        <v>36</v>
      </c>
      <c r="W34" s="1075"/>
      <c r="X34" s="1075"/>
      <c r="Y34" s="1075"/>
      <c r="Z34" s="1075"/>
      <c r="AA34" s="1075">
        <v>-11</v>
      </c>
      <c r="AB34" s="1075"/>
      <c r="AC34" s="1075"/>
      <c r="AD34" s="1075"/>
      <c r="AE34" s="1076"/>
      <c r="AF34" s="1071">
        <v>238</v>
      </c>
      <c r="AG34" s="1072"/>
      <c r="AH34" s="1072"/>
      <c r="AI34" s="1072"/>
      <c r="AJ34" s="1073"/>
      <c r="AK34" s="1016">
        <v>0</v>
      </c>
      <c r="AL34" s="1007"/>
      <c r="AM34" s="1007"/>
      <c r="AN34" s="1007"/>
      <c r="AO34" s="1007"/>
      <c r="AP34" s="1007" t="s">
        <v>557</v>
      </c>
      <c r="AQ34" s="1007"/>
      <c r="AR34" s="1007"/>
      <c r="AS34" s="1007"/>
      <c r="AT34" s="1007"/>
      <c r="AU34" s="1007" t="s">
        <v>557</v>
      </c>
      <c r="AV34" s="1007"/>
      <c r="AW34" s="1007"/>
      <c r="AX34" s="1007"/>
      <c r="AY34" s="1007"/>
      <c r="AZ34" s="1077" t="s">
        <v>551</v>
      </c>
      <c r="BA34" s="1077"/>
      <c r="BB34" s="1077"/>
      <c r="BC34" s="1077"/>
      <c r="BD34" s="1077"/>
      <c r="BE34" s="1008" t="s">
        <v>395</v>
      </c>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2">
      <c r="A35" s="230">
        <v>8</v>
      </c>
      <c r="B35" s="1066" t="s">
        <v>397</v>
      </c>
      <c r="C35" s="1067"/>
      <c r="D35" s="1067"/>
      <c r="E35" s="1067"/>
      <c r="F35" s="1067"/>
      <c r="G35" s="1067"/>
      <c r="H35" s="1067"/>
      <c r="I35" s="1067"/>
      <c r="J35" s="1067"/>
      <c r="K35" s="1067"/>
      <c r="L35" s="1067"/>
      <c r="M35" s="1067"/>
      <c r="N35" s="1067"/>
      <c r="O35" s="1067"/>
      <c r="P35" s="1068"/>
      <c r="Q35" s="1074">
        <v>833</v>
      </c>
      <c r="R35" s="1075"/>
      <c r="S35" s="1075"/>
      <c r="T35" s="1075"/>
      <c r="U35" s="1075"/>
      <c r="V35" s="1075">
        <v>841</v>
      </c>
      <c r="W35" s="1075"/>
      <c r="X35" s="1075"/>
      <c r="Y35" s="1075"/>
      <c r="Z35" s="1075"/>
      <c r="AA35" s="1075">
        <v>-8</v>
      </c>
      <c r="AB35" s="1075"/>
      <c r="AC35" s="1075"/>
      <c r="AD35" s="1075"/>
      <c r="AE35" s="1076"/>
      <c r="AF35" s="1071">
        <v>387</v>
      </c>
      <c r="AG35" s="1072"/>
      <c r="AH35" s="1072"/>
      <c r="AI35" s="1072"/>
      <c r="AJ35" s="1073"/>
      <c r="AK35" s="1016">
        <v>256</v>
      </c>
      <c r="AL35" s="1007"/>
      <c r="AM35" s="1007"/>
      <c r="AN35" s="1007"/>
      <c r="AO35" s="1007"/>
      <c r="AP35" s="1007">
        <v>1759</v>
      </c>
      <c r="AQ35" s="1007"/>
      <c r="AR35" s="1007"/>
      <c r="AS35" s="1007"/>
      <c r="AT35" s="1007"/>
      <c r="AU35" s="1007">
        <v>1490</v>
      </c>
      <c r="AV35" s="1007"/>
      <c r="AW35" s="1007"/>
      <c r="AX35" s="1007"/>
      <c r="AY35" s="1007"/>
      <c r="AZ35" s="1077" t="s">
        <v>551</v>
      </c>
      <c r="BA35" s="1077"/>
      <c r="BB35" s="1077"/>
      <c r="BC35" s="1077"/>
      <c r="BD35" s="1077"/>
      <c r="BE35" s="1008" t="s">
        <v>395</v>
      </c>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2">
      <c r="A36" s="230">
        <v>9</v>
      </c>
      <c r="B36" s="1066" t="s">
        <v>398</v>
      </c>
      <c r="C36" s="1067"/>
      <c r="D36" s="1067"/>
      <c r="E36" s="1067"/>
      <c r="F36" s="1067"/>
      <c r="G36" s="1067"/>
      <c r="H36" s="1067"/>
      <c r="I36" s="1067"/>
      <c r="J36" s="1067"/>
      <c r="K36" s="1067"/>
      <c r="L36" s="1067"/>
      <c r="M36" s="1067"/>
      <c r="N36" s="1067"/>
      <c r="O36" s="1067"/>
      <c r="P36" s="1068"/>
      <c r="Q36" s="1074">
        <v>454</v>
      </c>
      <c r="R36" s="1075"/>
      <c r="S36" s="1075"/>
      <c r="T36" s="1075"/>
      <c r="U36" s="1075"/>
      <c r="V36" s="1075">
        <v>470</v>
      </c>
      <c r="W36" s="1075"/>
      <c r="X36" s="1075"/>
      <c r="Y36" s="1075"/>
      <c r="Z36" s="1075"/>
      <c r="AA36" s="1075">
        <v>-15</v>
      </c>
      <c r="AB36" s="1075"/>
      <c r="AC36" s="1075"/>
      <c r="AD36" s="1075"/>
      <c r="AE36" s="1076"/>
      <c r="AF36" s="1071">
        <v>28</v>
      </c>
      <c r="AG36" s="1072"/>
      <c r="AH36" s="1072"/>
      <c r="AI36" s="1072"/>
      <c r="AJ36" s="1073"/>
      <c r="AK36" s="1016">
        <v>120</v>
      </c>
      <c r="AL36" s="1007"/>
      <c r="AM36" s="1007"/>
      <c r="AN36" s="1007"/>
      <c r="AO36" s="1007"/>
      <c r="AP36" s="1007">
        <v>434</v>
      </c>
      <c r="AQ36" s="1007"/>
      <c r="AR36" s="1007"/>
      <c r="AS36" s="1007"/>
      <c r="AT36" s="1007"/>
      <c r="AU36" s="1007">
        <v>218</v>
      </c>
      <c r="AV36" s="1007"/>
      <c r="AW36" s="1007"/>
      <c r="AX36" s="1007"/>
      <c r="AY36" s="1007"/>
      <c r="AZ36" s="1077" t="s">
        <v>551</v>
      </c>
      <c r="BA36" s="1077"/>
      <c r="BB36" s="1077"/>
      <c r="BC36" s="1077"/>
      <c r="BD36" s="1077"/>
      <c r="BE36" s="1008" t="s">
        <v>395</v>
      </c>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2">
      <c r="A37" s="230">
        <v>10</v>
      </c>
      <c r="B37" s="1066" t="s">
        <v>399</v>
      </c>
      <c r="C37" s="1067"/>
      <c r="D37" s="1067"/>
      <c r="E37" s="1067"/>
      <c r="F37" s="1067"/>
      <c r="G37" s="1067"/>
      <c r="H37" s="1067"/>
      <c r="I37" s="1067"/>
      <c r="J37" s="1067"/>
      <c r="K37" s="1067"/>
      <c r="L37" s="1067"/>
      <c r="M37" s="1067"/>
      <c r="N37" s="1067"/>
      <c r="O37" s="1067"/>
      <c r="P37" s="1068"/>
      <c r="Q37" s="1074">
        <v>191</v>
      </c>
      <c r="R37" s="1075"/>
      <c r="S37" s="1075"/>
      <c r="T37" s="1075"/>
      <c r="U37" s="1075"/>
      <c r="V37" s="1075">
        <v>191</v>
      </c>
      <c r="W37" s="1075"/>
      <c r="X37" s="1075"/>
      <c r="Y37" s="1075"/>
      <c r="Z37" s="1075"/>
      <c r="AA37" s="1075">
        <v>0</v>
      </c>
      <c r="AB37" s="1075"/>
      <c r="AC37" s="1075"/>
      <c r="AD37" s="1075"/>
      <c r="AE37" s="1076"/>
      <c r="AF37" s="1071" t="s">
        <v>122</v>
      </c>
      <c r="AG37" s="1072"/>
      <c r="AH37" s="1072"/>
      <c r="AI37" s="1072"/>
      <c r="AJ37" s="1073"/>
      <c r="AK37" s="1016"/>
      <c r="AL37" s="1007"/>
      <c r="AM37" s="1007"/>
      <c r="AN37" s="1007"/>
      <c r="AO37" s="1007"/>
      <c r="AP37" s="1007">
        <v>101</v>
      </c>
      <c r="AQ37" s="1007"/>
      <c r="AR37" s="1007"/>
      <c r="AS37" s="1007"/>
      <c r="AT37" s="1007"/>
      <c r="AU37" s="1007">
        <v>4</v>
      </c>
      <c r="AV37" s="1007"/>
      <c r="AW37" s="1007"/>
      <c r="AX37" s="1007"/>
      <c r="AY37" s="1007"/>
      <c r="AZ37" s="1077" t="s">
        <v>551</v>
      </c>
      <c r="BA37" s="1077"/>
      <c r="BB37" s="1077"/>
      <c r="BC37" s="1077"/>
      <c r="BD37" s="1077"/>
      <c r="BE37" s="1008" t="s">
        <v>400</v>
      </c>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2">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2">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2">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2">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2">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2">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2">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2">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2">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2">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2">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2">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2">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2">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2">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2">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2">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2">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2">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2">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2">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2">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2">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5">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2">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401</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5">
      <c r="A63" s="228" t="s">
        <v>377</v>
      </c>
      <c r="B63" s="973" t="s">
        <v>402</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1993</v>
      </c>
      <c r="AG63" s="995"/>
      <c r="AH63" s="995"/>
      <c r="AI63" s="995"/>
      <c r="AJ63" s="1058"/>
      <c r="AK63" s="1059"/>
      <c r="AL63" s="999"/>
      <c r="AM63" s="999"/>
      <c r="AN63" s="999"/>
      <c r="AO63" s="999"/>
      <c r="AP63" s="995">
        <v>5341</v>
      </c>
      <c r="AQ63" s="995"/>
      <c r="AR63" s="995"/>
      <c r="AS63" s="995"/>
      <c r="AT63" s="995"/>
      <c r="AU63" s="995">
        <v>2368</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5">
      <c r="A65" s="220" t="s">
        <v>403</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2">
      <c r="A66" s="1031" t="s">
        <v>404</v>
      </c>
      <c r="B66" s="1032"/>
      <c r="C66" s="1032"/>
      <c r="D66" s="1032"/>
      <c r="E66" s="1032"/>
      <c r="F66" s="1032"/>
      <c r="G66" s="1032"/>
      <c r="H66" s="1032"/>
      <c r="I66" s="1032"/>
      <c r="J66" s="1032"/>
      <c r="K66" s="1032"/>
      <c r="L66" s="1032"/>
      <c r="M66" s="1032"/>
      <c r="N66" s="1032"/>
      <c r="O66" s="1032"/>
      <c r="P66" s="1033"/>
      <c r="Q66" s="1037" t="s">
        <v>381</v>
      </c>
      <c r="R66" s="1038"/>
      <c r="S66" s="1038"/>
      <c r="T66" s="1038"/>
      <c r="U66" s="1039"/>
      <c r="V66" s="1037" t="s">
        <v>382</v>
      </c>
      <c r="W66" s="1038"/>
      <c r="X66" s="1038"/>
      <c r="Y66" s="1038"/>
      <c r="Z66" s="1039"/>
      <c r="AA66" s="1037" t="s">
        <v>383</v>
      </c>
      <c r="AB66" s="1038"/>
      <c r="AC66" s="1038"/>
      <c r="AD66" s="1038"/>
      <c r="AE66" s="1039"/>
      <c r="AF66" s="1043" t="s">
        <v>384</v>
      </c>
      <c r="AG66" s="1044"/>
      <c r="AH66" s="1044"/>
      <c r="AI66" s="1044"/>
      <c r="AJ66" s="1045"/>
      <c r="AK66" s="1037" t="s">
        <v>385</v>
      </c>
      <c r="AL66" s="1032"/>
      <c r="AM66" s="1032"/>
      <c r="AN66" s="1032"/>
      <c r="AO66" s="1033"/>
      <c r="AP66" s="1037" t="s">
        <v>386</v>
      </c>
      <c r="AQ66" s="1038"/>
      <c r="AR66" s="1038"/>
      <c r="AS66" s="1038"/>
      <c r="AT66" s="1039"/>
      <c r="AU66" s="1037" t="s">
        <v>405</v>
      </c>
      <c r="AV66" s="1038"/>
      <c r="AW66" s="1038"/>
      <c r="AX66" s="1038"/>
      <c r="AY66" s="1039"/>
      <c r="AZ66" s="1037" t="s">
        <v>363</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5">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2">
      <c r="A68" s="224">
        <v>1</v>
      </c>
      <c r="B68" s="1021" t="s">
        <v>558</v>
      </c>
      <c r="C68" s="1022"/>
      <c r="D68" s="1022"/>
      <c r="E68" s="1022"/>
      <c r="F68" s="1022"/>
      <c r="G68" s="1022"/>
      <c r="H68" s="1022"/>
      <c r="I68" s="1022"/>
      <c r="J68" s="1022"/>
      <c r="K68" s="1022"/>
      <c r="L68" s="1022"/>
      <c r="M68" s="1022"/>
      <c r="N68" s="1022"/>
      <c r="O68" s="1022"/>
      <c r="P68" s="1023"/>
      <c r="Q68" s="1024">
        <v>10591</v>
      </c>
      <c r="R68" s="1018"/>
      <c r="S68" s="1018"/>
      <c r="T68" s="1018"/>
      <c r="U68" s="1018"/>
      <c r="V68" s="1018">
        <v>10999</v>
      </c>
      <c r="W68" s="1018"/>
      <c r="X68" s="1018"/>
      <c r="Y68" s="1018"/>
      <c r="Z68" s="1018"/>
      <c r="AA68" s="1018">
        <v>-408</v>
      </c>
      <c r="AB68" s="1018"/>
      <c r="AC68" s="1018"/>
      <c r="AD68" s="1018"/>
      <c r="AE68" s="1018"/>
      <c r="AF68" s="1018">
        <v>200</v>
      </c>
      <c r="AG68" s="1018"/>
      <c r="AH68" s="1018"/>
      <c r="AI68" s="1018"/>
      <c r="AJ68" s="1018"/>
      <c r="AK68" s="1018">
        <v>1085</v>
      </c>
      <c r="AL68" s="1018"/>
      <c r="AM68" s="1018"/>
      <c r="AN68" s="1018"/>
      <c r="AO68" s="1018"/>
      <c r="AP68" s="1018">
        <v>6621</v>
      </c>
      <c r="AQ68" s="1018"/>
      <c r="AR68" s="1018"/>
      <c r="AS68" s="1018"/>
      <c r="AT68" s="1018"/>
      <c r="AU68" s="1018">
        <v>749</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2">
      <c r="A69" s="226">
        <v>2</v>
      </c>
      <c r="B69" s="1010" t="s">
        <v>559</v>
      </c>
      <c r="C69" s="1011"/>
      <c r="D69" s="1011"/>
      <c r="E69" s="1011"/>
      <c r="F69" s="1011"/>
      <c r="G69" s="1011"/>
      <c r="H69" s="1011"/>
      <c r="I69" s="1011"/>
      <c r="J69" s="1011"/>
      <c r="K69" s="1011"/>
      <c r="L69" s="1011"/>
      <c r="M69" s="1011"/>
      <c r="N69" s="1011"/>
      <c r="O69" s="1011"/>
      <c r="P69" s="1012"/>
      <c r="Q69" s="1013">
        <v>1496</v>
      </c>
      <c r="R69" s="1007"/>
      <c r="S69" s="1007"/>
      <c r="T69" s="1007"/>
      <c r="U69" s="1007"/>
      <c r="V69" s="1007">
        <v>1453</v>
      </c>
      <c r="W69" s="1007"/>
      <c r="X69" s="1007"/>
      <c r="Y69" s="1007"/>
      <c r="Z69" s="1007"/>
      <c r="AA69" s="1007">
        <v>44</v>
      </c>
      <c r="AB69" s="1007"/>
      <c r="AC69" s="1007"/>
      <c r="AD69" s="1007"/>
      <c r="AE69" s="1007"/>
      <c r="AF69" s="1007">
        <v>44</v>
      </c>
      <c r="AG69" s="1007"/>
      <c r="AH69" s="1007"/>
      <c r="AI69" s="1007"/>
      <c r="AJ69" s="1007"/>
      <c r="AK69" s="1007">
        <v>15</v>
      </c>
      <c r="AL69" s="1007"/>
      <c r="AM69" s="1007"/>
      <c r="AN69" s="1007"/>
      <c r="AO69" s="1007"/>
      <c r="AP69" s="1007">
        <v>503</v>
      </c>
      <c r="AQ69" s="1007"/>
      <c r="AR69" s="1007"/>
      <c r="AS69" s="1007"/>
      <c r="AT69" s="1007"/>
      <c r="AU69" s="1007">
        <v>71</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2">
      <c r="A70" s="226">
        <v>3</v>
      </c>
      <c r="B70" s="1010" t="s">
        <v>560</v>
      </c>
      <c r="C70" s="1011"/>
      <c r="D70" s="1011"/>
      <c r="E70" s="1011"/>
      <c r="F70" s="1011"/>
      <c r="G70" s="1011"/>
      <c r="H70" s="1011"/>
      <c r="I70" s="1011"/>
      <c r="J70" s="1011"/>
      <c r="K70" s="1011"/>
      <c r="L70" s="1011"/>
      <c r="M70" s="1011"/>
      <c r="N70" s="1011"/>
      <c r="O70" s="1011"/>
      <c r="P70" s="1012"/>
      <c r="Q70" s="1013">
        <v>1763</v>
      </c>
      <c r="R70" s="1007"/>
      <c r="S70" s="1007"/>
      <c r="T70" s="1007"/>
      <c r="U70" s="1007"/>
      <c r="V70" s="1007">
        <v>1724</v>
      </c>
      <c r="W70" s="1007"/>
      <c r="X70" s="1007"/>
      <c r="Y70" s="1007"/>
      <c r="Z70" s="1007"/>
      <c r="AA70" s="1007">
        <v>39</v>
      </c>
      <c r="AB70" s="1007"/>
      <c r="AC70" s="1007"/>
      <c r="AD70" s="1007"/>
      <c r="AE70" s="1007"/>
      <c r="AF70" s="1007">
        <v>39</v>
      </c>
      <c r="AG70" s="1007"/>
      <c r="AH70" s="1007"/>
      <c r="AI70" s="1007"/>
      <c r="AJ70" s="1007"/>
      <c r="AK70" s="1007" t="s">
        <v>557</v>
      </c>
      <c r="AL70" s="1007"/>
      <c r="AM70" s="1007"/>
      <c r="AN70" s="1007"/>
      <c r="AO70" s="1007"/>
      <c r="AP70" s="1007">
        <v>1700</v>
      </c>
      <c r="AQ70" s="1007"/>
      <c r="AR70" s="1007"/>
      <c r="AS70" s="1007"/>
      <c r="AT70" s="1007"/>
      <c r="AU70" s="1007">
        <v>98</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2">
      <c r="A71" s="226">
        <v>4</v>
      </c>
      <c r="B71" s="1010" t="s">
        <v>561</v>
      </c>
      <c r="C71" s="1011"/>
      <c r="D71" s="1011"/>
      <c r="E71" s="1011"/>
      <c r="F71" s="1011"/>
      <c r="G71" s="1011"/>
      <c r="H71" s="1011"/>
      <c r="I71" s="1011"/>
      <c r="J71" s="1011"/>
      <c r="K71" s="1011"/>
      <c r="L71" s="1011"/>
      <c r="M71" s="1011"/>
      <c r="N71" s="1011"/>
      <c r="O71" s="1011"/>
      <c r="P71" s="1012"/>
      <c r="Q71" s="1013">
        <v>579</v>
      </c>
      <c r="R71" s="1007"/>
      <c r="S71" s="1007"/>
      <c r="T71" s="1007"/>
      <c r="U71" s="1007"/>
      <c r="V71" s="1007">
        <v>487</v>
      </c>
      <c r="W71" s="1007"/>
      <c r="X71" s="1007"/>
      <c r="Y71" s="1007"/>
      <c r="Z71" s="1007"/>
      <c r="AA71" s="1007">
        <v>92</v>
      </c>
      <c r="AB71" s="1007"/>
      <c r="AC71" s="1007"/>
      <c r="AD71" s="1007"/>
      <c r="AE71" s="1007"/>
      <c r="AF71" s="1007">
        <v>92</v>
      </c>
      <c r="AG71" s="1007"/>
      <c r="AH71" s="1007"/>
      <c r="AI71" s="1007"/>
      <c r="AJ71" s="1007"/>
      <c r="AK71" s="1007" t="s">
        <v>557</v>
      </c>
      <c r="AL71" s="1007"/>
      <c r="AM71" s="1007"/>
      <c r="AN71" s="1007"/>
      <c r="AO71" s="1007"/>
      <c r="AP71" s="1007">
        <v>380</v>
      </c>
      <c r="AQ71" s="1007"/>
      <c r="AR71" s="1007"/>
      <c r="AS71" s="1007"/>
      <c r="AT71" s="1007"/>
      <c r="AU71" s="1007">
        <v>171</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2">
      <c r="A72" s="226">
        <v>5</v>
      </c>
      <c r="B72" s="1010" t="s">
        <v>562</v>
      </c>
      <c r="C72" s="1011"/>
      <c r="D72" s="1011"/>
      <c r="E72" s="1011"/>
      <c r="F72" s="1011"/>
      <c r="G72" s="1011"/>
      <c r="H72" s="1011"/>
      <c r="I72" s="1011"/>
      <c r="J72" s="1011"/>
      <c r="K72" s="1011"/>
      <c r="L72" s="1011"/>
      <c r="M72" s="1011"/>
      <c r="N72" s="1011"/>
      <c r="O72" s="1011"/>
      <c r="P72" s="1012"/>
      <c r="Q72" s="1013">
        <v>675</v>
      </c>
      <c r="R72" s="1007"/>
      <c r="S72" s="1007"/>
      <c r="T72" s="1007"/>
      <c r="U72" s="1007"/>
      <c r="V72" s="1007">
        <v>592</v>
      </c>
      <c r="W72" s="1007"/>
      <c r="X72" s="1007"/>
      <c r="Y72" s="1007"/>
      <c r="Z72" s="1007"/>
      <c r="AA72" s="1007">
        <v>83</v>
      </c>
      <c r="AB72" s="1007"/>
      <c r="AC72" s="1007"/>
      <c r="AD72" s="1007"/>
      <c r="AE72" s="1007"/>
      <c r="AF72" s="1007">
        <v>83</v>
      </c>
      <c r="AG72" s="1007"/>
      <c r="AH72" s="1007"/>
      <c r="AI72" s="1007"/>
      <c r="AJ72" s="1007"/>
      <c r="AK72" s="1007" t="s">
        <v>557</v>
      </c>
      <c r="AL72" s="1007"/>
      <c r="AM72" s="1007"/>
      <c r="AN72" s="1007"/>
      <c r="AO72" s="1007"/>
      <c r="AP72" s="1007" t="s">
        <v>557</v>
      </c>
      <c r="AQ72" s="1007"/>
      <c r="AR72" s="1007"/>
      <c r="AS72" s="1007"/>
      <c r="AT72" s="1007"/>
      <c r="AU72" s="1007" t="s">
        <v>557</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2">
      <c r="A73" s="226">
        <v>6</v>
      </c>
      <c r="B73" s="1010" t="s">
        <v>563</v>
      </c>
      <c r="C73" s="1011"/>
      <c r="D73" s="1011"/>
      <c r="E73" s="1011"/>
      <c r="F73" s="1011"/>
      <c r="G73" s="1011"/>
      <c r="H73" s="1011"/>
      <c r="I73" s="1011"/>
      <c r="J73" s="1011"/>
      <c r="K73" s="1011"/>
      <c r="L73" s="1011"/>
      <c r="M73" s="1011"/>
      <c r="N73" s="1011"/>
      <c r="O73" s="1011"/>
      <c r="P73" s="1012"/>
      <c r="Q73" s="1013">
        <v>116727</v>
      </c>
      <c r="R73" s="1007"/>
      <c r="S73" s="1007"/>
      <c r="T73" s="1007"/>
      <c r="U73" s="1007"/>
      <c r="V73" s="1007">
        <v>115370</v>
      </c>
      <c r="W73" s="1007"/>
      <c r="X73" s="1007"/>
      <c r="Y73" s="1007"/>
      <c r="Z73" s="1007"/>
      <c r="AA73" s="1007">
        <v>1357</v>
      </c>
      <c r="AB73" s="1007"/>
      <c r="AC73" s="1007"/>
      <c r="AD73" s="1007"/>
      <c r="AE73" s="1007"/>
      <c r="AF73" s="1007">
        <v>1357</v>
      </c>
      <c r="AG73" s="1007"/>
      <c r="AH73" s="1007"/>
      <c r="AI73" s="1007"/>
      <c r="AJ73" s="1007"/>
      <c r="AK73" s="1007">
        <v>801</v>
      </c>
      <c r="AL73" s="1007"/>
      <c r="AM73" s="1007"/>
      <c r="AN73" s="1007"/>
      <c r="AO73" s="1007"/>
      <c r="AP73" s="1007" t="s">
        <v>557</v>
      </c>
      <c r="AQ73" s="1007"/>
      <c r="AR73" s="1007"/>
      <c r="AS73" s="1007"/>
      <c r="AT73" s="1007"/>
      <c r="AU73" s="1007" t="s">
        <v>557</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2">
      <c r="A74" s="226">
        <v>7</v>
      </c>
      <c r="B74" s="1010" t="s">
        <v>564</v>
      </c>
      <c r="C74" s="1011"/>
      <c r="D74" s="1011"/>
      <c r="E74" s="1011"/>
      <c r="F74" s="1011"/>
      <c r="G74" s="1011"/>
      <c r="H74" s="1011"/>
      <c r="I74" s="1011"/>
      <c r="J74" s="1011"/>
      <c r="K74" s="1011"/>
      <c r="L74" s="1011"/>
      <c r="M74" s="1011"/>
      <c r="N74" s="1011"/>
      <c r="O74" s="1011"/>
      <c r="P74" s="1012"/>
      <c r="Q74" s="1013">
        <v>81</v>
      </c>
      <c r="R74" s="1007"/>
      <c r="S74" s="1007"/>
      <c r="T74" s="1007"/>
      <c r="U74" s="1007"/>
      <c r="V74" s="1007">
        <v>78</v>
      </c>
      <c r="W74" s="1007"/>
      <c r="X74" s="1007"/>
      <c r="Y74" s="1007"/>
      <c r="Z74" s="1007"/>
      <c r="AA74" s="1007">
        <v>4</v>
      </c>
      <c r="AB74" s="1007"/>
      <c r="AC74" s="1007"/>
      <c r="AD74" s="1007"/>
      <c r="AE74" s="1007"/>
      <c r="AF74" s="1007">
        <v>4</v>
      </c>
      <c r="AG74" s="1007"/>
      <c r="AH74" s="1007"/>
      <c r="AI74" s="1007"/>
      <c r="AJ74" s="1007"/>
      <c r="AK74" s="1007" t="s">
        <v>557</v>
      </c>
      <c r="AL74" s="1007"/>
      <c r="AM74" s="1007"/>
      <c r="AN74" s="1007"/>
      <c r="AO74" s="1007"/>
      <c r="AP74" s="1007" t="s">
        <v>557</v>
      </c>
      <c r="AQ74" s="1007"/>
      <c r="AR74" s="1007"/>
      <c r="AS74" s="1007"/>
      <c r="AT74" s="1007"/>
      <c r="AU74" s="1007" t="s">
        <v>557</v>
      </c>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2">
      <c r="A75" s="226">
        <v>8</v>
      </c>
      <c r="B75" s="1010" t="s">
        <v>565</v>
      </c>
      <c r="C75" s="1011"/>
      <c r="D75" s="1011"/>
      <c r="E75" s="1011"/>
      <c r="F75" s="1011"/>
      <c r="G75" s="1011"/>
      <c r="H75" s="1011"/>
      <c r="I75" s="1011"/>
      <c r="J75" s="1011"/>
      <c r="K75" s="1011"/>
      <c r="L75" s="1011"/>
      <c r="M75" s="1011"/>
      <c r="N75" s="1011"/>
      <c r="O75" s="1011"/>
      <c r="P75" s="1012"/>
      <c r="Q75" s="1014">
        <v>4388</v>
      </c>
      <c r="R75" s="1015"/>
      <c r="S75" s="1015"/>
      <c r="T75" s="1015"/>
      <c r="U75" s="1016"/>
      <c r="V75" s="1017">
        <v>3798</v>
      </c>
      <c r="W75" s="1015"/>
      <c r="X75" s="1015"/>
      <c r="Y75" s="1015"/>
      <c r="Z75" s="1016"/>
      <c r="AA75" s="1017">
        <v>590</v>
      </c>
      <c r="AB75" s="1015"/>
      <c r="AC75" s="1015"/>
      <c r="AD75" s="1015"/>
      <c r="AE75" s="1016"/>
      <c r="AF75" s="1017">
        <v>590</v>
      </c>
      <c r="AG75" s="1015"/>
      <c r="AH75" s="1015"/>
      <c r="AI75" s="1015"/>
      <c r="AJ75" s="1016"/>
      <c r="AK75" s="1017" t="s">
        <v>557</v>
      </c>
      <c r="AL75" s="1015"/>
      <c r="AM75" s="1015"/>
      <c r="AN75" s="1015"/>
      <c r="AO75" s="1016"/>
      <c r="AP75" s="1017" t="s">
        <v>557</v>
      </c>
      <c r="AQ75" s="1015"/>
      <c r="AR75" s="1015"/>
      <c r="AS75" s="1015"/>
      <c r="AT75" s="1016"/>
      <c r="AU75" s="1017" t="s">
        <v>557</v>
      </c>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2">
      <c r="A76" s="226">
        <v>9</v>
      </c>
      <c r="B76" s="1010" t="s">
        <v>566</v>
      </c>
      <c r="C76" s="1011"/>
      <c r="D76" s="1011"/>
      <c r="E76" s="1011"/>
      <c r="F76" s="1011"/>
      <c r="G76" s="1011"/>
      <c r="H76" s="1011"/>
      <c r="I76" s="1011"/>
      <c r="J76" s="1011"/>
      <c r="K76" s="1011"/>
      <c r="L76" s="1011"/>
      <c r="M76" s="1011"/>
      <c r="N76" s="1011"/>
      <c r="O76" s="1011"/>
      <c r="P76" s="1012"/>
      <c r="Q76" s="1014">
        <v>182</v>
      </c>
      <c r="R76" s="1015"/>
      <c r="S76" s="1015"/>
      <c r="T76" s="1015"/>
      <c r="U76" s="1016"/>
      <c r="V76" s="1017">
        <v>175</v>
      </c>
      <c r="W76" s="1015"/>
      <c r="X76" s="1015"/>
      <c r="Y76" s="1015"/>
      <c r="Z76" s="1016"/>
      <c r="AA76" s="1017">
        <v>7</v>
      </c>
      <c r="AB76" s="1015"/>
      <c r="AC76" s="1015"/>
      <c r="AD76" s="1015"/>
      <c r="AE76" s="1016"/>
      <c r="AF76" s="1017">
        <v>7</v>
      </c>
      <c r="AG76" s="1015"/>
      <c r="AH76" s="1015"/>
      <c r="AI76" s="1015"/>
      <c r="AJ76" s="1016"/>
      <c r="AK76" s="1017">
        <v>25</v>
      </c>
      <c r="AL76" s="1015"/>
      <c r="AM76" s="1015"/>
      <c r="AN76" s="1015"/>
      <c r="AO76" s="1016"/>
      <c r="AP76" s="1017" t="s">
        <v>557</v>
      </c>
      <c r="AQ76" s="1015"/>
      <c r="AR76" s="1015"/>
      <c r="AS76" s="1015"/>
      <c r="AT76" s="1016"/>
      <c r="AU76" s="1017" t="s">
        <v>557</v>
      </c>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2">
      <c r="A77" s="226">
        <v>10</v>
      </c>
      <c r="B77" s="1010" t="s">
        <v>567</v>
      </c>
      <c r="C77" s="1011"/>
      <c r="D77" s="1011"/>
      <c r="E77" s="1011"/>
      <c r="F77" s="1011"/>
      <c r="G77" s="1011"/>
      <c r="H77" s="1011"/>
      <c r="I77" s="1011"/>
      <c r="J77" s="1011"/>
      <c r="K77" s="1011"/>
      <c r="L77" s="1011"/>
      <c r="M77" s="1011"/>
      <c r="N77" s="1011"/>
      <c r="O77" s="1011"/>
      <c r="P77" s="1012"/>
      <c r="Q77" s="1014">
        <v>1079</v>
      </c>
      <c r="R77" s="1015"/>
      <c r="S77" s="1015"/>
      <c r="T77" s="1015"/>
      <c r="U77" s="1016"/>
      <c r="V77" s="1017">
        <v>1078</v>
      </c>
      <c r="W77" s="1015"/>
      <c r="X77" s="1015"/>
      <c r="Y77" s="1015"/>
      <c r="Z77" s="1016"/>
      <c r="AA77" s="1017">
        <v>1</v>
      </c>
      <c r="AB77" s="1015"/>
      <c r="AC77" s="1015"/>
      <c r="AD77" s="1015"/>
      <c r="AE77" s="1016"/>
      <c r="AF77" s="1017">
        <v>1</v>
      </c>
      <c r="AG77" s="1015"/>
      <c r="AH77" s="1015"/>
      <c r="AI77" s="1015"/>
      <c r="AJ77" s="1016"/>
      <c r="AK77" s="1017">
        <v>597</v>
      </c>
      <c r="AL77" s="1015"/>
      <c r="AM77" s="1015"/>
      <c r="AN77" s="1015"/>
      <c r="AO77" s="1016"/>
      <c r="AP77" s="1017" t="s">
        <v>557</v>
      </c>
      <c r="AQ77" s="1015"/>
      <c r="AR77" s="1015"/>
      <c r="AS77" s="1015"/>
      <c r="AT77" s="1016"/>
      <c r="AU77" s="1017" t="s">
        <v>557</v>
      </c>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2">
      <c r="A78" s="226">
        <v>11</v>
      </c>
      <c r="B78" s="1010" t="s">
        <v>568</v>
      </c>
      <c r="C78" s="1011"/>
      <c r="D78" s="1011"/>
      <c r="E78" s="1011"/>
      <c r="F78" s="1011"/>
      <c r="G78" s="1011"/>
      <c r="H78" s="1011"/>
      <c r="I78" s="1011"/>
      <c r="J78" s="1011"/>
      <c r="K78" s="1011"/>
      <c r="L78" s="1011"/>
      <c r="M78" s="1011"/>
      <c r="N78" s="1011"/>
      <c r="O78" s="1011"/>
      <c r="P78" s="1012"/>
      <c r="Q78" s="1013">
        <v>911</v>
      </c>
      <c r="R78" s="1007"/>
      <c r="S78" s="1007"/>
      <c r="T78" s="1007"/>
      <c r="U78" s="1007"/>
      <c r="V78" s="1007">
        <v>864</v>
      </c>
      <c r="W78" s="1007"/>
      <c r="X78" s="1007"/>
      <c r="Y78" s="1007"/>
      <c r="Z78" s="1007"/>
      <c r="AA78" s="1007">
        <v>48</v>
      </c>
      <c r="AB78" s="1007"/>
      <c r="AC78" s="1007"/>
      <c r="AD78" s="1007"/>
      <c r="AE78" s="1007"/>
      <c r="AF78" s="1007">
        <v>48</v>
      </c>
      <c r="AG78" s="1007"/>
      <c r="AH78" s="1007"/>
      <c r="AI78" s="1007"/>
      <c r="AJ78" s="1007"/>
      <c r="AK78" s="1007" t="s">
        <v>557</v>
      </c>
      <c r="AL78" s="1007"/>
      <c r="AM78" s="1007"/>
      <c r="AN78" s="1007"/>
      <c r="AO78" s="1007"/>
      <c r="AP78" s="1007">
        <v>6517</v>
      </c>
      <c r="AQ78" s="1007"/>
      <c r="AR78" s="1007"/>
      <c r="AS78" s="1007"/>
      <c r="AT78" s="1007"/>
      <c r="AU78" s="1007">
        <v>1043</v>
      </c>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2">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2">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2">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2">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2">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2">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2">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2">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2">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5">
      <c r="A88" s="228" t="s">
        <v>377</v>
      </c>
      <c r="B88" s="973" t="s">
        <v>406</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2465</v>
      </c>
      <c r="AG88" s="995"/>
      <c r="AH88" s="995"/>
      <c r="AI88" s="995"/>
      <c r="AJ88" s="995"/>
      <c r="AK88" s="999"/>
      <c r="AL88" s="999"/>
      <c r="AM88" s="999"/>
      <c r="AN88" s="999"/>
      <c r="AO88" s="999"/>
      <c r="AP88" s="995">
        <v>15721</v>
      </c>
      <c r="AQ88" s="995"/>
      <c r="AR88" s="995"/>
      <c r="AS88" s="995"/>
      <c r="AT88" s="995"/>
      <c r="AU88" s="995">
        <v>2132</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73" t="s">
        <v>407</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22</v>
      </c>
      <c r="CS102" s="989"/>
      <c r="CT102" s="989"/>
      <c r="CU102" s="989"/>
      <c r="CV102" s="990"/>
      <c r="CW102" s="988">
        <v>8</v>
      </c>
      <c r="CX102" s="989"/>
      <c r="CY102" s="989"/>
      <c r="CZ102" s="989"/>
      <c r="DA102" s="990"/>
      <c r="DB102" s="988"/>
      <c r="DC102" s="989"/>
      <c r="DD102" s="989"/>
      <c r="DE102" s="989"/>
      <c r="DF102" s="990"/>
      <c r="DG102" s="988"/>
      <c r="DH102" s="989"/>
      <c r="DI102" s="989"/>
      <c r="DJ102" s="989"/>
      <c r="DK102" s="990"/>
      <c r="DL102" s="988">
        <v>14</v>
      </c>
      <c r="DM102" s="989"/>
      <c r="DN102" s="989"/>
      <c r="DO102" s="989"/>
      <c r="DP102" s="990"/>
      <c r="DQ102" s="988"/>
      <c r="DR102" s="989"/>
      <c r="DS102" s="989"/>
      <c r="DT102" s="989"/>
      <c r="DU102" s="990"/>
      <c r="DV102" s="973"/>
      <c r="DW102" s="974"/>
      <c r="DX102" s="974"/>
      <c r="DY102" s="974"/>
      <c r="DZ102" s="975"/>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408</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409</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410</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411</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78" t="s">
        <v>412</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413</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2">
      <c r="A109" s="931" t="s">
        <v>414</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415</v>
      </c>
      <c r="AB109" s="932"/>
      <c r="AC109" s="932"/>
      <c r="AD109" s="932"/>
      <c r="AE109" s="933"/>
      <c r="AF109" s="934" t="s">
        <v>416</v>
      </c>
      <c r="AG109" s="932"/>
      <c r="AH109" s="932"/>
      <c r="AI109" s="932"/>
      <c r="AJ109" s="933"/>
      <c r="AK109" s="934" t="s">
        <v>294</v>
      </c>
      <c r="AL109" s="932"/>
      <c r="AM109" s="932"/>
      <c r="AN109" s="932"/>
      <c r="AO109" s="933"/>
      <c r="AP109" s="934" t="s">
        <v>417</v>
      </c>
      <c r="AQ109" s="932"/>
      <c r="AR109" s="932"/>
      <c r="AS109" s="932"/>
      <c r="AT109" s="965"/>
      <c r="AU109" s="931" t="s">
        <v>414</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415</v>
      </c>
      <c r="BR109" s="932"/>
      <c r="BS109" s="932"/>
      <c r="BT109" s="932"/>
      <c r="BU109" s="933"/>
      <c r="BV109" s="934" t="s">
        <v>416</v>
      </c>
      <c r="BW109" s="932"/>
      <c r="BX109" s="932"/>
      <c r="BY109" s="932"/>
      <c r="BZ109" s="933"/>
      <c r="CA109" s="934" t="s">
        <v>294</v>
      </c>
      <c r="CB109" s="932"/>
      <c r="CC109" s="932"/>
      <c r="CD109" s="932"/>
      <c r="CE109" s="933"/>
      <c r="CF109" s="972" t="s">
        <v>417</v>
      </c>
      <c r="CG109" s="972"/>
      <c r="CH109" s="972"/>
      <c r="CI109" s="972"/>
      <c r="CJ109" s="972"/>
      <c r="CK109" s="934" t="s">
        <v>418</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415</v>
      </c>
      <c r="DH109" s="932"/>
      <c r="DI109" s="932"/>
      <c r="DJ109" s="932"/>
      <c r="DK109" s="933"/>
      <c r="DL109" s="934" t="s">
        <v>416</v>
      </c>
      <c r="DM109" s="932"/>
      <c r="DN109" s="932"/>
      <c r="DO109" s="932"/>
      <c r="DP109" s="933"/>
      <c r="DQ109" s="934" t="s">
        <v>294</v>
      </c>
      <c r="DR109" s="932"/>
      <c r="DS109" s="932"/>
      <c r="DT109" s="932"/>
      <c r="DU109" s="933"/>
      <c r="DV109" s="934" t="s">
        <v>417</v>
      </c>
      <c r="DW109" s="932"/>
      <c r="DX109" s="932"/>
      <c r="DY109" s="932"/>
      <c r="DZ109" s="965"/>
    </row>
    <row r="110" spans="1:131" s="218" customFormat="1" ht="26.25" customHeight="1" x14ac:dyDescent="0.2">
      <c r="A110" s="843" t="s">
        <v>419</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1273556</v>
      </c>
      <c r="AB110" s="925"/>
      <c r="AC110" s="925"/>
      <c r="AD110" s="925"/>
      <c r="AE110" s="926"/>
      <c r="AF110" s="927">
        <v>1268670</v>
      </c>
      <c r="AG110" s="925"/>
      <c r="AH110" s="925"/>
      <c r="AI110" s="925"/>
      <c r="AJ110" s="926"/>
      <c r="AK110" s="927">
        <v>1220331</v>
      </c>
      <c r="AL110" s="925"/>
      <c r="AM110" s="925"/>
      <c r="AN110" s="925"/>
      <c r="AO110" s="926"/>
      <c r="AP110" s="928">
        <v>22.8</v>
      </c>
      <c r="AQ110" s="929"/>
      <c r="AR110" s="929"/>
      <c r="AS110" s="929"/>
      <c r="AT110" s="930"/>
      <c r="AU110" s="966" t="s">
        <v>69</v>
      </c>
      <c r="AV110" s="967"/>
      <c r="AW110" s="967"/>
      <c r="AX110" s="967"/>
      <c r="AY110" s="967"/>
      <c r="AZ110" s="896" t="s">
        <v>420</v>
      </c>
      <c r="BA110" s="844"/>
      <c r="BB110" s="844"/>
      <c r="BC110" s="844"/>
      <c r="BD110" s="844"/>
      <c r="BE110" s="844"/>
      <c r="BF110" s="844"/>
      <c r="BG110" s="844"/>
      <c r="BH110" s="844"/>
      <c r="BI110" s="844"/>
      <c r="BJ110" s="844"/>
      <c r="BK110" s="844"/>
      <c r="BL110" s="844"/>
      <c r="BM110" s="844"/>
      <c r="BN110" s="844"/>
      <c r="BO110" s="844"/>
      <c r="BP110" s="845"/>
      <c r="BQ110" s="897">
        <v>9531420</v>
      </c>
      <c r="BR110" s="878"/>
      <c r="BS110" s="878"/>
      <c r="BT110" s="878"/>
      <c r="BU110" s="878"/>
      <c r="BV110" s="878">
        <v>9413303</v>
      </c>
      <c r="BW110" s="878"/>
      <c r="BX110" s="878"/>
      <c r="BY110" s="878"/>
      <c r="BZ110" s="878"/>
      <c r="CA110" s="878">
        <v>9140971</v>
      </c>
      <c r="CB110" s="878"/>
      <c r="CC110" s="878"/>
      <c r="CD110" s="878"/>
      <c r="CE110" s="878"/>
      <c r="CF110" s="902">
        <v>170.6</v>
      </c>
      <c r="CG110" s="903"/>
      <c r="CH110" s="903"/>
      <c r="CI110" s="903"/>
      <c r="CJ110" s="903"/>
      <c r="CK110" s="962" t="s">
        <v>421</v>
      </c>
      <c r="CL110" s="855"/>
      <c r="CM110" s="896" t="s">
        <v>422</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2">
      <c r="A111" s="810" t="s">
        <v>423</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424</v>
      </c>
      <c r="BA111" s="788"/>
      <c r="BB111" s="788"/>
      <c r="BC111" s="788"/>
      <c r="BD111" s="788"/>
      <c r="BE111" s="788"/>
      <c r="BF111" s="788"/>
      <c r="BG111" s="788"/>
      <c r="BH111" s="788"/>
      <c r="BI111" s="788"/>
      <c r="BJ111" s="788"/>
      <c r="BK111" s="788"/>
      <c r="BL111" s="788"/>
      <c r="BM111" s="788"/>
      <c r="BN111" s="788"/>
      <c r="BO111" s="788"/>
      <c r="BP111" s="789"/>
      <c r="BQ111" s="852" t="s">
        <v>122</v>
      </c>
      <c r="BR111" s="853"/>
      <c r="BS111" s="853"/>
      <c r="BT111" s="853"/>
      <c r="BU111" s="853"/>
      <c r="BV111" s="853" t="s">
        <v>122</v>
      </c>
      <c r="BW111" s="853"/>
      <c r="BX111" s="853"/>
      <c r="BY111" s="853"/>
      <c r="BZ111" s="853"/>
      <c r="CA111" s="853" t="s">
        <v>122</v>
      </c>
      <c r="CB111" s="853"/>
      <c r="CC111" s="853"/>
      <c r="CD111" s="853"/>
      <c r="CE111" s="853"/>
      <c r="CF111" s="911" t="s">
        <v>122</v>
      </c>
      <c r="CG111" s="912"/>
      <c r="CH111" s="912"/>
      <c r="CI111" s="912"/>
      <c r="CJ111" s="912"/>
      <c r="CK111" s="963"/>
      <c r="CL111" s="857"/>
      <c r="CM111" s="851" t="s">
        <v>425</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2">
      <c r="A112" s="948" t="s">
        <v>426</v>
      </c>
      <c r="B112" s="949"/>
      <c r="C112" s="788" t="s">
        <v>427</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428</v>
      </c>
      <c r="BA112" s="788"/>
      <c r="BB112" s="788"/>
      <c r="BC112" s="788"/>
      <c r="BD112" s="788"/>
      <c r="BE112" s="788"/>
      <c r="BF112" s="788"/>
      <c r="BG112" s="788"/>
      <c r="BH112" s="788"/>
      <c r="BI112" s="788"/>
      <c r="BJ112" s="788"/>
      <c r="BK112" s="788"/>
      <c r="BL112" s="788"/>
      <c r="BM112" s="788"/>
      <c r="BN112" s="788"/>
      <c r="BO112" s="788"/>
      <c r="BP112" s="789"/>
      <c r="BQ112" s="852">
        <v>2246686</v>
      </c>
      <c r="BR112" s="853"/>
      <c r="BS112" s="853"/>
      <c r="BT112" s="853"/>
      <c r="BU112" s="853"/>
      <c r="BV112" s="853">
        <v>2647260</v>
      </c>
      <c r="BW112" s="853"/>
      <c r="BX112" s="853"/>
      <c r="BY112" s="853"/>
      <c r="BZ112" s="853"/>
      <c r="CA112" s="853">
        <v>2368645</v>
      </c>
      <c r="CB112" s="853"/>
      <c r="CC112" s="853"/>
      <c r="CD112" s="853"/>
      <c r="CE112" s="853"/>
      <c r="CF112" s="911">
        <v>44.2</v>
      </c>
      <c r="CG112" s="912"/>
      <c r="CH112" s="912"/>
      <c r="CI112" s="912"/>
      <c r="CJ112" s="912"/>
      <c r="CK112" s="963"/>
      <c r="CL112" s="857"/>
      <c r="CM112" s="851" t="s">
        <v>429</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2">
      <c r="A113" s="950"/>
      <c r="B113" s="951"/>
      <c r="C113" s="788" t="s">
        <v>430</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439215</v>
      </c>
      <c r="AB113" s="955"/>
      <c r="AC113" s="955"/>
      <c r="AD113" s="955"/>
      <c r="AE113" s="956"/>
      <c r="AF113" s="957">
        <v>538891</v>
      </c>
      <c r="AG113" s="955"/>
      <c r="AH113" s="955"/>
      <c r="AI113" s="955"/>
      <c r="AJ113" s="956"/>
      <c r="AK113" s="957">
        <v>444676</v>
      </c>
      <c r="AL113" s="955"/>
      <c r="AM113" s="955"/>
      <c r="AN113" s="955"/>
      <c r="AO113" s="956"/>
      <c r="AP113" s="958">
        <v>8.3000000000000007</v>
      </c>
      <c r="AQ113" s="959"/>
      <c r="AR113" s="959"/>
      <c r="AS113" s="959"/>
      <c r="AT113" s="960"/>
      <c r="AU113" s="968"/>
      <c r="AV113" s="969"/>
      <c r="AW113" s="969"/>
      <c r="AX113" s="969"/>
      <c r="AY113" s="969"/>
      <c r="AZ113" s="851" t="s">
        <v>431</v>
      </c>
      <c r="BA113" s="788"/>
      <c r="BB113" s="788"/>
      <c r="BC113" s="788"/>
      <c r="BD113" s="788"/>
      <c r="BE113" s="788"/>
      <c r="BF113" s="788"/>
      <c r="BG113" s="788"/>
      <c r="BH113" s="788"/>
      <c r="BI113" s="788"/>
      <c r="BJ113" s="788"/>
      <c r="BK113" s="788"/>
      <c r="BL113" s="788"/>
      <c r="BM113" s="788"/>
      <c r="BN113" s="788"/>
      <c r="BO113" s="788"/>
      <c r="BP113" s="789"/>
      <c r="BQ113" s="852">
        <v>2331981</v>
      </c>
      <c r="BR113" s="853"/>
      <c r="BS113" s="853"/>
      <c r="BT113" s="853"/>
      <c r="BU113" s="853"/>
      <c r="BV113" s="853">
        <v>2274896</v>
      </c>
      <c r="BW113" s="853"/>
      <c r="BX113" s="853"/>
      <c r="BY113" s="853"/>
      <c r="BZ113" s="853"/>
      <c r="CA113" s="853">
        <v>2132261</v>
      </c>
      <c r="CB113" s="853"/>
      <c r="CC113" s="853"/>
      <c r="CD113" s="853"/>
      <c r="CE113" s="853"/>
      <c r="CF113" s="911">
        <v>39.799999999999997</v>
      </c>
      <c r="CG113" s="912"/>
      <c r="CH113" s="912"/>
      <c r="CI113" s="912"/>
      <c r="CJ113" s="912"/>
      <c r="CK113" s="963"/>
      <c r="CL113" s="857"/>
      <c r="CM113" s="851" t="s">
        <v>432</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2">
      <c r="A114" s="950"/>
      <c r="B114" s="951"/>
      <c r="C114" s="788" t="s">
        <v>433</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216481</v>
      </c>
      <c r="AB114" s="816"/>
      <c r="AC114" s="816"/>
      <c r="AD114" s="816"/>
      <c r="AE114" s="817"/>
      <c r="AF114" s="818">
        <v>225172</v>
      </c>
      <c r="AG114" s="816"/>
      <c r="AH114" s="816"/>
      <c r="AI114" s="816"/>
      <c r="AJ114" s="817"/>
      <c r="AK114" s="818">
        <v>255031</v>
      </c>
      <c r="AL114" s="816"/>
      <c r="AM114" s="816"/>
      <c r="AN114" s="816"/>
      <c r="AO114" s="817"/>
      <c r="AP114" s="860">
        <v>4.8</v>
      </c>
      <c r="AQ114" s="861"/>
      <c r="AR114" s="861"/>
      <c r="AS114" s="861"/>
      <c r="AT114" s="862"/>
      <c r="AU114" s="968"/>
      <c r="AV114" s="969"/>
      <c r="AW114" s="969"/>
      <c r="AX114" s="969"/>
      <c r="AY114" s="969"/>
      <c r="AZ114" s="851" t="s">
        <v>434</v>
      </c>
      <c r="BA114" s="788"/>
      <c r="BB114" s="788"/>
      <c r="BC114" s="788"/>
      <c r="BD114" s="788"/>
      <c r="BE114" s="788"/>
      <c r="BF114" s="788"/>
      <c r="BG114" s="788"/>
      <c r="BH114" s="788"/>
      <c r="BI114" s="788"/>
      <c r="BJ114" s="788"/>
      <c r="BK114" s="788"/>
      <c r="BL114" s="788"/>
      <c r="BM114" s="788"/>
      <c r="BN114" s="788"/>
      <c r="BO114" s="788"/>
      <c r="BP114" s="789"/>
      <c r="BQ114" s="852">
        <v>1882713</v>
      </c>
      <c r="BR114" s="853"/>
      <c r="BS114" s="853"/>
      <c r="BT114" s="853"/>
      <c r="BU114" s="853"/>
      <c r="BV114" s="853">
        <v>1824793</v>
      </c>
      <c r="BW114" s="853"/>
      <c r="BX114" s="853"/>
      <c r="BY114" s="853"/>
      <c r="BZ114" s="853"/>
      <c r="CA114" s="853">
        <v>1836072</v>
      </c>
      <c r="CB114" s="853"/>
      <c r="CC114" s="853"/>
      <c r="CD114" s="853"/>
      <c r="CE114" s="853"/>
      <c r="CF114" s="911">
        <v>34.299999999999997</v>
      </c>
      <c r="CG114" s="912"/>
      <c r="CH114" s="912"/>
      <c r="CI114" s="912"/>
      <c r="CJ114" s="912"/>
      <c r="CK114" s="963"/>
      <c r="CL114" s="857"/>
      <c r="CM114" s="851" t="s">
        <v>435</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2">
      <c r="A115" s="950"/>
      <c r="B115" s="951"/>
      <c r="C115" s="788" t="s">
        <v>436</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t="s">
        <v>122</v>
      </c>
      <c r="AB115" s="955"/>
      <c r="AC115" s="955"/>
      <c r="AD115" s="955"/>
      <c r="AE115" s="956"/>
      <c r="AF115" s="957" t="s">
        <v>122</v>
      </c>
      <c r="AG115" s="955"/>
      <c r="AH115" s="955"/>
      <c r="AI115" s="955"/>
      <c r="AJ115" s="956"/>
      <c r="AK115" s="957" t="s">
        <v>122</v>
      </c>
      <c r="AL115" s="955"/>
      <c r="AM115" s="955"/>
      <c r="AN115" s="955"/>
      <c r="AO115" s="956"/>
      <c r="AP115" s="958" t="s">
        <v>122</v>
      </c>
      <c r="AQ115" s="959"/>
      <c r="AR115" s="959"/>
      <c r="AS115" s="959"/>
      <c r="AT115" s="960"/>
      <c r="AU115" s="968"/>
      <c r="AV115" s="969"/>
      <c r="AW115" s="969"/>
      <c r="AX115" s="969"/>
      <c r="AY115" s="969"/>
      <c r="AZ115" s="851" t="s">
        <v>437</v>
      </c>
      <c r="BA115" s="788"/>
      <c r="BB115" s="788"/>
      <c r="BC115" s="788"/>
      <c r="BD115" s="788"/>
      <c r="BE115" s="788"/>
      <c r="BF115" s="788"/>
      <c r="BG115" s="788"/>
      <c r="BH115" s="788"/>
      <c r="BI115" s="788"/>
      <c r="BJ115" s="788"/>
      <c r="BK115" s="788"/>
      <c r="BL115" s="788"/>
      <c r="BM115" s="788"/>
      <c r="BN115" s="788"/>
      <c r="BO115" s="788"/>
      <c r="BP115" s="789"/>
      <c r="BQ115" s="852">
        <v>2840</v>
      </c>
      <c r="BR115" s="853"/>
      <c r="BS115" s="853"/>
      <c r="BT115" s="853"/>
      <c r="BU115" s="853"/>
      <c r="BV115" s="853">
        <v>2120</v>
      </c>
      <c r="BW115" s="853"/>
      <c r="BX115" s="853"/>
      <c r="BY115" s="853"/>
      <c r="BZ115" s="853"/>
      <c r="CA115" s="853">
        <v>1400</v>
      </c>
      <c r="CB115" s="853"/>
      <c r="CC115" s="853"/>
      <c r="CD115" s="853"/>
      <c r="CE115" s="853"/>
      <c r="CF115" s="911">
        <v>0</v>
      </c>
      <c r="CG115" s="912"/>
      <c r="CH115" s="912"/>
      <c r="CI115" s="912"/>
      <c r="CJ115" s="912"/>
      <c r="CK115" s="963"/>
      <c r="CL115" s="857"/>
      <c r="CM115" s="851" t="s">
        <v>438</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2">
      <c r="A116" s="952"/>
      <c r="B116" s="953"/>
      <c r="C116" s="875" t="s">
        <v>439</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440</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441</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2">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442</v>
      </c>
      <c r="Z117" s="933"/>
      <c r="AA117" s="938">
        <v>1929252</v>
      </c>
      <c r="AB117" s="939"/>
      <c r="AC117" s="939"/>
      <c r="AD117" s="939"/>
      <c r="AE117" s="940"/>
      <c r="AF117" s="941">
        <v>2032733</v>
      </c>
      <c r="AG117" s="939"/>
      <c r="AH117" s="939"/>
      <c r="AI117" s="939"/>
      <c r="AJ117" s="940"/>
      <c r="AK117" s="941">
        <v>1920038</v>
      </c>
      <c r="AL117" s="939"/>
      <c r="AM117" s="939"/>
      <c r="AN117" s="939"/>
      <c r="AO117" s="940"/>
      <c r="AP117" s="942"/>
      <c r="AQ117" s="943"/>
      <c r="AR117" s="943"/>
      <c r="AS117" s="943"/>
      <c r="AT117" s="944"/>
      <c r="AU117" s="968"/>
      <c r="AV117" s="969"/>
      <c r="AW117" s="969"/>
      <c r="AX117" s="969"/>
      <c r="AY117" s="969"/>
      <c r="AZ117" s="899" t="s">
        <v>443</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444</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2">
      <c r="A118" s="931" t="s">
        <v>418</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415</v>
      </c>
      <c r="AB118" s="932"/>
      <c r="AC118" s="932"/>
      <c r="AD118" s="932"/>
      <c r="AE118" s="933"/>
      <c r="AF118" s="934" t="s">
        <v>416</v>
      </c>
      <c r="AG118" s="932"/>
      <c r="AH118" s="932"/>
      <c r="AI118" s="932"/>
      <c r="AJ118" s="933"/>
      <c r="AK118" s="934" t="s">
        <v>294</v>
      </c>
      <c r="AL118" s="932"/>
      <c r="AM118" s="932"/>
      <c r="AN118" s="932"/>
      <c r="AO118" s="933"/>
      <c r="AP118" s="935" t="s">
        <v>417</v>
      </c>
      <c r="AQ118" s="936"/>
      <c r="AR118" s="936"/>
      <c r="AS118" s="936"/>
      <c r="AT118" s="937"/>
      <c r="AU118" s="968"/>
      <c r="AV118" s="969"/>
      <c r="AW118" s="969"/>
      <c r="AX118" s="969"/>
      <c r="AY118" s="969"/>
      <c r="AZ118" s="874" t="s">
        <v>445</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446</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2">
      <c r="A119" s="854" t="s">
        <v>421</v>
      </c>
      <c r="B119" s="855"/>
      <c r="C119" s="896" t="s">
        <v>422</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447</v>
      </c>
      <c r="BP119" s="914"/>
      <c r="BQ119" s="915">
        <v>15995640</v>
      </c>
      <c r="BR119" s="881"/>
      <c r="BS119" s="881"/>
      <c r="BT119" s="881"/>
      <c r="BU119" s="881"/>
      <c r="BV119" s="881">
        <v>16162372</v>
      </c>
      <c r="BW119" s="881"/>
      <c r="BX119" s="881"/>
      <c r="BY119" s="881"/>
      <c r="BZ119" s="881"/>
      <c r="CA119" s="881">
        <v>15479349</v>
      </c>
      <c r="CB119" s="881"/>
      <c r="CC119" s="881"/>
      <c r="CD119" s="881"/>
      <c r="CE119" s="881"/>
      <c r="CF119" s="784"/>
      <c r="CG119" s="785"/>
      <c r="CH119" s="785"/>
      <c r="CI119" s="785"/>
      <c r="CJ119" s="870"/>
      <c r="CK119" s="964"/>
      <c r="CL119" s="859"/>
      <c r="CM119" s="874" t="s">
        <v>448</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x14ac:dyDescent="0.2">
      <c r="A120" s="856"/>
      <c r="B120" s="857"/>
      <c r="C120" s="851" t="s">
        <v>425</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449</v>
      </c>
      <c r="AV120" s="917"/>
      <c r="AW120" s="917"/>
      <c r="AX120" s="917"/>
      <c r="AY120" s="918"/>
      <c r="AZ120" s="896" t="s">
        <v>450</v>
      </c>
      <c r="BA120" s="844"/>
      <c r="BB120" s="844"/>
      <c r="BC120" s="844"/>
      <c r="BD120" s="844"/>
      <c r="BE120" s="844"/>
      <c r="BF120" s="844"/>
      <c r="BG120" s="844"/>
      <c r="BH120" s="844"/>
      <c r="BI120" s="844"/>
      <c r="BJ120" s="844"/>
      <c r="BK120" s="844"/>
      <c r="BL120" s="844"/>
      <c r="BM120" s="844"/>
      <c r="BN120" s="844"/>
      <c r="BO120" s="844"/>
      <c r="BP120" s="845"/>
      <c r="BQ120" s="897">
        <v>3634112</v>
      </c>
      <c r="BR120" s="878"/>
      <c r="BS120" s="878"/>
      <c r="BT120" s="878"/>
      <c r="BU120" s="878"/>
      <c r="BV120" s="878">
        <v>3878427</v>
      </c>
      <c r="BW120" s="878"/>
      <c r="BX120" s="878"/>
      <c r="BY120" s="878"/>
      <c r="BZ120" s="878"/>
      <c r="CA120" s="878">
        <v>4189439</v>
      </c>
      <c r="CB120" s="878"/>
      <c r="CC120" s="878"/>
      <c r="CD120" s="878"/>
      <c r="CE120" s="878"/>
      <c r="CF120" s="902">
        <v>78.2</v>
      </c>
      <c r="CG120" s="903"/>
      <c r="CH120" s="903"/>
      <c r="CI120" s="903"/>
      <c r="CJ120" s="903"/>
      <c r="CK120" s="904" t="s">
        <v>451</v>
      </c>
      <c r="CL120" s="888"/>
      <c r="CM120" s="888"/>
      <c r="CN120" s="888"/>
      <c r="CO120" s="889"/>
      <c r="CP120" s="908" t="s">
        <v>397</v>
      </c>
      <c r="CQ120" s="909"/>
      <c r="CR120" s="909"/>
      <c r="CS120" s="909"/>
      <c r="CT120" s="909"/>
      <c r="CU120" s="909"/>
      <c r="CV120" s="909"/>
      <c r="CW120" s="909"/>
      <c r="CX120" s="909"/>
      <c r="CY120" s="909"/>
      <c r="CZ120" s="909"/>
      <c r="DA120" s="909"/>
      <c r="DB120" s="909"/>
      <c r="DC120" s="909"/>
      <c r="DD120" s="909"/>
      <c r="DE120" s="909"/>
      <c r="DF120" s="910"/>
      <c r="DG120" s="897" t="s">
        <v>122</v>
      </c>
      <c r="DH120" s="878"/>
      <c r="DI120" s="878"/>
      <c r="DJ120" s="878"/>
      <c r="DK120" s="878"/>
      <c r="DL120" s="878">
        <v>1944567</v>
      </c>
      <c r="DM120" s="878"/>
      <c r="DN120" s="878"/>
      <c r="DO120" s="878"/>
      <c r="DP120" s="878"/>
      <c r="DQ120" s="878">
        <v>1490249</v>
      </c>
      <c r="DR120" s="878"/>
      <c r="DS120" s="878"/>
      <c r="DT120" s="878"/>
      <c r="DU120" s="878"/>
      <c r="DV120" s="879">
        <v>27.8</v>
      </c>
      <c r="DW120" s="879"/>
      <c r="DX120" s="879"/>
      <c r="DY120" s="879"/>
      <c r="DZ120" s="880"/>
    </row>
    <row r="121" spans="1:130" s="218" customFormat="1" ht="26.25" customHeight="1" x14ac:dyDescent="0.2">
      <c r="A121" s="856"/>
      <c r="B121" s="857"/>
      <c r="C121" s="899" t="s">
        <v>452</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453</v>
      </c>
      <c r="BA121" s="788"/>
      <c r="BB121" s="788"/>
      <c r="BC121" s="788"/>
      <c r="BD121" s="788"/>
      <c r="BE121" s="788"/>
      <c r="BF121" s="788"/>
      <c r="BG121" s="788"/>
      <c r="BH121" s="788"/>
      <c r="BI121" s="788"/>
      <c r="BJ121" s="788"/>
      <c r="BK121" s="788"/>
      <c r="BL121" s="788"/>
      <c r="BM121" s="788"/>
      <c r="BN121" s="788"/>
      <c r="BO121" s="788"/>
      <c r="BP121" s="789"/>
      <c r="BQ121" s="852">
        <v>114300</v>
      </c>
      <c r="BR121" s="853"/>
      <c r="BS121" s="853"/>
      <c r="BT121" s="853"/>
      <c r="BU121" s="853"/>
      <c r="BV121" s="853">
        <v>76498</v>
      </c>
      <c r="BW121" s="853"/>
      <c r="BX121" s="853"/>
      <c r="BY121" s="853"/>
      <c r="BZ121" s="853"/>
      <c r="CA121" s="853">
        <v>38712</v>
      </c>
      <c r="CB121" s="853"/>
      <c r="CC121" s="853"/>
      <c r="CD121" s="853"/>
      <c r="CE121" s="853"/>
      <c r="CF121" s="911">
        <v>0.7</v>
      </c>
      <c r="CG121" s="912"/>
      <c r="CH121" s="912"/>
      <c r="CI121" s="912"/>
      <c r="CJ121" s="912"/>
      <c r="CK121" s="905"/>
      <c r="CL121" s="891"/>
      <c r="CM121" s="891"/>
      <c r="CN121" s="891"/>
      <c r="CO121" s="892"/>
      <c r="CP121" s="871" t="s">
        <v>394</v>
      </c>
      <c r="CQ121" s="872"/>
      <c r="CR121" s="872"/>
      <c r="CS121" s="872"/>
      <c r="CT121" s="872"/>
      <c r="CU121" s="872"/>
      <c r="CV121" s="872"/>
      <c r="CW121" s="872"/>
      <c r="CX121" s="872"/>
      <c r="CY121" s="872"/>
      <c r="CZ121" s="872"/>
      <c r="DA121" s="872"/>
      <c r="DB121" s="872"/>
      <c r="DC121" s="872"/>
      <c r="DD121" s="872"/>
      <c r="DE121" s="872"/>
      <c r="DF121" s="873"/>
      <c r="DG121" s="852">
        <v>208619</v>
      </c>
      <c r="DH121" s="853"/>
      <c r="DI121" s="853"/>
      <c r="DJ121" s="853"/>
      <c r="DK121" s="853"/>
      <c r="DL121" s="853">
        <v>375566</v>
      </c>
      <c r="DM121" s="853"/>
      <c r="DN121" s="853"/>
      <c r="DO121" s="853"/>
      <c r="DP121" s="853"/>
      <c r="DQ121" s="853">
        <v>578016</v>
      </c>
      <c r="DR121" s="853"/>
      <c r="DS121" s="853"/>
      <c r="DT121" s="853"/>
      <c r="DU121" s="853"/>
      <c r="DV121" s="830">
        <v>10.8</v>
      </c>
      <c r="DW121" s="830"/>
      <c r="DX121" s="830"/>
      <c r="DY121" s="830"/>
      <c r="DZ121" s="831"/>
    </row>
    <row r="122" spans="1:130" s="218" customFormat="1" ht="26.25" customHeight="1" x14ac:dyDescent="0.2">
      <c r="A122" s="856"/>
      <c r="B122" s="857"/>
      <c r="C122" s="851" t="s">
        <v>435</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454</v>
      </c>
      <c r="BA122" s="875"/>
      <c r="BB122" s="875"/>
      <c r="BC122" s="875"/>
      <c r="BD122" s="875"/>
      <c r="BE122" s="875"/>
      <c r="BF122" s="875"/>
      <c r="BG122" s="875"/>
      <c r="BH122" s="875"/>
      <c r="BI122" s="875"/>
      <c r="BJ122" s="875"/>
      <c r="BK122" s="875"/>
      <c r="BL122" s="875"/>
      <c r="BM122" s="875"/>
      <c r="BN122" s="875"/>
      <c r="BO122" s="875"/>
      <c r="BP122" s="876"/>
      <c r="BQ122" s="915">
        <v>9038768</v>
      </c>
      <c r="BR122" s="881"/>
      <c r="BS122" s="881"/>
      <c r="BT122" s="881"/>
      <c r="BU122" s="881"/>
      <c r="BV122" s="881">
        <v>9185254</v>
      </c>
      <c r="BW122" s="881"/>
      <c r="BX122" s="881"/>
      <c r="BY122" s="881"/>
      <c r="BZ122" s="881"/>
      <c r="CA122" s="881">
        <v>9043259</v>
      </c>
      <c r="CB122" s="881"/>
      <c r="CC122" s="881"/>
      <c r="CD122" s="881"/>
      <c r="CE122" s="881"/>
      <c r="CF122" s="882">
        <v>168.8</v>
      </c>
      <c r="CG122" s="883"/>
      <c r="CH122" s="883"/>
      <c r="CI122" s="883"/>
      <c r="CJ122" s="883"/>
      <c r="CK122" s="905"/>
      <c r="CL122" s="891"/>
      <c r="CM122" s="891"/>
      <c r="CN122" s="891"/>
      <c r="CO122" s="892"/>
      <c r="CP122" s="871" t="s">
        <v>398</v>
      </c>
      <c r="CQ122" s="872"/>
      <c r="CR122" s="872"/>
      <c r="CS122" s="872"/>
      <c r="CT122" s="872"/>
      <c r="CU122" s="872"/>
      <c r="CV122" s="872"/>
      <c r="CW122" s="872"/>
      <c r="CX122" s="872"/>
      <c r="CY122" s="872"/>
      <c r="CZ122" s="872"/>
      <c r="DA122" s="872"/>
      <c r="DB122" s="872"/>
      <c r="DC122" s="872"/>
      <c r="DD122" s="872"/>
      <c r="DE122" s="872"/>
      <c r="DF122" s="873"/>
      <c r="DG122" s="852">
        <v>232870</v>
      </c>
      <c r="DH122" s="853"/>
      <c r="DI122" s="853"/>
      <c r="DJ122" s="853"/>
      <c r="DK122" s="853"/>
      <c r="DL122" s="853">
        <v>228508</v>
      </c>
      <c r="DM122" s="853"/>
      <c r="DN122" s="853"/>
      <c r="DO122" s="853"/>
      <c r="DP122" s="853"/>
      <c r="DQ122" s="853">
        <v>217547</v>
      </c>
      <c r="DR122" s="853"/>
      <c r="DS122" s="853"/>
      <c r="DT122" s="853"/>
      <c r="DU122" s="853"/>
      <c r="DV122" s="830">
        <v>4.0999999999999996</v>
      </c>
      <c r="DW122" s="830"/>
      <c r="DX122" s="830"/>
      <c r="DY122" s="830"/>
      <c r="DZ122" s="831"/>
    </row>
    <row r="123" spans="1:130" s="218" customFormat="1" ht="26.25" customHeight="1" x14ac:dyDescent="0.2">
      <c r="A123" s="856"/>
      <c r="B123" s="857"/>
      <c r="C123" s="851" t="s">
        <v>441</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455</v>
      </c>
      <c r="BP123" s="914"/>
      <c r="BQ123" s="868">
        <v>12787180</v>
      </c>
      <c r="BR123" s="869"/>
      <c r="BS123" s="869"/>
      <c r="BT123" s="869"/>
      <c r="BU123" s="869"/>
      <c r="BV123" s="869">
        <v>13140179</v>
      </c>
      <c r="BW123" s="869"/>
      <c r="BX123" s="869"/>
      <c r="BY123" s="869"/>
      <c r="BZ123" s="869"/>
      <c r="CA123" s="869">
        <v>13271410</v>
      </c>
      <c r="CB123" s="869"/>
      <c r="CC123" s="869"/>
      <c r="CD123" s="869"/>
      <c r="CE123" s="869"/>
      <c r="CF123" s="784"/>
      <c r="CG123" s="785"/>
      <c r="CH123" s="785"/>
      <c r="CI123" s="785"/>
      <c r="CJ123" s="870"/>
      <c r="CK123" s="905"/>
      <c r="CL123" s="891"/>
      <c r="CM123" s="891"/>
      <c r="CN123" s="891"/>
      <c r="CO123" s="892"/>
      <c r="CP123" s="871" t="s">
        <v>392</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v>90919</v>
      </c>
      <c r="DM123" s="816"/>
      <c r="DN123" s="816"/>
      <c r="DO123" s="816"/>
      <c r="DP123" s="817"/>
      <c r="DQ123" s="818">
        <v>77228</v>
      </c>
      <c r="DR123" s="816"/>
      <c r="DS123" s="816"/>
      <c r="DT123" s="816"/>
      <c r="DU123" s="817"/>
      <c r="DV123" s="860">
        <v>1.4</v>
      </c>
      <c r="DW123" s="861"/>
      <c r="DX123" s="861"/>
      <c r="DY123" s="861"/>
      <c r="DZ123" s="862"/>
    </row>
    <row r="124" spans="1:130" s="218" customFormat="1" ht="26.25" customHeight="1" thickBot="1" x14ac:dyDescent="0.25">
      <c r="A124" s="856"/>
      <c r="B124" s="857"/>
      <c r="C124" s="851" t="s">
        <v>444</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456</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61.1</v>
      </c>
      <c r="BR124" s="867"/>
      <c r="BS124" s="867"/>
      <c r="BT124" s="867"/>
      <c r="BU124" s="867"/>
      <c r="BV124" s="867">
        <v>57.7</v>
      </c>
      <c r="BW124" s="867"/>
      <c r="BX124" s="867"/>
      <c r="BY124" s="867"/>
      <c r="BZ124" s="867"/>
      <c r="CA124" s="867">
        <v>41.2</v>
      </c>
      <c r="CB124" s="867"/>
      <c r="CC124" s="867"/>
      <c r="CD124" s="867"/>
      <c r="CE124" s="867"/>
      <c r="CF124" s="762"/>
      <c r="CG124" s="763"/>
      <c r="CH124" s="763"/>
      <c r="CI124" s="763"/>
      <c r="CJ124" s="898"/>
      <c r="CK124" s="906"/>
      <c r="CL124" s="906"/>
      <c r="CM124" s="906"/>
      <c r="CN124" s="906"/>
      <c r="CO124" s="907"/>
      <c r="CP124" s="871" t="s">
        <v>457</v>
      </c>
      <c r="CQ124" s="872"/>
      <c r="CR124" s="872"/>
      <c r="CS124" s="872"/>
      <c r="CT124" s="872"/>
      <c r="CU124" s="872"/>
      <c r="CV124" s="872"/>
      <c r="CW124" s="872"/>
      <c r="CX124" s="872"/>
      <c r="CY124" s="872"/>
      <c r="CZ124" s="872"/>
      <c r="DA124" s="872"/>
      <c r="DB124" s="872"/>
      <c r="DC124" s="872"/>
      <c r="DD124" s="872"/>
      <c r="DE124" s="872"/>
      <c r="DF124" s="873"/>
      <c r="DG124" s="799">
        <v>1805197</v>
      </c>
      <c r="DH124" s="800"/>
      <c r="DI124" s="800"/>
      <c r="DJ124" s="800"/>
      <c r="DK124" s="801"/>
      <c r="DL124" s="802">
        <v>7700</v>
      </c>
      <c r="DM124" s="800"/>
      <c r="DN124" s="800"/>
      <c r="DO124" s="800"/>
      <c r="DP124" s="801"/>
      <c r="DQ124" s="802">
        <v>5605</v>
      </c>
      <c r="DR124" s="800"/>
      <c r="DS124" s="800"/>
      <c r="DT124" s="800"/>
      <c r="DU124" s="801"/>
      <c r="DV124" s="884">
        <v>0.1</v>
      </c>
      <c r="DW124" s="885"/>
      <c r="DX124" s="885"/>
      <c r="DY124" s="885"/>
      <c r="DZ124" s="886"/>
    </row>
    <row r="125" spans="1:130" s="218" customFormat="1" ht="26.25" customHeight="1" x14ac:dyDescent="0.2">
      <c r="A125" s="856"/>
      <c r="B125" s="857"/>
      <c r="C125" s="851" t="s">
        <v>446</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458</v>
      </c>
      <c r="CL125" s="888"/>
      <c r="CM125" s="888"/>
      <c r="CN125" s="888"/>
      <c r="CO125" s="889"/>
      <c r="CP125" s="896" t="s">
        <v>459</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5">
      <c r="A126" s="856"/>
      <c r="B126" s="857"/>
      <c r="C126" s="851" t="s">
        <v>448</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460</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2">
      <c r="A127" s="858"/>
      <c r="B127" s="859"/>
      <c r="C127" s="874" t="s">
        <v>461</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20"/>
      <c r="AV127" s="220"/>
      <c r="AW127" s="220"/>
      <c r="AX127" s="877" t="s">
        <v>462</v>
      </c>
      <c r="AY127" s="848"/>
      <c r="AZ127" s="848"/>
      <c r="BA127" s="848"/>
      <c r="BB127" s="848"/>
      <c r="BC127" s="848"/>
      <c r="BD127" s="848"/>
      <c r="BE127" s="849"/>
      <c r="BF127" s="847" t="s">
        <v>463</v>
      </c>
      <c r="BG127" s="848"/>
      <c r="BH127" s="848"/>
      <c r="BI127" s="848"/>
      <c r="BJ127" s="848"/>
      <c r="BK127" s="848"/>
      <c r="BL127" s="849"/>
      <c r="BM127" s="847" t="s">
        <v>464</v>
      </c>
      <c r="BN127" s="848"/>
      <c r="BO127" s="848"/>
      <c r="BP127" s="848"/>
      <c r="BQ127" s="848"/>
      <c r="BR127" s="848"/>
      <c r="BS127" s="849"/>
      <c r="BT127" s="847" t="s">
        <v>465</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466</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5">
      <c r="A128" s="832" t="s">
        <v>467</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468</v>
      </c>
      <c r="X128" s="834"/>
      <c r="Y128" s="834"/>
      <c r="Z128" s="835"/>
      <c r="AA128" s="836">
        <v>37802</v>
      </c>
      <c r="AB128" s="837"/>
      <c r="AC128" s="837"/>
      <c r="AD128" s="837"/>
      <c r="AE128" s="838"/>
      <c r="AF128" s="839">
        <v>37802</v>
      </c>
      <c r="AG128" s="837"/>
      <c r="AH128" s="837"/>
      <c r="AI128" s="837"/>
      <c r="AJ128" s="838"/>
      <c r="AK128" s="839">
        <v>37786</v>
      </c>
      <c r="AL128" s="837"/>
      <c r="AM128" s="837"/>
      <c r="AN128" s="837"/>
      <c r="AO128" s="838"/>
      <c r="AP128" s="840"/>
      <c r="AQ128" s="841"/>
      <c r="AR128" s="841"/>
      <c r="AS128" s="841"/>
      <c r="AT128" s="842"/>
      <c r="AU128" s="220"/>
      <c r="AV128" s="220"/>
      <c r="AW128" s="220"/>
      <c r="AX128" s="843" t="s">
        <v>469</v>
      </c>
      <c r="AY128" s="844"/>
      <c r="AZ128" s="844"/>
      <c r="BA128" s="844"/>
      <c r="BB128" s="844"/>
      <c r="BC128" s="844"/>
      <c r="BD128" s="844"/>
      <c r="BE128" s="845"/>
      <c r="BF128" s="822" t="s">
        <v>122</v>
      </c>
      <c r="BG128" s="823"/>
      <c r="BH128" s="823"/>
      <c r="BI128" s="823"/>
      <c r="BJ128" s="823"/>
      <c r="BK128" s="823"/>
      <c r="BL128" s="846"/>
      <c r="BM128" s="822">
        <v>14.26</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470</v>
      </c>
      <c r="CQ128" s="766"/>
      <c r="CR128" s="766"/>
      <c r="CS128" s="766"/>
      <c r="CT128" s="766"/>
      <c r="CU128" s="766"/>
      <c r="CV128" s="766"/>
      <c r="CW128" s="766"/>
      <c r="CX128" s="766"/>
      <c r="CY128" s="766"/>
      <c r="CZ128" s="766"/>
      <c r="DA128" s="766"/>
      <c r="DB128" s="766"/>
      <c r="DC128" s="766"/>
      <c r="DD128" s="766"/>
      <c r="DE128" s="766"/>
      <c r="DF128" s="767"/>
      <c r="DG128" s="826">
        <v>2840</v>
      </c>
      <c r="DH128" s="827"/>
      <c r="DI128" s="827"/>
      <c r="DJ128" s="827"/>
      <c r="DK128" s="827"/>
      <c r="DL128" s="827">
        <v>2120</v>
      </c>
      <c r="DM128" s="827"/>
      <c r="DN128" s="827"/>
      <c r="DO128" s="827"/>
      <c r="DP128" s="827"/>
      <c r="DQ128" s="827">
        <v>1400</v>
      </c>
      <c r="DR128" s="827"/>
      <c r="DS128" s="827"/>
      <c r="DT128" s="827"/>
      <c r="DU128" s="827"/>
      <c r="DV128" s="828">
        <v>0</v>
      </c>
      <c r="DW128" s="828"/>
      <c r="DX128" s="828"/>
      <c r="DY128" s="828"/>
      <c r="DZ128" s="829"/>
    </row>
    <row r="129" spans="1:131" s="218" customFormat="1" ht="26.25" customHeight="1" x14ac:dyDescent="0.2">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471</v>
      </c>
      <c r="X129" s="813"/>
      <c r="Y129" s="813"/>
      <c r="Z129" s="814"/>
      <c r="AA129" s="815">
        <v>6405798</v>
      </c>
      <c r="AB129" s="816"/>
      <c r="AC129" s="816"/>
      <c r="AD129" s="816"/>
      <c r="AE129" s="817"/>
      <c r="AF129" s="818">
        <v>6360427</v>
      </c>
      <c r="AG129" s="816"/>
      <c r="AH129" s="816"/>
      <c r="AI129" s="816"/>
      <c r="AJ129" s="817"/>
      <c r="AK129" s="818">
        <v>6425018</v>
      </c>
      <c r="AL129" s="816"/>
      <c r="AM129" s="816"/>
      <c r="AN129" s="816"/>
      <c r="AO129" s="817"/>
      <c r="AP129" s="819"/>
      <c r="AQ129" s="820"/>
      <c r="AR129" s="820"/>
      <c r="AS129" s="820"/>
      <c r="AT129" s="821"/>
      <c r="AU129" s="221"/>
      <c r="AV129" s="221"/>
      <c r="AW129" s="221"/>
      <c r="AX129" s="787" t="s">
        <v>472</v>
      </c>
      <c r="AY129" s="788"/>
      <c r="AZ129" s="788"/>
      <c r="BA129" s="788"/>
      <c r="BB129" s="788"/>
      <c r="BC129" s="788"/>
      <c r="BD129" s="788"/>
      <c r="BE129" s="789"/>
      <c r="BF129" s="806" t="s">
        <v>122</v>
      </c>
      <c r="BG129" s="807"/>
      <c r="BH129" s="807"/>
      <c r="BI129" s="807"/>
      <c r="BJ129" s="807"/>
      <c r="BK129" s="807"/>
      <c r="BL129" s="808"/>
      <c r="BM129" s="806">
        <v>19.260000000000002</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810" t="s">
        <v>473</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474</v>
      </c>
      <c r="X130" s="813"/>
      <c r="Y130" s="813"/>
      <c r="Z130" s="814"/>
      <c r="AA130" s="815">
        <v>1160505</v>
      </c>
      <c r="AB130" s="816"/>
      <c r="AC130" s="816"/>
      <c r="AD130" s="816"/>
      <c r="AE130" s="817"/>
      <c r="AF130" s="818">
        <v>1123442</v>
      </c>
      <c r="AG130" s="816"/>
      <c r="AH130" s="816"/>
      <c r="AI130" s="816"/>
      <c r="AJ130" s="817"/>
      <c r="AK130" s="818">
        <v>1068217</v>
      </c>
      <c r="AL130" s="816"/>
      <c r="AM130" s="816"/>
      <c r="AN130" s="816"/>
      <c r="AO130" s="817"/>
      <c r="AP130" s="819"/>
      <c r="AQ130" s="820"/>
      <c r="AR130" s="820"/>
      <c r="AS130" s="820"/>
      <c r="AT130" s="821"/>
      <c r="AU130" s="221"/>
      <c r="AV130" s="221"/>
      <c r="AW130" s="221"/>
      <c r="AX130" s="787" t="s">
        <v>475</v>
      </c>
      <c r="AY130" s="788"/>
      <c r="AZ130" s="788"/>
      <c r="BA130" s="788"/>
      <c r="BB130" s="788"/>
      <c r="BC130" s="788"/>
      <c r="BD130" s="788"/>
      <c r="BE130" s="789"/>
      <c r="BF130" s="790">
        <v>15.2</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476</v>
      </c>
      <c r="X131" s="797"/>
      <c r="Y131" s="797"/>
      <c r="Z131" s="798"/>
      <c r="AA131" s="799">
        <v>5245293</v>
      </c>
      <c r="AB131" s="800"/>
      <c r="AC131" s="800"/>
      <c r="AD131" s="800"/>
      <c r="AE131" s="801"/>
      <c r="AF131" s="802">
        <v>5236985</v>
      </c>
      <c r="AG131" s="800"/>
      <c r="AH131" s="800"/>
      <c r="AI131" s="800"/>
      <c r="AJ131" s="801"/>
      <c r="AK131" s="802">
        <v>5356801</v>
      </c>
      <c r="AL131" s="800"/>
      <c r="AM131" s="800"/>
      <c r="AN131" s="800"/>
      <c r="AO131" s="801"/>
      <c r="AP131" s="803"/>
      <c r="AQ131" s="804"/>
      <c r="AR131" s="804"/>
      <c r="AS131" s="804"/>
      <c r="AT131" s="805"/>
      <c r="AU131" s="221"/>
      <c r="AV131" s="221"/>
      <c r="AW131" s="221"/>
      <c r="AX131" s="765" t="s">
        <v>477</v>
      </c>
      <c r="AY131" s="766"/>
      <c r="AZ131" s="766"/>
      <c r="BA131" s="766"/>
      <c r="BB131" s="766"/>
      <c r="BC131" s="766"/>
      <c r="BD131" s="766"/>
      <c r="BE131" s="767"/>
      <c r="BF131" s="768">
        <v>41.2</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774" t="s">
        <v>478</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479</v>
      </c>
      <c r="W132" s="778"/>
      <c r="X132" s="778"/>
      <c r="Y132" s="778"/>
      <c r="Z132" s="779"/>
      <c r="AA132" s="780">
        <v>13.93525586</v>
      </c>
      <c r="AB132" s="781"/>
      <c r="AC132" s="781"/>
      <c r="AD132" s="781"/>
      <c r="AE132" s="782"/>
      <c r="AF132" s="783">
        <v>16.64104442</v>
      </c>
      <c r="AG132" s="781"/>
      <c r="AH132" s="781"/>
      <c r="AI132" s="781"/>
      <c r="AJ132" s="782"/>
      <c r="AK132" s="783">
        <v>15.196291889999999</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480</v>
      </c>
      <c r="W133" s="757"/>
      <c r="X133" s="757"/>
      <c r="Y133" s="757"/>
      <c r="Z133" s="758"/>
      <c r="AA133" s="759">
        <v>14.2</v>
      </c>
      <c r="AB133" s="760"/>
      <c r="AC133" s="760"/>
      <c r="AD133" s="760"/>
      <c r="AE133" s="761"/>
      <c r="AF133" s="759">
        <v>14.8</v>
      </c>
      <c r="AG133" s="760"/>
      <c r="AH133" s="760"/>
      <c r="AI133" s="760"/>
      <c r="AJ133" s="761"/>
      <c r="AK133" s="759">
        <v>15.2</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gbHGo5GSJLAIbhiXrS1TH+A18eMLBETAyE1hq2KVQB/lg0++BvKmhg69a7cW57rghpJ6aIfrBI83C0UjSYWF6A==" saltValue="at0yduKZ5SLhdi+OY3Cvr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8" customWidth="1"/>
    <col min="121" max="121" width="0" style="247" hidden="1" customWidth="1"/>
    <col min="122" max="16384" width="9" style="247" hidden="1"/>
  </cols>
  <sheetData>
    <row r="1" spans="1:120" ht="13.2"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7"/>
    </row>
    <row r="17" spans="119:120" ht="13.2" x14ac:dyDescent="0.2">
      <c r="DP17" s="247"/>
    </row>
    <row r="18" spans="119:120" ht="13.2" x14ac:dyDescent="0.2"/>
    <row r="19" spans="119:120" ht="13.2" x14ac:dyDescent="0.2"/>
    <row r="20" spans="119:120" ht="13.2" x14ac:dyDescent="0.2">
      <c r="DO20" s="247"/>
      <c r="DP20" s="247"/>
    </row>
    <row r="21" spans="119:120" ht="13.2" x14ac:dyDescent="0.2">
      <c r="DP21" s="247"/>
    </row>
    <row r="22" spans="119:120" ht="13.2" x14ac:dyDescent="0.2"/>
    <row r="23" spans="119:120" ht="13.2" x14ac:dyDescent="0.2">
      <c r="DO23" s="247"/>
      <c r="DP23" s="247"/>
    </row>
    <row r="24" spans="119:120" ht="13.2" x14ac:dyDescent="0.2">
      <c r="DP24" s="247"/>
    </row>
    <row r="25" spans="119:120" ht="13.2" x14ac:dyDescent="0.2">
      <c r="DP25" s="247"/>
    </row>
    <row r="26" spans="119:120" ht="13.2" x14ac:dyDescent="0.2">
      <c r="DO26" s="247"/>
      <c r="DP26" s="247"/>
    </row>
    <row r="27" spans="119:120" ht="13.2" x14ac:dyDescent="0.2"/>
    <row r="28" spans="119:120" ht="13.2" x14ac:dyDescent="0.2">
      <c r="DO28" s="247"/>
      <c r="DP28" s="247"/>
    </row>
    <row r="29" spans="119:120" ht="13.2" x14ac:dyDescent="0.2">
      <c r="DP29" s="247"/>
    </row>
    <row r="30" spans="119:120" ht="13.2" x14ac:dyDescent="0.2"/>
    <row r="31" spans="119:120" ht="13.2" x14ac:dyDescent="0.2">
      <c r="DO31" s="247"/>
      <c r="DP31" s="247"/>
    </row>
    <row r="32" spans="119:120" ht="13.2" x14ac:dyDescent="0.2"/>
    <row r="33" spans="98:120" ht="13.2" x14ac:dyDescent="0.2">
      <c r="DO33" s="247"/>
      <c r="DP33" s="247"/>
    </row>
    <row r="34" spans="98:120" ht="13.2" x14ac:dyDescent="0.2">
      <c r="DM34" s="247"/>
    </row>
    <row r="35" spans="98:120" ht="13.2" x14ac:dyDescent="0.2">
      <c r="CT35" s="247"/>
      <c r="CU35" s="247"/>
      <c r="CV35" s="247"/>
      <c r="CY35" s="247"/>
      <c r="CZ35" s="247"/>
      <c r="DA35" s="247"/>
      <c r="DD35" s="247"/>
      <c r="DE35" s="247"/>
      <c r="DF35" s="247"/>
      <c r="DI35" s="247"/>
      <c r="DJ35" s="247"/>
      <c r="DK35" s="247"/>
      <c r="DM35" s="247"/>
      <c r="DN35" s="247"/>
      <c r="DO35" s="247"/>
      <c r="DP35" s="247"/>
    </row>
    <row r="36" spans="98:120" ht="13.2" x14ac:dyDescent="0.2"/>
    <row r="37" spans="98:120" ht="13.2" x14ac:dyDescent="0.2">
      <c r="CW37" s="247"/>
      <c r="DB37" s="247"/>
      <c r="DG37" s="247"/>
      <c r="DL37" s="247"/>
      <c r="DP37" s="247"/>
    </row>
    <row r="38" spans="98:120" ht="13.2"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7"/>
      <c r="DO49" s="247"/>
      <c r="DP49" s="247"/>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7"/>
      <c r="CS63" s="247"/>
      <c r="CX63" s="247"/>
      <c r="DC63" s="247"/>
      <c r="DH63" s="247"/>
    </row>
    <row r="64" spans="22:120" ht="13.2" x14ac:dyDescent="0.2">
      <c r="V64" s="247"/>
    </row>
    <row r="65" spans="15:120" ht="13.2"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2" x14ac:dyDescent="0.2">
      <c r="Q66" s="247"/>
      <c r="S66" s="247"/>
      <c r="U66" s="247"/>
      <c r="DM66" s="247"/>
    </row>
    <row r="67" spans="15:120" ht="13.2"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2" x14ac:dyDescent="0.2"/>
    <row r="69" spans="15:120" ht="13.2" x14ac:dyDescent="0.2"/>
    <row r="70" spans="15:120" ht="13.2" x14ac:dyDescent="0.2"/>
    <row r="71" spans="15:120" ht="13.2" x14ac:dyDescent="0.2"/>
    <row r="72" spans="15:120" ht="13.2" x14ac:dyDescent="0.2">
      <c r="DP72" s="247"/>
    </row>
    <row r="73" spans="15:120" ht="13.2" x14ac:dyDescent="0.2">
      <c r="DP73" s="247"/>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7"/>
      <c r="CX96" s="247"/>
      <c r="DC96" s="247"/>
      <c r="DH96" s="247"/>
    </row>
    <row r="97" spans="24:120" ht="13.2" x14ac:dyDescent="0.2">
      <c r="CS97" s="247"/>
      <c r="CX97" s="247"/>
      <c r="DC97" s="247"/>
      <c r="DH97" s="247"/>
      <c r="DP97" s="248" t="s">
        <v>481</v>
      </c>
    </row>
    <row r="98" spans="24:120" ht="13.2" hidden="1" x14ac:dyDescent="0.2">
      <c r="CS98" s="247"/>
      <c r="CX98" s="247"/>
      <c r="DC98" s="247"/>
      <c r="DH98" s="247"/>
    </row>
    <row r="99" spans="24:120" ht="13.2"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2" hidden="1" x14ac:dyDescent="0.2">
      <c r="CT103" s="247"/>
      <c r="CV103" s="247"/>
      <c r="CW103" s="247"/>
      <c r="CY103" s="247"/>
      <c r="DA103" s="247"/>
      <c r="DB103" s="247"/>
      <c r="DD103" s="247"/>
      <c r="DF103" s="247"/>
      <c r="DG103" s="247"/>
      <c r="DI103" s="247"/>
      <c r="DK103" s="247"/>
      <c r="DL103" s="247"/>
      <c r="DM103" s="247"/>
      <c r="DN103" s="247"/>
      <c r="DO103" s="247"/>
      <c r="DP103" s="247"/>
    </row>
    <row r="104" spans="24:120" ht="13.2"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ILytJiG4grQE9KenMzAr7D4pz5rHzyGCGfmL7j1fvBoZDXLh7lIt4C9u1P9Efk2+dWuOSKd7RpBIur1/M0ymcg==" saltValue="ICiIwNe9EMrQV0qWagux8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8" customWidth="1"/>
    <col min="117" max="16384" width="9" style="247" hidden="1"/>
  </cols>
  <sheetData>
    <row r="1" spans="2:116" ht="13.2"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2" x14ac:dyDescent="0.2"/>
    <row r="3" spans="2:116" ht="13.2" x14ac:dyDescent="0.2"/>
    <row r="4" spans="2:116" ht="13.2"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2"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2" x14ac:dyDescent="0.2"/>
    <row r="20" spans="9:116" ht="13.2" x14ac:dyDescent="0.2"/>
    <row r="21" spans="9:116" ht="13.2" x14ac:dyDescent="0.2">
      <c r="DL21" s="247"/>
    </row>
    <row r="22" spans="9:116" ht="13.2" x14ac:dyDescent="0.2">
      <c r="DI22" s="247"/>
      <c r="DJ22" s="247"/>
      <c r="DK22" s="247"/>
      <c r="DL22" s="247"/>
    </row>
    <row r="23" spans="9:116" ht="13.2" x14ac:dyDescent="0.2">
      <c r="CY23" s="247"/>
      <c r="CZ23" s="247"/>
      <c r="DA23" s="247"/>
      <c r="DB23" s="247"/>
      <c r="DC23" s="247"/>
      <c r="DD23" s="247"/>
      <c r="DE23" s="247"/>
      <c r="DF23" s="247"/>
      <c r="DG23" s="247"/>
      <c r="DH23" s="247"/>
      <c r="DI23" s="247"/>
      <c r="DJ23" s="247"/>
      <c r="DK23" s="247"/>
      <c r="DL23" s="247"/>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7"/>
      <c r="DA35" s="247"/>
      <c r="DB35" s="247"/>
      <c r="DC35" s="247"/>
      <c r="DD35" s="247"/>
      <c r="DE35" s="247"/>
      <c r="DF35" s="247"/>
      <c r="DG35" s="247"/>
      <c r="DH35" s="247"/>
      <c r="DI35" s="247"/>
      <c r="DJ35" s="247"/>
      <c r="DK35" s="247"/>
      <c r="DL35" s="247"/>
    </row>
    <row r="36" spans="15:116" ht="13.2" x14ac:dyDescent="0.2"/>
    <row r="37" spans="15:116" ht="13.2" x14ac:dyDescent="0.2">
      <c r="DL37" s="247"/>
    </row>
    <row r="38" spans="15:116" ht="13.2" x14ac:dyDescent="0.2">
      <c r="DI38" s="247"/>
      <c r="DJ38" s="247"/>
      <c r="DK38" s="247"/>
      <c r="DL38" s="247"/>
    </row>
    <row r="39" spans="15:116" ht="13.2" x14ac:dyDescent="0.2"/>
    <row r="40" spans="15:116" ht="13.2" x14ac:dyDescent="0.2"/>
    <row r="41" spans="15:116" ht="13.2" x14ac:dyDescent="0.2"/>
    <row r="42" spans="15:116" ht="13.2" x14ac:dyDescent="0.2"/>
    <row r="43" spans="15:116" ht="13.2"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2" x14ac:dyDescent="0.2">
      <c r="DL44" s="247"/>
    </row>
    <row r="45" spans="15:116" ht="13.2" x14ac:dyDescent="0.2"/>
    <row r="46" spans="15:116" ht="13.2" x14ac:dyDescent="0.2">
      <c r="DA46" s="247"/>
      <c r="DB46" s="247"/>
      <c r="DC46" s="247"/>
      <c r="DD46" s="247"/>
      <c r="DE46" s="247"/>
      <c r="DF46" s="247"/>
      <c r="DG46" s="247"/>
      <c r="DH46" s="247"/>
      <c r="DI46" s="247"/>
      <c r="DJ46" s="247"/>
      <c r="DK46" s="247"/>
      <c r="DL46" s="247"/>
    </row>
    <row r="47" spans="15:116" ht="13.2" x14ac:dyDescent="0.2"/>
    <row r="48" spans="15:116" ht="13.2" x14ac:dyDescent="0.2"/>
    <row r="49" spans="104:116" ht="13.2" x14ac:dyDescent="0.2"/>
    <row r="50" spans="104:116" ht="13.2" x14ac:dyDescent="0.2">
      <c r="CZ50" s="247"/>
      <c r="DA50" s="247"/>
      <c r="DB50" s="247"/>
      <c r="DC50" s="247"/>
      <c r="DD50" s="247"/>
      <c r="DE50" s="247"/>
      <c r="DF50" s="247"/>
      <c r="DG50" s="247"/>
      <c r="DH50" s="247"/>
      <c r="DI50" s="247"/>
      <c r="DJ50" s="247"/>
      <c r="DK50" s="247"/>
      <c r="DL50" s="247"/>
    </row>
    <row r="51" spans="104:116" ht="13.2" x14ac:dyDescent="0.2"/>
    <row r="52" spans="104:116" ht="13.2" x14ac:dyDescent="0.2"/>
    <row r="53" spans="104:116" ht="13.2" x14ac:dyDescent="0.2">
      <c r="DL53" s="247"/>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7"/>
      <c r="DD67" s="247"/>
      <c r="DE67" s="247"/>
      <c r="DF67" s="247"/>
      <c r="DG67" s="247"/>
      <c r="DH67" s="247"/>
      <c r="DI67" s="247"/>
      <c r="DJ67" s="247"/>
      <c r="DK67" s="247"/>
      <c r="DL67" s="247"/>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94kXyW2CSbbj7bqBL/7R5dgHkRMMc/jGH2o/9Pzbc9qPUr7hkIAZjIW0k6xujSI9K1tv+Hhhm+WBqdaXhwGsRA==" saltValue="Ts/vBeQLitQa56FDuS4J7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Z73"/>
  <sheetViews>
    <sheetView showGridLines="0" view="pageBreakPreview" workbookViewId="0"/>
  </sheetViews>
  <sheetFormatPr defaultColWidth="0" defaultRowHeight="13.5" customHeight="1" zeroHeight="1" x14ac:dyDescent="0.2"/>
  <cols>
    <col min="1" max="36" width="2.44140625" style="249" customWidth="1"/>
    <col min="37" max="44" width="17" style="249" customWidth="1"/>
    <col min="45" max="45" width="6.109375" style="256" customWidth="1"/>
    <col min="46" max="46" width="3" style="254" customWidth="1"/>
    <col min="47" max="47" width="19.109375" style="249" hidden="1" customWidth="1"/>
    <col min="48" max="52" width="12.6640625" style="249" hidden="1" customWidth="1"/>
    <col min="53" max="16384" width="8.6640625" style="249" hidden="1"/>
  </cols>
  <sheetData>
    <row r="1" spans="1:46" ht="13.2" x14ac:dyDescent="0.2">
      <c r="AS1" s="250"/>
      <c r="AT1" s="250"/>
    </row>
    <row r="2" spans="1:46" ht="13.2" x14ac:dyDescent="0.2">
      <c r="AS2" s="250"/>
      <c r="AT2" s="250"/>
    </row>
    <row r="3" spans="1:46" ht="13.2" x14ac:dyDescent="0.2">
      <c r="AS3" s="250"/>
      <c r="AT3" s="250"/>
    </row>
    <row r="4" spans="1:46" ht="13.2" x14ac:dyDescent="0.2">
      <c r="AS4" s="250"/>
      <c r="AT4" s="250"/>
    </row>
    <row r="5" spans="1:46" ht="16.2" x14ac:dyDescent="0.2">
      <c r="A5" s="251" t="s">
        <v>482</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2"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483</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484</v>
      </c>
      <c r="AP7" s="260"/>
      <c r="AQ7" s="261" t="s">
        <v>485</v>
      </c>
      <c r="AR7" s="262"/>
    </row>
    <row r="8" spans="1:46" ht="13.2"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486</v>
      </c>
      <c r="AQ8" s="267" t="s">
        <v>487</v>
      </c>
      <c r="AR8" s="268" t="s">
        <v>488</v>
      </c>
    </row>
    <row r="9" spans="1:46" ht="13.2"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489</v>
      </c>
      <c r="AL9" s="1167"/>
      <c r="AM9" s="1167"/>
      <c r="AN9" s="1168"/>
      <c r="AO9" s="269">
        <v>1917409</v>
      </c>
      <c r="AP9" s="269">
        <v>143583</v>
      </c>
      <c r="AQ9" s="270">
        <v>120794</v>
      </c>
      <c r="AR9" s="271">
        <v>18.899999999999999</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490</v>
      </c>
      <c r="AL10" s="1167"/>
      <c r="AM10" s="1167"/>
      <c r="AN10" s="1168"/>
      <c r="AO10" s="272">
        <v>340003</v>
      </c>
      <c r="AP10" s="272">
        <v>25461</v>
      </c>
      <c r="AQ10" s="273">
        <v>16294</v>
      </c>
      <c r="AR10" s="274">
        <v>56.3</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491</v>
      </c>
      <c r="AL11" s="1167"/>
      <c r="AM11" s="1167"/>
      <c r="AN11" s="1168"/>
      <c r="AO11" s="272">
        <v>184468</v>
      </c>
      <c r="AP11" s="272">
        <v>13814</v>
      </c>
      <c r="AQ11" s="273">
        <v>1928</v>
      </c>
      <c r="AR11" s="274">
        <v>616.5</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492</v>
      </c>
      <c r="AL12" s="1167"/>
      <c r="AM12" s="1167"/>
      <c r="AN12" s="1168"/>
      <c r="AO12" s="272" t="s">
        <v>493</v>
      </c>
      <c r="AP12" s="272" t="s">
        <v>493</v>
      </c>
      <c r="AQ12" s="273">
        <v>20</v>
      </c>
      <c r="AR12" s="274" t="s">
        <v>493</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494</v>
      </c>
      <c r="AL13" s="1167"/>
      <c r="AM13" s="1167"/>
      <c r="AN13" s="1168"/>
      <c r="AO13" s="272">
        <v>37928</v>
      </c>
      <c r="AP13" s="272">
        <v>2840</v>
      </c>
      <c r="AQ13" s="273">
        <v>4630</v>
      </c>
      <c r="AR13" s="274">
        <v>-38.700000000000003</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495</v>
      </c>
      <c r="AL14" s="1167"/>
      <c r="AM14" s="1167"/>
      <c r="AN14" s="1168"/>
      <c r="AO14" s="272">
        <v>21896</v>
      </c>
      <c r="AP14" s="272">
        <v>1640</v>
      </c>
      <c r="AQ14" s="273">
        <v>2459</v>
      </c>
      <c r="AR14" s="274">
        <v>-33.299999999999997</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496</v>
      </c>
      <c r="AL15" s="1170"/>
      <c r="AM15" s="1170"/>
      <c r="AN15" s="1171"/>
      <c r="AO15" s="272">
        <v>-155585</v>
      </c>
      <c r="AP15" s="272">
        <v>-11651</v>
      </c>
      <c r="AQ15" s="273">
        <v>-7108</v>
      </c>
      <c r="AR15" s="274">
        <v>63.9</v>
      </c>
    </row>
    <row r="16" spans="1:46" ht="13.2"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177</v>
      </c>
      <c r="AL16" s="1170"/>
      <c r="AM16" s="1170"/>
      <c r="AN16" s="1171"/>
      <c r="AO16" s="272">
        <v>2346119</v>
      </c>
      <c r="AP16" s="272">
        <v>175687</v>
      </c>
      <c r="AQ16" s="273">
        <v>139017</v>
      </c>
      <c r="AR16" s="274">
        <v>26.4</v>
      </c>
    </row>
    <row r="17" spans="1:46" ht="13.2"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2"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2"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497</v>
      </c>
      <c r="AL19" s="250"/>
      <c r="AM19" s="250"/>
      <c r="AN19" s="250"/>
      <c r="AO19" s="250"/>
      <c r="AP19" s="250"/>
      <c r="AQ19" s="250"/>
      <c r="AR19" s="250"/>
    </row>
    <row r="20" spans="1:46" ht="13.2"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498</v>
      </c>
      <c r="AP20" s="281" t="s">
        <v>499</v>
      </c>
      <c r="AQ20" s="282" t="s">
        <v>500</v>
      </c>
      <c r="AR20" s="283"/>
    </row>
    <row r="21" spans="1:46" s="289" customFormat="1" ht="13.2"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501</v>
      </c>
      <c r="AL21" s="1173"/>
      <c r="AM21" s="1173"/>
      <c r="AN21" s="1174"/>
      <c r="AO21" s="285">
        <v>14.53</v>
      </c>
      <c r="AP21" s="286">
        <v>11.1</v>
      </c>
      <c r="AQ21" s="287">
        <v>3.43</v>
      </c>
      <c r="AR21" s="255"/>
      <c r="AS21" s="288"/>
      <c r="AT21" s="284"/>
    </row>
    <row r="22" spans="1:46" s="289" customFormat="1" ht="13.2"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502</v>
      </c>
      <c r="AL22" s="1173"/>
      <c r="AM22" s="1173"/>
      <c r="AN22" s="1174"/>
      <c r="AO22" s="290">
        <v>92.3</v>
      </c>
      <c r="AP22" s="291">
        <v>96.5</v>
      </c>
      <c r="AQ22" s="292">
        <v>-4.2</v>
      </c>
      <c r="AR22" s="276"/>
      <c r="AS22" s="288"/>
      <c r="AT22" s="284"/>
    </row>
    <row r="23" spans="1:46" s="289" customFormat="1" ht="13.2"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2"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2"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2" x14ac:dyDescent="0.2">
      <c r="A26" s="1165" t="s">
        <v>503</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ht="13.2" x14ac:dyDescent="0.2">
      <c r="A27" s="297"/>
      <c r="AO27" s="250"/>
      <c r="AP27" s="250"/>
      <c r="AQ27" s="250"/>
      <c r="AR27" s="250"/>
      <c r="AS27" s="250"/>
      <c r="AT27" s="250"/>
    </row>
    <row r="28" spans="1:46" ht="16.2" x14ac:dyDescent="0.2">
      <c r="A28" s="251" t="s">
        <v>504</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2"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505</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484</v>
      </c>
      <c r="AP30" s="260"/>
      <c r="AQ30" s="261" t="s">
        <v>485</v>
      </c>
      <c r="AR30" s="262"/>
    </row>
    <row r="31" spans="1:46" ht="13.2"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486</v>
      </c>
      <c r="AQ31" s="267" t="s">
        <v>487</v>
      </c>
      <c r="AR31" s="268" t="s">
        <v>488</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506</v>
      </c>
      <c r="AL32" s="1157"/>
      <c r="AM32" s="1157"/>
      <c r="AN32" s="1158"/>
      <c r="AO32" s="300">
        <v>1220331</v>
      </c>
      <c r="AP32" s="300">
        <v>91383</v>
      </c>
      <c r="AQ32" s="301">
        <v>62408</v>
      </c>
      <c r="AR32" s="302">
        <v>46.4</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507</v>
      </c>
      <c r="AL33" s="1157"/>
      <c r="AM33" s="1157"/>
      <c r="AN33" s="1158"/>
      <c r="AO33" s="300" t="s">
        <v>493</v>
      </c>
      <c r="AP33" s="300" t="s">
        <v>493</v>
      </c>
      <c r="AQ33" s="301" t="s">
        <v>493</v>
      </c>
      <c r="AR33" s="302" t="s">
        <v>493</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508</v>
      </c>
      <c r="AL34" s="1157"/>
      <c r="AM34" s="1157"/>
      <c r="AN34" s="1158"/>
      <c r="AO34" s="300" t="s">
        <v>493</v>
      </c>
      <c r="AP34" s="300" t="s">
        <v>493</v>
      </c>
      <c r="AQ34" s="301">
        <v>4</v>
      </c>
      <c r="AR34" s="302" t="s">
        <v>493</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509</v>
      </c>
      <c r="AL35" s="1157"/>
      <c r="AM35" s="1157"/>
      <c r="AN35" s="1158"/>
      <c r="AO35" s="300">
        <v>444676</v>
      </c>
      <c r="AP35" s="300">
        <v>33299</v>
      </c>
      <c r="AQ35" s="301">
        <v>14219</v>
      </c>
      <c r="AR35" s="302">
        <v>134.19999999999999</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510</v>
      </c>
      <c r="AL36" s="1157"/>
      <c r="AM36" s="1157"/>
      <c r="AN36" s="1158"/>
      <c r="AO36" s="300">
        <v>255031</v>
      </c>
      <c r="AP36" s="300">
        <v>19098</v>
      </c>
      <c r="AQ36" s="301">
        <v>4004</v>
      </c>
      <c r="AR36" s="302">
        <v>377</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511</v>
      </c>
      <c r="AL37" s="1157"/>
      <c r="AM37" s="1157"/>
      <c r="AN37" s="1158"/>
      <c r="AO37" s="300" t="s">
        <v>493</v>
      </c>
      <c r="AP37" s="300" t="s">
        <v>493</v>
      </c>
      <c r="AQ37" s="301">
        <v>309</v>
      </c>
      <c r="AR37" s="302" t="s">
        <v>493</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512</v>
      </c>
      <c r="AL38" s="1160"/>
      <c r="AM38" s="1160"/>
      <c r="AN38" s="1161"/>
      <c r="AO38" s="303" t="s">
        <v>493</v>
      </c>
      <c r="AP38" s="303" t="s">
        <v>493</v>
      </c>
      <c r="AQ38" s="304">
        <v>4</v>
      </c>
      <c r="AR38" s="292" t="s">
        <v>493</v>
      </c>
      <c r="AS38" s="299"/>
    </row>
    <row r="39" spans="1:46" ht="13.2"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513</v>
      </c>
      <c r="AL39" s="1160"/>
      <c r="AM39" s="1160"/>
      <c r="AN39" s="1161"/>
      <c r="AO39" s="300">
        <v>-37786</v>
      </c>
      <c r="AP39" s="300">
        <v>-2830</v>
      </c>
      <c r="AQ39" s="301">
        <v>-2554</v>
      </c>
      <c r="AR39" s="302">
        <v>10.8</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514</v>
      </c>
      <c r="AL40" s="1157"/>
      <c r="AM40" s="1157"/>
      <c r="AN40" s="1158"/>
      <c r="AO40" s="300">
        <v>-1068217</v>
      </c>
      <c r="AP40" s="300">
        <v>-79992</v>
      </c>
      <c r="AQ40" s="301">
        <v>-52280</v>
      </c>
      <c r="AR40" s="302">
        <v>53</v>
      </c>
      <c r="AS40" s="299"/>
    </row>
    <row r="41" spans="1:46" ht="13.2"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287</v>
      </c>
      <c r="AL41" s="1163"/>
      <c r="AM41" s="1163"/>
      <c r="AN41" s="1164"/>
      <c r="AO41" s="300">
        <v>814035</v>
      </c>
      <c r="AP41" s="300">
        <v>60958</v>
      </c>
      <c r="AQ41" s="301">
        <v>26115</v>
      </c>
      <c r="AR41" s="302">
        <v>133.4</v>
      </c>
      <c r="AS41" s="299"/>
    </row>
    <row r="42" spans="1:46" ht="13.2"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2"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2"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2"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2"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515</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2"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516</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484</v>
      </c>
      <c r="AN49" s="1151" t="s">
        <v>517</v>
      </c>
      <c r="AO49" s="1152"/>
      <c r="AP49" s="1152"/>
      <c r="AQ49" s="1152"/>
      <c r="AR49" s="1153"/>
    </row>
    <row r="50" spans="1:44" ht="13.2"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518</v>
      </c>
      <c r="AO50" s="317" t="s">
        <v>519</v>
      </c>
      <c r="AP50" s="318" t="s">
        <v>520</v>
      </c>
      <c r="AQ50" s="319" t="s">
        <v>521</v>
      </c>
      <c r="AR50" s="320" t="s">
        <v>522</v>
      </c>
    </row>
    <row r="51" spans="1:44" ht="13.2"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523</v>
      </c>
      <c r="AL51" s="313"/>
      <c r="AM51" s="321">
        <v>1459110</v>
      </c>
      <c r="AN51" s="322">
        <v>101109</v>
      </c>
      <c r="AO51" s="323">
        <v>45.7</v>
      </c>
      <c r="AP51" s="324">
        <v>117234</v>
      </c>
      <c r="AQ51" s="325">
        <v>34</v>
      </c>
      <c r="AR51" s="326">
        <v>11.7</v>
      </c>
    </row>
    <row r="52" spans="1:44" ht="13.2"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524</v>
      </c>
      <c r="AM52" s="329">
        <v>442192</v>
      </c>
      <c r="AN52" s="330">
        <v>30642</v>
      </c>
      <c r="AO52" s="331">
        <v>23.1</v>
      </c>
      <c r="AP52" s="332">
        <v>59796</v>
      </c>
      <c r="AQ52" s="333">
        <v>25.9</v>
      </c>
      <c r="AR52" s="334">
        <v>-2.8</v>
      </c>
    </row>
    <row r="53" spans="1:44" ht="13.2"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525</v>
      </c>
      <c r="AL53" s="313"/>
      <c r="AM53" s="321">
        <v>1821633</v>
      </c>
      <c r="AN53" s="322">
        <v>128910</v>
      </c>
      <c r="AO53" s="323">
        <v>27.5</v>
      </c>
      <c r="AP53" s="324">
        <v>97758</v>
      </c>
      <c r="AQ53" s="325">
        <v>-16.600000000000001</v>
      </c>
      <c r="AR53" s="326">
        <v>44.1</v>
      </c>
    </row>
    <row r="54" spans="1:44" ht="13.2"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524</v>
      </c>
      <c r="AM54" s="329">
        <v>279889</v>
      </c>
      <c r="AN54" s="330">
        <v>19807</v>
      </c>
      <c r="AO54" s="331">
        <v>-35.4</v>
      </c>
      <c r="AP54" s="332">
        <v>45946</v>
      </c>
      <c r="AQ54" s="333">
        <v>-23.2</v>
      </c>
      <c r="AR54" s="334">
        <v>-12.2</v>
      </c>
    </row>
    <row r="55" spans="1:44" ht="13.2"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526</v>
      </c>
      <c r="AL55" s="313"/>
      <c r="AM55" s="321">
        <v>1282195</v>
      </c>
      <c r="AN55" s="322">
        <v>92444</v>
      </c>
      <c r="AO55" s="323">
        <v>-28.3</v>
      </c>
      <c r="AP55" s="324">
        <v>91338</v>
      </c>
      <c r="AQ55" s="325">
        <v>-6.6</v>
      </c>
      <c r="AR55" s="326">
        <v>-21.7</v>
      </c>
    </row>
    <row r="56" spans="1:44" ht="13.2"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524</v>
      </c>
      <c r="AM56" s="329">
        <v>777152</v>
      </c>
      <c r="AN56" s="330">
        <v>56031</v>
      </c>
      <c r="AO56" s="331">
        <v>182.9</v>
      </c>
      <c r="AP56" s="332">
        <v>43989</v>
      </c>
      <c r="AQ56" s="333">
        <v>-4.3</v>
      </c>
      <c r="AR56" s="334">
        <v>187.2</v>
      </c>
    </row>
    <row r="57" spans="1:44" ht="13.2"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527</v>
      </c>
      <c r="AL57" s="313"/>
      <c r="AM57" s="321">
        <v>2096780</v>
      </c>
      <c r="AN57" s="322">
        <v>153892</v>
      </c>
      <c r="AO57" s="323">
        <v>66.5</v>
      </c>
      <c r="AP57" s="324">
        <v>103975</v>
      </c>
      <c r="AQ57" s="325">
        <v>13.8</v>
      </c>
      <c r="AR57" s="326">
        <v>52.7</v>
      </c>
    </row>
    <row r="58" spans="1:44" ht="13.2"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524</v>
      </c>
      <c r="AM58" s="329">
        <v>1479200</v>
      </c>
      <c r="AN58" s="330">
        <v>108565</v>
      </c>
      <c r="AO58" s="331">
        <v>93.8</v>
      </c>
      <c r="AP58" s="332">
        <v>52698</v>
      </c>
      <c r="AQ58" s="333">
        <v>19.8</v>
      </c>
      <c r="AR58" s="334">
        <v>74</v>
      </c>
    </row>
    <row r="59" spans="1:44" ht="13.2"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528</v>
      </c>
      <c r="AL59" s="313"/>
      <c r="AM59" s="321">
        <v>1540432</v>
      </c>
      <c r="AN59" s="322">
        <v>115354</v>
      </c>
      <c r="AO59" s="323">
        <v>-25</v>
      </c>
      <c r="AP59" s="324">
        <v>112678</v>
      </c>
      <c r="AQ59" s="325">
        <v>8.4</v>
      </c>
      <c r="AR59" s="326">
        <v>-33.4</v>
      </c>
    </row>
    <row r="60" spans="1:44" ht="13.2"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524</v>
      </c>
      <c r="AM60" s="329">
        <v>1109730</v>
      </c>
      <c r="AN60" s="330">
        <v>83101</v>
      </c>
      <c r="AO60" s="331">
        <v>-23.5</v>
      </c>
      <c r="AP60" s="332">
        <v>55165</v>
      </c>
      <c r="AQ60" s="333">
        <v>4.7</v>
      </c>
      <c r="AR60" s="334">
        <v>-28.2</v>
      </c>
    </row>
    <row r="61" spans="1:44" ht="13.2"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529</v>
      </c>
      <c r="AL61" s="335"/>
      <c r="AM61" s="336">
        <v>1640030</v>
      </c>
      <c r="AN61" s="337">
        <v>118342</v>
      </c>
      <c r="AO61" s="338">
        <v>17.3</v>
      </c>
      <c r="AP61" s="339">
        <v>104597</v>
      </c>
      <c r="AQ61" s="340">
        <v>6.6</v>
      </c>
      <c r="AR61" s="326">
        <v>10.7</v>
      </c>
    </row>
    <row r="62" spans="1:44" ht="13.2"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524</v>
      </c>
      <c r="AM62" s="329">
        <v>817633</v>
      </c>
      <c r="AN62" s="330">
        <v>59629</v>
      </c>
      <c r="AO62" s="331">
        <v>48.2</v>
      </c>
      <c r="AP62" s="332">
        <v>51519</v>
      </c>
      <c r="AQ62" s="333">
        <v>4.5999999999999996</v>
      </c>
      <c r="AR62" s="334">
        <v>43.6</v>
      </c>
    </row>
    <row r="63" spans="1:44" ht="13.2"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2"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2"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2"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2" hidden="1" x14ac:dyDescent="0.2">
      <c r="AK70" s="250"/>
      <c r="AL70" s="250"/>
      <c r="AM70" s="250"/>
      <c r="AN70" s="250"/>
      <c r="AO70" s="250"/>
      <c r="AP70" s="250"/>
      <c r="AQ70" s="250"/>
      <c r="AR70" s="250"/>
    </row>
    <row r="71" spans="1:46" ht="13.2" hidden="1" x14ac:dyDescent="0.2">
      <c r="AK71" s="250"/>
      <c r="AL71" s="250"/>
      <c r="AM71" s="250"/>
      <c r="AN71" s="250"/>
      <c r="AO71" s="250"/>
      <c r="AP71" s="250"/>
      <c r="AQ71" s="250"/>
      <c r="AR71" s="250"/>
    </row>
    <row r="72" spans="1:46" ht="13.2" hidden="1" x14ac:dyDescent="0.2">
      <c r="AK72" s="250"/>
      <c r="AL72" s="250"/>
      <c r="AM72" s="250"/>
      <c r="AN72" s="250"/>
      <c r="AO72" s="250"/>
      <c r="AP72" s="250"/>
      <c r="AQ72" s="250"/>
      <c r="AR72" s="250"/>
    </row>
    <row r="73" spans="1:46" ht="13.2" hidden="1" x14ac:dyDescent="0.2">
      <c r="AK73" s="250"/>
      <c r="AL73" s="250"/>
      <c r="AM73" s="250"/>
      <c r="AN73" s="250"/>
      <c r="AO73" s="250"/>
      <c r="AP73" s="250"/>
      <c r="AQ73" s="250"/>
      <c r="AR73" s="250"/>
    </row>
  </sheetData>
  <sheetProtection algorithmName="SHA-512" hashValue="/x/YqOrDZkrMK978AgNT4pxWwnxqzMoepS2PjaQejE0drgHe63KPzdKQUGL+PmcGO6Ty5MzuBvEjoaf3hYeN8w==" saltValue="fXlnqxFIrg+4xdSgjCnwx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2" x14ac:dyDescent="0.2">
      <c r="B2" s="247"/>
      <c r="DG2" s="247"/>
    </row>
    <row r="3" spans="2:125" ht="13.2"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2" x14ac:dyDescent="0.2"/>
    <row r="5" spans="2:125" ht="13.2" x14ac:dyDescent="0.2"/>
    <row r="6" spans="2:125" ht="13.2" x14ac:dyDescent="0.2"/>
    <row r="7" spans="2:125" ht="13.2" x14ac:dyDescent="0.2"/>
    <row r="8" spans="2:125" ht="13.2" x14ac:dyDescent="0.2"/>
    <row r="9" spans="2:125" ht="13.2" x14ac:dyDescent="0.2">
      <c r="DU9" s="247"/>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7"/>
    </row>
    <row r="18" spans="125:125" ht="13.2" x14ac:dyDescent="0.2"/>
    <row r="19" spans="125:125" ht="13.2" x14ac:dyDescent="0.2"/>
    <row r="20" spans="125:125" ht="13.2" x14ac:dyDescent="0.2">
      <c r="DU20" s="247"/>
    </row>
    <row r="21" spans="125:125" ht="13.2" x14ac:dyDescent="0.2">
      <c r="DU21" s="247"/>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7"/>
    </row>
    <row r="29" spans="125:125" ht="13.2" x14ac:dyDescent="0.2"/>
    <row r="30" spans="125:125" ht="13.2" x14ac:dyDescent="0.2"/>
    <row r="31" spans="125:125" ht="13.2" x14ac:dyDescent="0.2"/>
    <row r="32" spans="125:125" ht="13.2" x14ac:dyDescent="0.2"/>
    <row r="33" spans="2:125" ht="13.2" x14ac:dyDescent="0.2">
      <c r="B33" s="247"/>
      <c r="G33" s="247"/>
      <c r="I33" s="247"/>
    </row>
    <row r="34" spans="2:125" ht="13.2" x14ac:dyDescent="0.2">
      <c r="C34" s="247"/>
      <c r="P34" s="247"/>
      <c r="DE34" s="247"/>
      <c r="DH34" s="247"/>
    </row>
    <row r="35" spans="2:125" ht="13.2" x14ac:dyDescent="0.2">
      <c r="D35" s="247"/>
      <c r="E35" s="247"/>
      <c r="DG35" s="247"/>
      <c r="DJ35" s="247"/>
      <c r="DP35" s="247"/>
      <c r="DQ35" s="247"/>
      <c r="DR35" s="247"/>
      <c r="DS35" s="247"/>
      <c r="DT35" s="247"/>
      <c r="DU35" s="247"/>
    </row>
    <row r="36" spans="2:125" ht="13.2"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2" x14ac:dyDescent="0.2">
      <c r="DU37" s="247"/>
    </row>
    <row r="38" spans="2:125" ht="13.2" x14ac:dyDescent="0.2">
      <c r="DT38" s="247"/>
      <c r="DU38" s="247"/>
    </row>
    <row r="39" spans="2:125" ht="13.2" x14ac:dyDescent="0.2"/>
    <row r="40" spans="2:125" ht="13.2" x14ac:dyDescent="0.2">
      <c r="DH40" s="247"/>
    </row>
    <row r="41" spans="2:125" ht="13.2" x14ac:dyDescent="0.2">
      <c r="DE41" s="247"/>
    </row>
    <row r="42" spans="2:125" ht="13.2" x14ac:dyDescent="0.2">
      <c r="DG42" s="247"/>
      <c r="DJ42" s="247"/>
    </row>
    <row r="43" spans="2:125" ht="13.2"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2" x14ac:dyDescent="0.2">
      <c r="DU44" s="247"/>
    </row>
    <row r="45" spans="2:125" ht="13.2" x14ac:dyDescent="0.2"/>
    <row r="46" spans="2:125" ht="13.2" x14ac:dyDescent="0.2"/>
    <row r="47" spans="2:125" ht="13.2" x14ac:dyDescent="0.2"/>
    <row r="48" spans="2:125" ht="13.2" x14ac:dyDescent="0.2">
      <c r="DT48" s="247"/>
      <c r="DU48" s="247"/>
    </row>
    <row r="49" spans="120:125" ht="13.2" x14ac:dyDescent="0.2">
      <c r="DU49" s="247"/>
    </row>
    <row r="50" spans="120:125" ht="13.2" x14ac:dyDescent="0.2">
      <c r="DU50" s="247"/>
    </row>
    <row r="51" spans="120:125" ht="13.2" x14ac:dyDescent="0.2">
      <c r="DP51" s="247"/>
      <c r="DQ51" s="247"/>
      <c r="DR51" s="247"/>
      <c r="DS51" s="247"/>
      <c r="DT51" s="247"/>
      <c r="DU51" s="247"/>
    </row>
    <row r="52" spans="120:125" ht="13.2" x14ac:dyDescent="0.2"/>
    <row r="53" spans="120:125" ht="13.2" x14ac:dyDescent="0.2"/>
    <row r="54" spans="120:125" ht="13.2" x14ac:dyDescent="0.2">
      <c r="DU54" s="247"/>
    </row>
    <row r="55" spans="120:125" ht="13.2" x14ac:dyDescent="0.2"/>
    <row r="56" spans="120:125" ht="13.2" x14ac:dyDescent="0.2"/>
    <row r="57" spans="120:125" ht="13.2" x14ac:dyDescent="0.2"/>
    <row r="58" spans="120:125" ht="13.2" x14ac:dyDescent="0.2">
      <c r="DU58" s="247"/>
    </row>
    <row r="59" spans="120:125" ht="13.2" x14ac:dyDescent="0.2"/>
    <row r="60" spans="120:125" ht="13.2" x14ac:dyDescent="0.2"/>
    <row r="61" spans="120:125" ht="13.2" x14ac:dyDescent="0.2"/>
    <row r="62" spans="120:125" ht="13.2" x14ac:dyDescent="0.2"/>
    <row r="63" spans="120:125" ht="13.2" x14ac:dyDescent="0.2">
      <c r="DU63" s="247"/>
    </row>
    <row r="64" spans="120:125" ht="13.2" x14ac:dyDescent="0.2">
      <c r="DT64" s="247"/>
      <c r="DU64" s="247"/>
    </row>
    <row r="65" spans="123:125" ht="13.2" x14ac:dyDescent="0.2"/>
    <row r="66" spans="123:125" ht="13.2" x14ac:dyDescent="0.2"/>
    <row r="67" spans="123:125" ht="13.2" x14ac:dyDescent="0.2"/>
    <row r="68" spans="123:125" ht="13.2" x14ac:dyDescent="0.2"/>
    <row r="69" spans="123:125" ht="13.2" x14ac:dyDescent="0.2">
      <c r="DS69" s="247"/>
      <c r="DT69" s="247"/>
      <c r="DU69" s="247"/>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7"/>
    </row>
    <row r="83" spans="116:125" ht="13.2" x14ac:dyDescent="0.2">
      <c r="DM83" s="247"/>
      <c r="DN83" s="247"/>
      <c r="DO83" s="247"/>
      <c r="DP83" s="247"/>
      <c r="DQ83" s="247"/>
      <c r="DR83" s="247"/>
      <c r="DS83" s="247"/>
      <c r="DT83" s="247"/>
      <c r="DU83" s="247"/>
    </row>
    <row r="84" spans="116:125" ht="13.2" x14ac:dyDescent="0.2"/>
    <row r="85" spans="116:125" ht="13.2" x14ac:dyDescent="0.2"/>
    <row r="86" spans="116:125" ht="13.2" x14ac:dyDescent="0.2"/>
    <row r="87" spans="116:125" ht="13.2" x14ac:dyDescent="0.2"/>
    <row r="88" spans="116:125" ht="13.2" x14ac:dyDescent="0.2">
      <c r="DU88" s="247"/>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481</v>
      </c>
    </row>
    <row r="121" spans="125:125" ht="13.5" hidden="1" customHeight="1" x14ac:dyDescent="0.2">
      <c r="DU121" s="247"/>
    </row>
  </sheetData>
  <sheetProtection algorithmName="SHA-512" hashValue="+c2JRJgK74rlN/4rCL+pzFjmFowIjgRlhGXSp3+NrR0yoEMNZDXgg55AxzQr4xWEBY8lC0RBO4l1i+VG5uT4bA==" saltValue="vLWYO1C++ZWtWiCAZc3lm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2" x14ac:dyDescent="0.2">
      <c r="B2" s="247"/>
      <c r="T2" s="247"/>
    </row>
    <row r="3" spans="1:125"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7"/>
      <c r="G33" s="247"/>
      <c r="I33" s="247"/>
    </row>
    <row r="34" spans="2:125" ht="13.2" x14ac:dyDescent="0.2">
      <c r="C34" s="247"/>
      <c r="P34" s="247"/>
      <c r="R34" s="247"/>
      <c r="U34" s="247"/>
    </row>
    <row r="35" spans="2:125" ht="13.2"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2" x14ac:dyDescent="0.2">
      <c r="F36" s="247"/>
      <c r="H36" s="247"/>
      <c r="J36" s="247"/>
      <c r="K36" s="247"/>
      <c r="L36" s="247"/>
      <c r="M36" s="247"/>
      <c r="N36" s="247"/>
      <c r="O36" s="247"/>
      <c r="Q36" s="247"/>
      <c r="S36" s="247"/>
      <c r="V36" s="247"/>
    </row>
    <row r="37" spans="2:125" ht="13.2" x14ac:dyDescent="0.2"/>
    <row r="38" spans="2:125" ht="13.2" x14ac:dyDescent="0.2"/>
    <row r="39" spans="2:125" ht="13.2" x14ac:dyDescent="0.2"/>
    <row r="40" spans="2:125" ht="13.2" x14ac:dyDescent="0.2">
      <c r="U40" s="247"/>
    </row>
    <row r="41" spans="2:125" ht="13.2" x14ac:dyDescent="0.2">
      <c r="R41" s="247"/>
    </row>
    <row r="42" spans="2:125" ht="13.2"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2" x14ac:dyDescent="0.2">
      <c r="Q43" s="247"/>
      <c r="S43" s="247"/>
      <c r="V43" s="247"/>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481</v>
      </c>
    </row>
  </sheetData>
  <sheetProtection algorithmName="SHA-512" hashValue="K1tbiDhl1UFqiEO73ZVdlH7RwjF/6khvxm6STHNNGtbx3whwnr/W1lSaxR5rFOmTUyPlejEl89B7bwUEedGmEw==" saltValue="ny6IXldNXi3QGSxtDiQnJ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531</v>
      </c>
      <c r="G46" s="8" t="s">
        <v>532</v>
      </c>
      <c r="H46" s="8" t="s">
        <v>533</v>
      </c>
      <c r="I46" s="8" t="s">
        <v>534</v>
      </c>
      <c r="J46" s="9" t="s">
        <v>535</v>
      </c>
    </row>
    <row r="47" spans="2:10" ht="57.75" customHeight="1" x14ac:dyDescent="0.2">
      <c r="B47" s="10"/>
      <c r="C47" s="1175" t="s">
        <v>3</v>
      </c>
      <c r="D47" s="1175"/>
      <c r="E47" s="1176"/>
      <c r="F47" s="11">
        <v>17.059999999999999</v>
      </c>
      <c r="G47" s="12">
        <v>20.54</v>
      </c>
      <c r="H47" s="12">
        <v>28.36</v>
      </c>
      <c r="I47" s="12">
        <v>31.24</v>
      </c>
      <c r="J47" s="13">
        <v>31.26</v>
      </c>
    </row>
    <row r="48" spans="2:10" ht="57.75" customHeight="1" x14ac:dyDescent="0.2">
      <c r="B48" s="14"/>
      <c r="C48" s="1177" t="s">
        <v>4</v>
      </c>
      <c r="D48" s="1177"/>
      <c r="E48" s="1178"/>
      <c r="F48" s="15">
        <v>8.8000000000000007</v>
      </c>
      <c r="G48" s="16">
        <v>14.28</v>
      </c>
      <c r="H48" s="16">
        <v>15.17</v>
      </c>
      <c r="I48" s="16">
        <v>13.32</v>
      </c>
      <c r="J48" s="17">
        <v>13.69</v>
      </c>
    </row>
    <row r="49" spans="2:10" ht="57.75" customHeight="1" thickBot="1" x14ac:dyDescent="0.25">
      <c r="B49" s="18"/>
      <c r="C49" s="1179" t="s">
        <v>5</v>
      </c>
      <c r="D49" s="1179"/>
      <c r="E49" s="1180"/>
      <c r="F49" s="19">
        <v>2.7</v>
      </c>
      <c r="G49" s="20">
        <v>10.039999999999999</v>
      </c>
      <c r="H49" s="20">
        <v>7.83</v>
      </c>
      <c r="I49" s="20">
        <v>0.71</v>
      </c>
      <c r="J49" s="21">
        <v>0.85</v>
      </c>
    </row>
    <row r="50" spans="2:10" ht="13.2" x14ac:dyDescent="0.2"/>
  </sheetData>
  <sheetProtection algorithmName="SHA-512" hashValue="JfaWIn6brha3ijZlnIpoXcid/W5xU9VUNuUmfq2JPB0GKKBhI3A6eC2rNddTodz/zFYmFmhCTcYFrgR6WlY15w==" saltValue="BcuvNkIFwY0wM+xZX59sh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9"/>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531</v>
      </c>
      <c r="G33" s="29" t="s">
        <v>532</v>
      </c>
      <c r="H33" s="29" t="s">
        <v>533</v>
      </c>
      <c r="I33" s="29" t="s">
        <v>534</v>
      </c>
      <c r="J33" s="30" t="s">
        <v>535</v>
      </c>
      <c r="K33" s="22"/>
      <c r="L33" s="22"/>
      <c r="M33" s="22"/>
      <c r="N33" s="22"/>
      <c r="O33" s="22"/>
      <c r="P33" s="22"/>
    </row>
    <row r="34" spans="1:16" ht="39" customHeight="1" x14ac:dyDescent="0.2">
      <c r="A34" s="22"/>
      <c r="B34" s="31"/>
      <c r="C34" s="1187" t="s">
        <v>536</v>
      </c>
      <c r="D34" s="1187"/>
      <c r="E34" s="1188"/>
      <c r="F34" s="32">
        <v>12.06</v>
      </c>
      <c r="G34" s="33">
        <v>11.93</v>
      </c>
      <c r="H34" s="33">
        <v>17.04</v>
      </c>
      <c r="I34" s="33">
        <v>18.190000000000001</v>
      </c>
      <c r="J34" s="34">
        <v>19.43</v>
      </c>
      <c r="K34" s="22"/>
      <c r="L34" s="22"/>
      <c r="M34" s="22"/>
      <c r="N34" s="22"/>
      <c r="O34" s="22"/>
      <c r="P34" s="22"/>
    </row>
    <row r="35" spans="1:16" ht="39" customHeight="1" x14ac:dyDescent="0.2">
      <c r="A35" s="22"/>
      <c r="B35" s="35"/>
      <c r="C35" s="1181" t="s">
        <v>537</v>
      </c>
      <c r="D35" s="1182"/>
      <c r="E35" s="1183"/>
      <c r="F35" s="36">
        <v>8.0500000000000007</v>
      </c>
      <c r="G35" s="37">
        <v>14.21</v>
      </c>
      <c r="H35" s="37">
        <v>14.96</v>
      </c>
      <c r="I35" s="37">
        <v>13.22</v>
      </c>
      <c r="J35" s="38">
        <v>13.64</v>
      </c>
      <c r="K35" s="22"/>
      <c r="L35" s="22"/>
      <c r="M35" s="22"/>
      <c r="N35" s="22"/>
      <c r="O35" s="22"/>
      <c r="P35" s="22"/>
    </row>
    <row r="36" spans="1:16" ht="39" customHeight="1" x14ac:dyDescent="0.2">
      <c r="A36" s="22"/>
      <c r="B36" s="35"/>
      <c r="C36" s="1181" t="s">
        <v>538</v>
      </c>
      <c r="D36" s="1182"/>
      <c r="E36" s="1183"/>
      <c r="F36" s="36" t="s">
        <v>493</v>
      </c>
      <c r="G36" s="37" t="s">
        <v>493</v>
      </c>
      <c r="H36" s="37" t="s">
        <v>493</v>
      </c>
      <c r="I36" s="37">
        <v>4.87</v>
      </c>
      <c r="J36" s="38">
        <v>6.02</v>
      </c>
      <c r="K36" s="22"/>
      <c r="L36" s="22"/>
      <c r="M36" s="22"/>
      <c r="N36" s="22"/>
      <c r="O36" s="22"/>
      <c r="P36" s="22"/>
    </row>
    <row r="37" spans="1:16" ht="39" customHeight="1" x14ac:dyDescent="0.2">
      <c r="A37" s="22"/>
      <c r="B37" s="35"/>
      <c r="C37" s="1181" t="s">
        <v>539</v>
      </c>
      <c r="D37" s="1182"/>
      <c r="E37" s="1183"/>
      <c r="F37" s="36">
        <v>3.87</v>
      </c>
      <c r="G37" s="37">
        <v>3.76</v>
      </c>
      <c r="H37" s="37">
        <v>3.88</v>
      </c>
      <c r="I37" s="37">
        <v>3.74</v>
      </c>
      <c r="J37" s="38">
        <v>3.69</v>
      </c>
      <c r="K37" s="22"/>
      <c r="L37" s="22"/>
      <c r="M37" s="22"/>
      <c r="N37" s="22"/>
      <c r="O37" s="22"/>
      <c r="P37" s="22"/>
    </row>
    <row r="38" spans="1:16" ht="39" customHeight="1" x14ac:dyDescent="0.2">
      <c r="A38" s="22"/>
      <c r="B38" s="35"/>
      <c r="C38" s="1181" t="s">
        <v>540</v>
      </c>
      <c r="D38" s="1182"/>
      <c r="E38" s="1183"/>
      <c r="F38" s="36">
        <v>0.73</v>
      </c>
      <c r="G38" s="37">
        <v>1.18</v>
      </c>
      <c r="H38" s="37">
        <v>2.0099999999999998</v>
      </c>
      <c r="I38" s="37">
        <v>1.64</v>
      </c>
      <c r="J38" s="38">
        <v>1.1299999999999999</v>
      </c>
      <c r="K38" s="22"/>
      <c r="L38" s="22"/>
      <c r="M38" s="22"/>
      <c r="N38" s="22"/>
      <c r="O38" s="22"/>
      <c r="P38" s="22"/>
    </row>
    <row r="39" spans="1:16" ht="39" customHeight="1" x14ac:dyDescent="0.2">
      <c r="A39" s="22"/>
      <c r="B39" s="35"/>
      <c r="C39" s="1181" t="s">
        <v>541</v>
      </c>
      <c r="D39" s="1182"/>
      <c r="E39" s="1183"/>
      <c r="F39" s="36">
        <v>0.31</v>
      </c>
      <c r="G39" s="37">
        <v>0.49</v>
      </c>
      <c r="H39" s="37">
        <v>0.65</v>
      </c>
      <c r="I39" s="37">
        <v>0.51</v>
      </c>
      <c r="J39" s="38">
        <v>0.43</v>
      </c>
      <c r="K39" s="22"/>
      <c r="L39" s="22"/>
      <c r="M39" s="22"/>
      <c r="N39" s="22"/>
      <c r="O39" s="22"/>
      <c r="P39" s="22"/>
    </row>
    <row r="40" spans="1:16" ht="39" customHeight="1" x14ac:dyDescent="0.2">
      <c r="A40" s="22"/>
      <c r="B40" s="35"/>
      <c r="C40" s="1181" t="s">
        <v>542</v>
      </c>
      <c r="D40" s="1182"/>
      <c r="E40" s="1183"/>
      <c r="F40" s="36">
        <v>0.08</v>
      </c>
      <c r="G40" s="37">
        <v>0.08</v>
      </c>
      <c r="H40" s="37">
        <v>0.32</v>
      </c>
      <c r="I40" s="37">
        <v>0.45</v>
      </c>
      <c r="J40" s="38">
        <v>0.23</v>
      </c>
      <c r="K40" s="22"/>
      <c r="L40" s="22"/>
      <c r="M40" s="22"/>
      <c r="N40" s="22"/>
      <c r="O40" s="22"/>
      <c r="P40" s="22"/>
    </row>
    <row r="41" spans="1:16" ht="39" customHeight="1" x14ac:dyDescent="0.2">
      <c r="A41" s="22"/>
      <c r="B41" s="35"/>
      <c r="C41" s="1181" t="s">
        <v>543</v>
      </c>
      <c r="D41" s="1182"/>
      <c r="E41" s="1183"/>
      <c r="F41" s="36">
        <v>0.28999999999999998</v>
      </c>
      <c r="G41" s="37">
        <v>0.21</v>
      </c>
      <c r="H41" s="37">
        <v>0.04</v>
      </c>
      <c r="I41" s="37">
        <v>0.04</v>
      </c>
      <c r="J41" s="38">
        <v>0.05</v>
      </c>
      <c r="K41" s="22"/>
      <c r="L41" s="22"/>
      <c r="M41" s="22"/>
      <c r="N41" s="22"/>
      <c r="O41" s="22"/>
      <c r="P41" s="22"/>
    </row>
    <row r="42" spans="1:16" ht="39" customHeight="1" x14ac:dyDescent="0.2">
      <c r="A42" s="22"/>
      <c r="B42" s="39"/>
      <c r="C42" s="1181" t="s">
        <v>544</v>
      </c>
      <c r="D42" s="1182"/>
      <c r="E42" s="1183"/>
      <c r="F42" s="36" t="s">
        <v>493</v>
      </c>
      <c r="G42" s="37" t="s">
        <v>493</v>
      </c>
      <c r="H42" s="37" t="s">
        <v>493</v>
      </c>
      <c r="I42" s="37" t="s">
        <v>493</v>
      </c>
      <c r="J42" s="38" t="s">
        <v>493</v>
      </c>
      <c r="K42" s="22"/>
      <c r="L42" s="22"/>
      <c r="M42" s="22"/>
      <c r="N42" s="22"/>
      <c r="O42" s="22"/>
      <c r="P42" s="22"/>
    </row>
    <row r="43" spans="1:16" ht="39" customHeight="1" thickBot="1" x14ac:dyDescent="0.25">
      <c r="A43" s="22"/>
      <c r="B43" s="40"/>
      <c r="C43" s="1184" t="s">
        <v>545</v>
      </c>
      <c r="D43" s="1185"/>
      <c r="E43" s="1186"/>
      <c r="F43" s="41">
        <v>1.58</v>
      </c>
      <c r="G43" s="42">
        <v>5.2</v>
      </c>
      <c r="H43" s="42">
        <v>3.18</v>
      </c>
      <c r="I43" s="42">
        <v>0.11</v>
      </c>
      <c r="J43" s="43">
        <v>0.04</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row r="49" s="23" customFormat="1" ht="13.5" hidden="1" customHeight="1" x14ac:dyDescent="0.2"/>
  </sheetData>
  <sheetProtection algorithmName="SHA-512" hashValue="6Ho7bta+ExBWXTV29K+sa3yYaRXm9EEUmH8HeTzwZMltErh57qrGZZZv3/6Xsv1+3YKu1nbD+HpkdDETTrAC+A==" saltValue="jOl4qwk8lbqULZq0QH/a9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9"/>
  <sheetViews>
    <sheetView showGridLines="0"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531</v>
      </c>
      <c r="L44" s="56" t="s">
        <v>532</v>
      </c>
      <c r="M44" s="56" t="s">
        <v>533</v>
      </c>
      <c r="N44" s="56" t="s">
        <v>534</v>
      </c>
      <c r="O44" s="57" t="s">
        <v>535</v>
      </c>
      <c r="P44" s="48"/>
      <c r="Q44" s="48"/>
      <c r="R44" s="48"/>
      <c r="S44" s="48"/>
      <c r="T44" s="48"/>
      <c r="U44" s="48"/>
    </row>
    <row r="45" spans="1:21" ht="30.75" customHeight="1" x14ac:dyDescent="0.2">
      <c r="A45" s="48"/>
      <c r="B45" s="1212" t="s">
        <v>9</v>
      </c>
      <c r="C45" s="1213"/>
      <c r="D45" s="58"/>
      <c r="E45" s="1218" t="s">
        <v>10</v>
      </c>
      <c r="F45" s="1218"/>
      <c r="G45" s="1218"/>
      <c r="H45" s="1218"/>
      <c r="I45" s="1218"/>
      <c r="J45" s="1219"/>
      <c r="K45" s="59">
        <v>1283</v>
      </c>
      <c r="L45" s="60">
        <v>1305</v>
      </c>
      <c r="M45" s="60">
        <v>1274</v>
      </c>
      <c r="N45" s="60">
        <v>1269</v>
      </c>
      <c r="O45" s="61">
        <v>1220</v>
      </c>
      <c r="P45" s="48"/>
      <c r="Q45" s="48"/>
      <c r="R45" s="48"/>
      <c r="S45" s="48"/>
      <c r="T45" s="48"/>
      <c r="U45" s="48"/>
    </row>
    <row r="46" spans="1:21" ht="30.75" customHeight="1" x14ac:dyDescent="0.2">
      <c r="A46" s="48"/>
      <c r="B46" s="1214"/>
      <c r="C46" s="1215"/>
      <c r="D46" s="62"/>
      <c r="E46" s="1191" t="s">
        <v>11</v>
      </c>
      <c r="F46" s="1191"/>
      <c r="G46" s="1191"/>
      <c r="H46" s="1191"/>
      <c r="I46" s="1191"/>
      <c r="J46" s="1192"/>
      <c r="K46" s="63" t="s">
        <v>493</v>
      </c>
      <c r="L46" s="64" t="s">
        <v>493</v>
      </c>
      <c r="M46" s="64" t="s">
        <v>493</v>
      </c>
      <c r="N46" s="64" t="s">
        <v>493</v>
      </c>
      <c r="O46" s="65" t="s">
        <v>493</v>
      </c>
      <c r="P46" s="48"/>
      <c r="Q46" s="48"/>
      <c r="R46" s="48"/>
      <c r="S46" s="48"/>
      <c r="T46" s="48"/>
      <c r="U46" s="48"/>
    </row>
    <row r="47" spans="1:21" ht="30.75" customHeight="1" x14ac:dyDescent="0.2">
      <c r="A47" s="48"/>
      <c r="B47" s="1214"/>
      <c r="C47" s="1215"/>
      <c r="D47" s="62"/>
      <c r="E47" s="1191" t="s">
        <v>12</v>
      </c>
      <c r="F47" s="1191"/>
      <c r="G47" s="1191"/>
      <c r="H47" s="1191"/>
      <c r="I47" s="1191"/>
      <c r="J47" s="1192"/>
      <c r="K47" s="63" t="s">
        <v>493</v>
      </c>
      <c r="L47" s="64" t="s">
        <v>493</v>
      </c>
      <c r="M47" s="64" t="s">
        <v>493</v>
      </c>
      <c r="N47" s="64" t="s">
        <v>493</v>
      </c>
      <c r="O47" s="65" t="s">
        <v>493</v>
      </c>
      <c r="P47" s="48"/>
      <c r="Q47" s="48"/>
      <c r="R47" s="48"/>
      <c r="S47" s="48"/>
      <c r="T47" s="48"/>
      <c r="U47" s="48"/>
    </row>
    <row r="48" spans="1:21" ht="30.75" customHeight="1" x14ac:dyDescent="0.2">
      <c r="A48" s="48"/>
      <c r="B48" s="1214"/>
      <c r="C48" s="1215"/>
      <c r="D48" s="62"/>
      <c r="E48" s="1191" t="s">
        <v>13</v>
      </c>
      <c r="F48" s="1191"/>
      <c r="G48" s="1191"/>
      <c r="H48" s="1191"/>
      <c r="I48" s="1191"/>
      <c r="J48" s="1192"/>
      <c r="K48" s="63">
        <v>475</v>
      </c>
      <c r="L48" s="64">
        <v>499</v>
      </c>
      <c r="M48" s="64">
        <v>439</v>
      </c>
      <c r="N48" s="64">
        <v>539</v>
      </c>
      <c r="O48" s="65">
        <v>445</v>
      </c>
      <c r="P48" s="48"/>
      <c r="Q48" s="48"/>
      <c r="R48" s="48"/>
      <c r="S48" s="48"/>
      <c r="T48" s="48"/>
      <c r="U48" s="48"/>
    </row>
    <row r="49" spans="1:21" ht="30.75" customHeight="1" x14ac:dyDescent="0.2">
      <c r="A49" s="48"/>
      <c r="B49" s="1214"/>
      <c r="C49" s="1215"/>
      <c r="D49" s="62"/>
      <c r="E49" s="1191" t="s">
        <v>14</v>
      </c>
      <c r="F49" s="1191"/>
      <c r="G49" s="1191"/>
      <c r="H49" s="1191"/>
      <c r="I49" s="1191"/>
      <c r="J49" s="1192"/>
      <c r="K49" s="63">
        <v>207</v>
      </c>
      <c r="L49" s="64">
        <v>210</v>
      </c>
      <c r="M49" s="64">
        <v>216</v>
      </c>
      <c r="N49" s="64">
        <v>225</v>
      </c>
      <c r="O49" s="65">
        <v>255</v>
      </c>
      <c r="P49" s="48"/>
      <c r="Q49" s="48"/>
      <c r="R49" s="48"/>
      <c r="S49" s="48"/>
      <c r="T49" s="48"/>
      <c r="U49" s="48"/>
    </row>
    <row r="50" spans="1:21" ht="30.75" customHeight="1" x14ac:dyDescent="0.2">
      <c r="A50" s="48"/>
      <c r="B50" s="1214"/>
      <c r="C50" s="1215"/>
      <c r="D50" s="62"/>
      <c r="E50" s="1191" t="s">
        <v>15</v>
      </c>
      <c r="F50" s="1191"/>
      <c r="G50" s="1191"/>
      <c r="H50" s="1191"/>
      <c r="I50" s="1191"/>
      <c r="J50" s="1192"/>
      <c r="K50" s="63" t="s">
        <v>493</v>
      </c>
      <c r="L50" s="64" t="s">
        <v>493</v>
      </c>
      <c r="M50" s="64" t="s">
        <v>493</v>
      </c>
      <c r="N50" s="64" t="s">
        <v>493</v>
      </c>
      <c r="O50" s="65" t="s">
        <v>493</v>
      </c>
      <c r="P50" s="48"/>
      <c r="Q50" s="48"/>
      <c r="R50" s="48"/>
      <c r="S50" s="48"/>
      <c r="T50" s="48"/>
      <c r="U50" s="48"/>
    </row>
    <row r="51" spans="1:21" ht="30.75" customHeight="1" x14ac:dyDescent="0.2">
      <c r="A51" s="48"/>
      <c r="B51" s="1216"/>
      <c r="C51" s="1217"/>
      <c r="D51" s="66"/>
      <c r="E51" s="1191" t="s">
        <v>16</v>
      </c>
      <c r="F51" s="1191"/>
      <c r="G51" s="1191"/>
      <c r="H51" s="1191"/>
      <c r="I51" s="1191"/>
      <c r="J51" s="1192"/>
      <c r="K51" s="63">
        <v>0</v>
      </c>
      <c r="L51" s="64" t="s">
        <v>493</v>
      </c>
      <c r="M51" s="64" t="s">
        <v>493</v>
      </c>
      <c r="N51" s="64" t="s">
        <v>493</v>
      </c>
      <c r="O51" s="65" t="s">
        <v>493</v>
      </c>
      <c r="P51" s="48"/>
      <c r="Q51" s="48"/>
      <c r="R51" s="48"/>
      <c r="S51" s="48"/>
      <c r="T51" s="48"/>
      <c r="U51" s="48"/>
    </row>
    <row r="52" spans="1:21" ht="30.75" customHeight="1" x14ac:dyDescent="0.2">
      <c r="A52" s="48"/>
      <c r="B52" s="1189" t="s">
        <v>17</v>
      </c>
      <c r="C52" s="1190"/>
      <c r="D52" s="66"/>
      <c r="E52" s="1191" t="s">
        <v>18</v>
      </c>
      <c r="F52" s="1191"/>
      <c r="G52" s="1191"/>
      <c r="H52" s="1191"/>
      <c r="I52" s="1191"/>
      <c r="J52" s="1192"/>
      <c r="K52" s="63">
        <v>1207</v>
      </c>
      <c r="L52" s="64">
        <v>1268</v>
      </c>
      <c r="M52" s="64">
        <v>1198</v>
      </c>
      <c r="N52" s="64">
        <v>1161</v>
      </c>
      <c r="O52" s="65">
        <v>1107</v>
      </c>
      <c r="P52" s="48"/>
      <c r="Q52" s="48"/>
      <c r="R52" s="48"/>
      <c r="S52" s="48"/>
      <c r="T52" s="48"/>
      <c r="U52" s="48"/>
    </row>
    <row r="53" spans="1:21" ht="30.75" customHeight="1" thickBot="1" x14ac:dyDescent="0.25">
      <c r="A53" s="48"/>
      <c r="B53" s="1193" t="s">
        <v>19</v>
      </c>
      <c r="C53" s="1194"/>
      <c r="D53" s="67"/>
      <c r="E53" s="1195" t="s">
        <v>20</v>
      </c>
      <c r="F53" s="1195"/>
      <c r="G53" s="1195"/>
      <c r="H53" s="1195"/>
      <c r="I53" s="1195"/>
      <c r="J53" s="1196"/>
      <c r="K53" s="68">
        <v>758</v>
      </c>
      <c r="L53" s="69">
        <v>746</v>
      </c>
      <c r="M53" s="69">
        <v>731</v>
      </c>
      <c r="N53" s="69">
        <v>872</v>
      </c>
      <c r="O53" s="70">
        <v>813</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546</v>
      </c>
      <c r="L57" s="81" t="s">
        <v>547</v>
      </c>
      <c r="M57" s="81" t="s">
        <v>548</v>
      </c>
      <c r="N57" s="81" t="s">
        <v>549</v>
      </c>
      <c r="O57" s="82" t="s">
        <v>550</v>
      </c>
      <c r="P57" s="48"/>
      <c r="Q57" s="48"/>
      <c r="R57" s="48"/>
      <c r="S57" s="48"/>
      <c r="T57" s="48"/>
      <c r="U57" s="48"/>
    </row>
    <row r="58" spans="1:21" ht="31.5" customHeight="1" x14ac:dyDescent="0.2">
      <c r="B58" s="1197" t="s">
        <v>24</v>
      </c>
      <c r="C58" s="1198"/>
      <c r="D58" s="1203" t="s">
        <v>25</v>
      </c>
      <c r="E58" s="1204"/>
      <c r="F58" s="1204"/>
      <c r="G58" s="1204"/>
      <c r="H58" s="1204"/>
      <c r="I58" s="1204"/>
      <c r="J58" s="1205"/>
      <c r="K58" s="83"/>
      <c r="L58" s="84"/>
      <c r="M58" s="84"/>
      <c r="N58" s="84"/>
      <c r="O58" s="85"/>
    </row>
    <row r="59" spans="1:21" ht="31.5" customHeight="1" x14ac:dyDescent="0.2">
      <c r="B59" s="1199"/>
      <c r="C59" s="1200"/>
      <c r="D59" s="1206" t="s">
        <v>26</v>
      </c>
      <c r="E59" s="1207"/>
      <c r="F59" s="1207"/>
      <c r="G59" s="1207"/>
      <c r="H59" s="1207"/>
      <c r="I59" s="1207"/>
      <c r="J59" s="1208"/>
      <c r="K59" s="86"/>
      <c r="L59" s="87"/>
      <c r="M59" s="87"/>
      <c r="N59" s="87"/>
      <c r="O59" s="88"/>
    </row>
    <row r="60" spans="1:21" ht="31.5" customHeight="1" thickBot="1" x14ac:dyDescent="0.25">
      <c r="B60" s="1201"/>
      <c r="C60" s="1202"/>
      <c r="D60" s="1209" t="s">
        <v>27</v>
      </c>
      <c r="E60" s="1210"/>
      <c r="F60" s="1210"/>
      <c r="G60" s="1210"/>
      <c r="H60" s="1210"/>
      <c r="I60" s="1210"/>
      <c r="J60" s="1211"/>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row r="65" s="49" customFormat="1" ht="12.6" hidden="1" customHeight="1" x14ac:dyDescent="0.2"/>
    <row r="66" s="49" customFormat="1" ht="12.6" hidden="1" customHeight="1" x14ac:dyDescent="0.2"/>
    <row r="67" s="49" customFormat="1" ht="12.6" hidden="1" customHeight="1" x14ac:dyDescent="0.2"/>
    <row r="68" s="49" customFormat="1" ht="12.6" hidden="1" customHeight="1" x14ac:dyDescent="0.2"/>
    <row r="69" s="49" customFormat="1" ht="12.6" hidden="1" customHeight="1" x14ac:dyDescent="0.2"/>
  </sheetData>
  <sheetProtection algorithmName="SHA-512" hashValue="smBr/4Fb0/ukacOk1o77CCLBsTLM2adOddqgs2ngy/pa6ooaMdAij4sOum6dOpFJhAr8bb3+BTGXh1mbUd3nWg==" saltValue="pYhQPchH9zT8R2xrW0Rbc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s="96" customFormat="1" ht="15" customHeight="1" x14ac:dyDescent="0.2"/>
    <row r="29" s="96" customFormat="1" ht="15" customHeight="1" x14ac:dyDescent="0.2"/>
    <row r="30" s="96" customFormat="1" ht="15" customHeight="1" x14ac:dyDescent="0.2"/>
    <row r="31" s="96" customFormat="1" ht="15" customHeight="1" x14ac:dyDescent="0.2"/>
    <row r="32" s="96"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531</v>
      </c>
      <c r="J40" s="103" t="s">
        <v>532</v>
      </c>
      <c r="K40" s="103" t="s">
        <v>533</v>
      </c>
      <c r="L40" s="103" t="s">
        <v>534</v>
      </c>
      <c r="M40" s="104" t="s">
        <v>535</v>
      </c>
    </row>
    <row r="41" spans="2:13" ht="27.75" customHeight="1" x14ac:dyDescent="0.2">
      <c r="B41" s="1232" t="s">
        <v>30</v>
      </c>
      <c r="C41" s="1233"/>
      <c r="D41" s="105"/>
      <c r="E41" s="1234" t="s">
        <v>31</v>
      </c>
      <c r="F41" s="1234"/>
      <c r="G41" s="1234"/>
      <c r="H41" s="1235"/>
      <c r="I41" s="343">
        <v>10354</v>
      </c>
      <c r="J41" s="344">
        <v>10067</v>
      </c>
      <c r="K41" s="344">
        <v>9531</v>
      </c>
      <c r="L41" s="344">
        <v>9413</v>
      </c>
      <c r="M41" s="345">
        <v>9141</v>
      </c>
    </row>
    <row r="42" spans="2:13" ht="27.75" customHeight="1" x14ac:dyDescent="0.2">
      <c r="B42" s="1222"/>
      <c r="C42" s="1223"/>
      <c r="D42" s="106"/>
      <c r="E42" s="1226" t="s">
        <v>32</v>
      </c>
      <c r="F42" s="1226"/>
      <c r="G42" s="1226"/>
      <c r="H42" s="1227"/>
      <c r="I42" s="346" t="s">
        <v>493</v>
      </c>
      <c r="J42" s="347" t="s">
        <v>493</v>
      </c>
      <c r="K42" s="347" t="s">
        <v>493</v>
      </c>
      <c r="L42" s="347" t="s">
        <v>493</v>
      </c>
      <c r="M42" s="348" t="s">
        <v>493</v>
      </c>
    </row>
    <row r="43" spans="2:13" ht="27.75" customHeight="1" x14ac:dyDescent="0.2">
      <c r="B43" s="1222"/>
      <c r="C43" s="1223"/>
      <c r="D43" s="106"/>
      <c r="E43" s="1226" t="s">
        <v>33</v>
      </c>
      <c r="F43" s="1226"/>
      <c r="G43" s="1226"/>
      <c r="H43" s="1227"/>
      <c r="I43" s="346">
        <v>2959</v>
      </c>
      <c r="J43" s="347">
        <v>2615</v>
      </c>
      <c r="K43" s="347">
        <v>2247</v>
      </c>
      <c r="L43" s="347">
        <v>2647</v>
      </c>
      <c r="M43" s="348">
        <v>2369</v>
      </c>
    </row>
    <row r="44" spans="2:13" ht="27.75" customHeight="1" x14ac:dyDescent="0.2">
      <c r="B44" s="1222"/>
      <c r="C44" s="1223"/>
      <c r="D44" s="106"/>
      <c r="E44" s="1226" t="s">
        <v>34</v>
      </c>
      <c r="F44" s="1226"/>
      <c r="G44" s="1226"/>
      <c r="H44" s="1227"/>
      <c r="I44" s="346">
        <v>1457</v>
      </c>
      <c r="J44" s="347">
        <v>1626</v>
      </c>
      <c r="K44" s="347">
        <v>2332</v>
      </c>
      <c r="L44" s="347">
        <v>2275</v>
      </c>
      <c r="M44" s="348">
        <v>2132</v>
      </c>
    </row>
    <row r="45" spans="2:13" ht="27.75" customHeight="1" x14ac:dyDescent="0.2">
      <c r="B45" s="1222"/>
      <c r="C45" s="1223"/>
      <c r="D45" s="106"/>
      <c r="E45" s="1226" t="s">
        <v>35</v>
      </c>
      <c r="F45" s="1226"/>
      <c r="G45" s="1226"/>
      <c r="H45" s="1227"/>
      <c r="I45" s="346">
        <v>1923</v>
      </c>
      <c r="J45" s="347">
        <v>1926</v>
      </c>
      <c r="K45" s="347">
        <v>1883</v>
      </c>
      <c r="L45" s="347">
        <v>1825</v>
      </c>
      <c r="M45" s="348">
        <v>1836</v>
      </c>
    </row>
    <row r="46" spans="2:13" ht="27.75" customHeight="1" x14ac:dyDescent="0.2">
      <c r="B46" s="1222"/>
      <c r="C46" s="1223"/>
      <c r="D46" s="107"/>
      <c r="E46" s="1226" t="s">
        <v>36</v>
      </c>
      <c r="F46" s="1226"/>
      <c r="G46" s="1226"/>
      <c r="H46" s="1227"/>
      <c r="I46" s="346">
        <v>4</v>
      </c>
      <c r="J46" s="347">
        <v>4</v>
      </c>
      <c r="K46" s="347">
        <v>3</v>
      </c>
      <c r="L46" s="347">
        <v>2</v>
      </c>
      <c r="M46" s="348">
        <v>1</v>
      </c>
    </row>
    <row r="47" spans="2:13" ht="27.75" customHeight="1" x14ac:dyDescent="0.2">
      <c r="B47" s="1222"/>
      <c r="C47" s="1223"/>
      <c r="D47" s="108"/>
      <c r="E47" s="1236" t="s">
        <v>37</v>
      </c>
      <c r="F47" s="1237"/>
      <c r="G47" s="1237"/>
      <c r="H47" s="1238"/>
      <c r="I47" s="346" t="s">
        <v>493</v>
      </c>
      <c r="J47" s="347" t="s">
        <v>493</v>
      </c>
      <c r="K47" s="347" t="s">
        <v>493</v>
      </c>
      <c r="L47" s="347" t="s">
        <v>493</v>
      </c>
      <c r="M47" s="348" t="s">
        <v>493</v>
      </c>
    </row>
    <row r="48" spans="2:13" ht="27.75" customHeight="1" x14ac:dyDescent="0.2">
      <c r="B48" s="1222"/>
      <c r="C48" s="1223"/>
      <c r="D48" s="106"/>
      <c r="E48" s="1226" t="s">
        <v>38</v>
      </c>
      <c r="F48" s="1226"/>
      <c r="G48" s="1226"/>
      <c r="H48" s="1227"/>
      <c r="I48" s="346" t="s">
        <v>493</v>
      </c>
      <c r="J48" s="347" t="s">
        <v>493</v>
      </c>
      <c r="K48" s="347" t="s">
        <v>493</v>
      </c>
      <c r="L48" s="347" t="s">
        <v>493</v>
      </c>
      <c r="M48" s="348" t="s">
        <v>493</v>
      </c>
    </row>
    <row r="49" spans="2:13" ht="27.75" customHeight="1" x14ac:dyDescent="0.2">
      <c r="B49" s="1224"/>
      <c r="C49" s="1225"/>
      <c r="D49" s="106"/>
      <c r="E49" s="1226" t="s">
        <v>39</v>
      </c>
      <c r="F49" s="1226"/>
      <c r="G49" s="1226"/>
      <c r="H49" s="1227"/>
      <c r="I49" s="346" t="s">
        <v>493</v>
      </c>
      <c r="J49" s="347" t="s">
        <v>493</v>
      </c>
      <c r="K49" s="347" t="s">
        <v>493</v>
      </c>
      <c r="L49" s="347" t="s">
        <v>493</v>
      </c>
      <c r="M49" s="348" t="s">
        <v>493</v>
      </c>
    </row>
    <row r="50" spans="2:13" ht="27.75" customHeight="1" x14ac:dyDescent="0.2">
      <c r="B50" s="1220" t="s">
        <v>40</v>
      </c>
      <c r="C50" s="1221"/>
      <c r="D50" s="109"/>
      <c r="E50" s="1226" t="s">
        <v>41</v>
      </c>
      <c r="F50" s="1226"/>
      <c r="G50" s="1226"/>
      <c r="H50" s="1227"/>
      <c r="I50" s="346">
        <v>2115</v>
      </c>
      <c r="J50" s="347">
        <v>2493</v>
      </c>
      <c r="K50" s="347">
        <v>3634</v>
      </c>
      <c r="L50" s="347">
        <v>3878</v>
      </c>
      <c r="M50" s="348">
        <v>4189</v>
      </c>
    </row>
    <row r="51" spans="2:13" ht="27.75" customHeight="1" x14ac:dyDescent="0.2">
      <c r="B51" s="1222"/>
      <c r="C51" s="1223"/>
      <c r="D51" s="106"/>
      <c r="E51" s="1226" t="s">
        <v>42</v>
      </c>
      <c r="F51" s="1226"/>
      <c r="G51" s="1226"/>
      <c r="H51" s="1227"/>
      <c r="I51" s="346">
        <v>244</v>
      </c>
      <c r="J51" s="347">
        <v>224</v>
      </c>
      <c r="K51" s="347">
        <v>114</v>
      </c>
      <c r="L51" s="347">
        <v>76</v>
      </c>
      <c r="M51" s="348">
        <v>39</v>
      </c>
    </row>
    <row r="52" spans="2:13" ht="27.75" customHeight="1" x14ac:dyDescent="0.2">
      <c r="B52" s="1224"/>
      <c r="C52" s="1225"/>
      <c r="D52" s="106"/>
      <c r="E52" s="1226" t="s">
        <v>43</v>
      </c>
      <c r="F52" s="1226"/>
      <c r="G52" s="1226"/>
      <c r="H52" s="1227"/>
      <c r="I52" s="346">
        <v>10139</v>
      </c>
      <c r="J52" s="347">
        <v>9396</v>
      </c>
      <c r="K52" s="347">
        <v>9039</v>
      </c>
      <c r="L52" s="347">
        <v>9185</v>
      </c>
      <c r="M52" s="348">
        <v>9043</v>
      </c>
    </row>
    <row r="53" spans="2:13" ht="27.75" customHeight="1" thickBot="1" x14ac:dyDescent="0.25">
      <c r="B53" s="1228" t="s">
        <v>19</v>
      </c>
      <c r="C53" s="1229"/>
      <c r="D53" s="110"/>
      <c r="E53" s="1230" t="s">
        <v>44</v>
      </c>
      <c r="F53" s="1230"/>
      <c r="G53" s="1230"/>
      <c r="H53" s="1231"/>
      <c r="I53" s="349">
        <v>4200</v>
      </c>
      <c r="J53" s="350">
        <v>4126</v>
      </c>
      <c r="K53" s="350">
        <v>3208</v>
      </c>
      <c r="L53" s="350">
        <v>3022</v>
      </c>
      <c r="M53" s="351">
        <v>2208</v>
      </c>
    </row>
    <row r="54" spans="2:13" ht="27.75" customHeight="1" x14ac:dyDescent="0.2">
      <c r="B54" s="111"/>
      <c r="C54" s="112"/>
      <c r="D54" s="112"/>
      <c r="E54" s="113"/>
      <c r="F54" s="113"/>
      <c r="G54" s="113"/>
      <c r="H54" s="113"/>
      <c r="I54" s="114"/>
      <c r="J54" s="114"/>
      <c r="K54" s="114"/>
      <c r="L54" s="114"/>
      <c r="M54" s="114"/>
    </row>
    <row r="55" spans="2:13" ht="13.2" x14ac:dyDescent="0.2"/>
  </sheetData>
  <sheetProtection algorithmName="SHA-512" hashValue="eIyJ/U6qaBOa2V8+gC+fjR38J0tN1XS7MWrTa9CZQ8XBam385+jP32yqRoMmFgQJKkxMTJSqabhpanq9SoBUWg==" saltValue="IJVZaND/IbeuyjQVlOxId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pageSetUpPr fitToPage="1"/>
  </sheetPr>
  <dimension ref="B1:W76"/>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533</v>
      </c>
      <c r="G54" s="119" t="s">
        <v>534</v>
      </c>
      <c r="H54" s="120" t="s">
        <v>535</v>
      </c>
    </row>
    <row r="55" spans="2:8" ht="52.5" customHeight="1" x14ac:dyDescent="0.2">
      <c r="B55" s="121"/>
      <c r="C55" s="1247" t="s">
        <v>46</v>
      </c>
      <c r="D55" s="1247"/>
      <c r="E55" s="1248"/>
      <c r="F55" s="352">
        <v>1817</v>
      </c>
      <c r="G55" s="352">
        <v>1987</v>
      </c>
      <c r="H55" s="353">
        <v>2009</v>
      </c>
    </row>
    <row r="56" spans="2:8" ht="52.5" customHeight="1" x14ac:dyDescent="0.2">
      <c r="B56" s="122"/>
      <c r="C56" s="1249" t="s">
        <v>47</v>
      </c>
      <c r="D56" s="1249"/>
      <c r="E56" s="1250"/>
      <c r="F56" s="354">
        <v>52</v>
      </c>
      <c r="G56" s="354">
        <v>78</v>
      </c>
      <c r="H56" s="355">
        <v>86</v>
      </c>
    </row>
    <row r="57" spans="2:8" ht="53.25" customHeight="1" x14ac:dyDescent="0.2">
      <c r="B57" s="122"/>
      <c r="C57" s="1251" t="s">
        <v>48</v>
      </c>
      <c r="D57" s="1251"/>
      <c r="E57" s="1252"/>
      <c r="F57" s="356">
        <v>1417</v>
      </c>
      <c r="G57" s="356">
        <v>1411</v>
      </c>
      <c r="H57" s="357">
        <v>1634</v>
      </c>
    </row>
    <row r="58" spans="2:8" ht="45.75" customHeight="1" x14ac:dyDescent="0.2">
      <c r="B58" s="123"/>
      <c r="C58" s="1239" t="s">
        <v>569</v>
      </c>
      <c r="D58" s="1240"/>
      <c r="E58" s="1241"/>
      <c r="F58" s="358">
        <v>344</v>
      </c>
      <c r="G58" s="358">
        <v>432</v>
      </c>
      <c r="H58" s="359">
        <v>616</v>
      </c>
    </row>
    <row r="59" spans="2:8" ht="45.75" customHeight="1" x14ac:dyDescent="0.2">
      <c r="B59" s="123"/>
      <c r="C59" s="1239" t="s">
        <v>570</v>
      </c>
      <c r="D59" s="1240"/>
      <c r="E59" s="1241"/>
      <c r="F59" s="358">
        <v>465</v>
      </c>
      <c r="G59" s="358">
        <v>465</v>
      </c>
      <c r="H59" s="359">
        <v>465</v>
      </c>
    </row>
    <row r="60" spans="2:8" ht="45.75" customHeight="1" x14ac:dyDescent="0.2">
      <c r="B60" s="123"/>
      <c r="C60" s="1239" t="s">
        <v>571</v>
      </c>
      <c r="D60" s="1240"/>
      <c r="E60" s="1241"/>
      <c r="F60" s="358">
        <v>69</v>
      </c>
      <c r="G60" s="358">
        <v>80</v>
      </c>
      <c r="H60" s="359">
        <v>71</v>
      </c>
    </row>
    <row r="61" spans="2:8" ht="45.75" customHeight="1" x14ac:dyDescent="0.2">
      <c r="B61" s="123"/>
      <c r="C61" s="1239" t="s">
        <v>573</v>
      </c>
      <c r="D61" s="1240"/>
      <c r="E61" s="1241"/>
      <c r="F61" s="358">
        <v>42</v>
      </c>
      <c r="G61" s="358">
        <v>52</v>
      </c>
      <c r="H61" s="359">
        <v>58</v>
      </c>
    </row>
    <row r="62" spans="2:8" ht="45.75" customHeight="1" thickBot="1" x14ac:dyDescent="0.25">
      <c r="B62" s="124"/>
      <c r="C62" s="1242" t="s">
        <v>572</v>
      </c>
      <c r="D62" s="1243"/>
      <c r="E62" s="1244"/>
      <c r="F62" s="360">
        <v>52</v>
      </c>
      <c r="G62" s="360">
        <v>52</v>
      </c>
      <c r="H62" s="361">
        <v>53</v>
      </c>
    </row>
    <row r="63" spans="2:8" ht="52.5" customHeight="1" thickBot="1" x14ac:dyDescent="0.25">
      <c r="B63" s="125"/>
      <c r="C63" s="1245" t="s">
        <v>49</v>
      </c>
      <c r="D63" s="1245"/>
      <c r="E63" s="1246"/>
      <c r="F63" s="362">
        <v>3285</v>
      </c>
      <c r="G63" s="362">
        <v>3476</v>
      </c>
      <c r="H63" s="363">
        <v>3728</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row r="71" s="1" customFormat="1" ht="13.5" hidden="1" customHeight="1" x14ac:dyDescent="0.2"/>
    <row r="72" s="1" customFormat="1" ht="13.5" hidden="1" customHeight="1" x14ac:dyDescent="0.2"/>
    <row r="73" s="1" customFormat="1" ht="13.5" hidden="1" customHeight="1" x14ac:dyDescent="0.2"/>
    <row r="74" s="1" customFormat="1" ht="13.5" hidden="1" customHeight="1" x14ac:dyDescent="0.2"/>
    <row r="75" s="1" customFormat="1" ht="13.5" hidden="1" customHeight="1" x14ac:dyDescent="0.2"/>
    <row r="76" s="1" customFormat="1" ht="13.5" hidden="1" customHeight="1" x14ac:dyDescent="0.2"/>
  </sheetData>
  <sheetProtection algorithmName="SHA-512" hashValue="BGj+IHcQWMg0w0eMvw1h5mUjwMRhU4t7qB9AMXax9naWIbnlLjA4QGgEjdUQs+7J1LWJw4Z1/gBTTeqxJl68qw==" saltValue="9FNxpqKUeFWEh7ONz8CiP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CC18C-E5DB-409F-951F-0BDDF5361575}">
  <sheetPr>
    <pageSetUpPr fitToPage="1"/>
  </sheetPr>
  <dimension ref="A1:DE85"/>
  <sheetViews>
    <sheetView showGridLines="0" zoomScale="85" zoomScaleNormal="85" zoomScaleSheetLayoutView="55" workbookViewId="0"/>
  </sheetViews>
  <sheetFormatPr defaultColWidth="0" defaultRowHeight="13.5" customHeight="1" zeroHeight="1" x14ac:dyDescent="0.2"/>
  <cols>
    <col min="1" max="1" width="6.33203125" style="366" customWidth="1"/>
    <col min="2" max="107" width="2.44140625" style="366" customWidth="1"/>
    <col min="108" max="108" width="6.109375" style="373" customWidth="1"/>
    <col min="109" max="109" width="5.88671875" style="372" customWidth="1"/>
    <col min="110" max="16384" width="8.66406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ht="13.2"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ht="13.2"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ht="13.2"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ht="13.2"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ht="13.2"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ht="13.2"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ht="13.2"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ht="13.2"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ht="13.2"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ht="13.2"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ht="13.2"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ht="13.2"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ht="13.2"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ht="13.2"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ht="13.2"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2" x14ac:dyDescent="0.2">
      <c r="DD19" s="366"/>
      <c r="DE19" s="366"/>
    </row>
    <row r="20" spans="1:109" ht="13.2"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2" x14ac:dyDescent="0.2">
      <c r="B23" s="372"/>
    </row>
    <row r="24" spans="1:109" ht="13.2" x14ac:dyDescent="0.2">
      <c r="B24" s="372"/>
    </row>
    <row r="25" spans="1:109" ht="13.2" x14ac:dyDescent="0.2">
      <c r="B25" s="372"/>
    </row>
    <row r="26" spans="1:109" ht="13.2" x14ac:dyDescent="0.2">
      <c r="B26" s="372"/>
    </row>
    <row r="27" spans="1:109" ht="13.2" x14ac:dyDescent="0.2">
      <c r="B27" s="372"/>
    </row>
    <row r="28" spans="1:109" ht="13.2" x14ac:dyDescent="0.2">
      <c r="B28" s="372"/>
    </row>
    <row r="29" spans="1:109" ht="13.2" x14ac:dyDescent="0.2">
      <c r="B29" s="372"/>
    </row>
    <row r="30" spans="1:109" ht="13.2" x14ac:dyDescent="0.2">
      <c r="B30" s="372"/>
    </row>
    <row r="31" spans="1:109" ht="13.2" x14ac:dyDescent="0.2">
      <c r="B31" s="372"/>
    </row>
    <row r="32" spans="1:109" ht="13.2" x14ac:dyDescent="0.2">
      <c r="B32" s="372"/>
    </row>
    <row r="33" spans="2:109" ht="13.2" x14ac:dyDescent="0.2">
      <c r="B33" s="372"/>
    </row>
    <row r="34" spans="2:109" ht="13.2" x14ac:dyDescent="0.2">
      <c r="B34" s="372"/>
    </row>
    <row r="35" spans="2:109" ht="13.2" x14ac:dyDescent="0.2">
      <c r="B35" s="372"/>
    </row>
    <row r="36" spans="2:109" ht="13.2" x14ac:dyDescent="0.2">
      <c r="B36" s="372"/>
    </row>
    <row r="37" spans="2:109" ht="13.2" x14ac:dyDescent="0.2">
      <c r="B37" s="372"/>
    </row>
    <row r="38" spans="2:109" ht="13.2" x14ac:dyDescent="0.2">
      <c r="B38" s="372"/>
    </row>
    <row r="39" spans="2:109" ht="13.2"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2" x14ac:dyDescent="0.2">
      <c r="B40" s="377"/>
      <c r="DD40" s="377"/>
      <c r="DE40" s="366"/>
    </row>
    <row r="41" spans="2:109" ht="16.2" x14ac:dyDescent="0.2">
      <c r="B41" s="378" t="s">
        <v>574</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2" x14ac:dyDescent="0.2">
      <c r="B42" s="372"/>
      <c r="G42" s="379"/>
      <c r="I42" s="380"/>
      <c r="J42" s="380"/>
      <c r="K42" s="380"/>
      <c r="AM42" s="379"/>
      <c r="AN42" s="379" t="s">
        <v>575</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61" t="s">
        <v>576</v>
      </c>
      <c r="AO43" s="1262"/>
      <c r="AP43" s="1262"/>
      <c r="AQ43" s="1262"/>
      <c r="AR43" s="1262"/>
      <c r="AS43" s="1262"/>
      <c r="AT43" s="1262"/>
      <c r="AU43" s="1262"/>
      <c r="AV43" s="1262"/>
      <c r="AW43" s="1262"/>
      <c r="AX43" s="1262"/>
      <c r="AY43" s="1262"/>
      <c r="AZ43" s="1262"/>
      <c r="BA43" s="1262"/>
      <c r="BB43" s="1262"/>
      <c r="BC43" s="1262"/>
      <c r="BD43" s="1262"/>
      <c r="BE43" s="1262"/>
      <c r="BF43" s="1262"/>
      <c r="BG43" s="1262"/>
      <c r="BH43" s="1262"/>
      <c r="BI43" s="1262"/>
      <c r="BJ43" s="1262"/>
      <c r="BK43" s="1262"/>
      <c r="BL43" s="1262"/>
      <c r="BM43" s="1262"/>
      <c r="BN43" s="1262"/>
      <c r="BO43" s="1262"/>
      <c r="BP43" s="1262"/>
      <c r="BQ43" s="1262"/>
      <c r="BR43" s="1262"/>
      <c r="BS43" s="1262"/>
      <c r="BT43" s="1262"/>
      <c r="BU43" s="1262"/>
      <c r="BV43" s="1262"/>
      <c r="BW43" s="1262"/>
      <c r="BX43" s="1262"/>
      <c r="BY43" s="1262"/>
      <c r="BZ43" s="1262"/>
      <c r="CA43" s="1262"/>
      <c r="CB43" s="1262"/>
      <c r="CC43" s="1262"/>
      <c r="CD43" s="1262"/>
      <c r="CE43" s="1262"/>
      <c r="CF43" s="1262"/>
      <c r="CG43" s="1262"/>
      <c r="CH43" s="1262"/>
      <c r="CI43" s="1262"/>
      <c r="CJ43" s="1262"/>
      <c r="CK43" s="1262"/>
      <c r="CL43" s="1262"/>
      <c r="CM43" s="1262"/>
      <c r="CN43" s="1262"/>
      <c r="CO43" s="1262"/>
      <c r="CP43" s="1262"/>
      <c r="CQ43" s="1262"/>
      <c r="CR43" s="1262"/>
      <c r="CS43" s="1262"/>
      <c r="CT43" s="1262"/>
      <c r="CU43" s="1262"/>
      <c r="CV43" s="1262"/>
      <c r="CW43" s="1262"/>
      <c r="CX43" s="1262"/>
      <c r="CY43" s="1262"/>
      <c r="CZ43" s="1262"/>
      <c r="DA43" s="1262"/>
      <c r="DB43" s="1262"/>
      <c r="DC43" s="1263"/>
    </row>
    <row r="44" spans="2:109" ht="13.2" x14ac:dyDescent="0.2">
      <c r="B44" s="372"/>
      <c r="AN44" s="1264"/>
      <c r="AO44" s="1265"/>
      <c r="AP44" s="1265"/>
      <c r="AQ44" s="1265"/>
      <c r="AR44" s="1265"/>
      <c r="AS44" s="1265"/>
      <c r="AT44" s="1265"/>
      <c r="AU44" s="1265"/>
      <c r="AV44" s="1265"/>
      <c r="AW44" s="1265"/>
      <c r="AX44" s="1265"/>
      <c r="AY44" s="1265"/>
      <c r="AZ44" s="1265"/>
      <c r="BA44" s="1265"/>
      <c r="BB44" s="1265"/>
      <c r="BC44" s="1265"/>
      <c r="BD44" s="1265"/>
      <c r="BE44" s="1265"/>
      <c r="BF44" s="1265"/>
      <c r="BG44" s="1265"/>
      <c r="BH44" s="1265"/>
      <c r="BI44" s="1265"/>
      <c r="BJ44" s="1265"/>
      <c r="BK44" s="1265"/>
      <c r="BL44" s="1265"/>
      <c r="BM44" s="1265"/>
      <c r="BN44" s="1265"/>
      <c r="BO44" s="1265"/>
      <c r="BP44" s="1265"/>
      <c r="BQ44" s="1265"/>
      <c r="BR44" s="1265"/>
      <c r="BS44" s="1265"/>
      <c r="BT44" s="1265"/>
      <c r="BU44" s="1265"/>
      <c r="BV44" s="1265"/>
      <c r="BW44" s="1265"/>
      <c r="BX44" s="1265"/>
      <c r="BY44" s="1265"/>
      <c r="BZ44" s="1265"/>
      <c r="CA44" s="1265"/>
      <c r="CB44" s="1265"/>
      <c r="CC44" s="1265"/>
      <c r="CD44" s="1265"/>
      <c r="CE44" s="1265"/>
      <c r="CF44" s="1265"/>
      <c r="CG44" s="1265"/>
      <c r="CH44" s="1265"/>
      <c r="CI44" s="1265"/>
      <c r="CJ44" s="1265"/>
      <c r="CK44" s="1265"/>
      <c r="CL44" s="1265"/>
      <c r="CM44" s="1265"/>
      <c r="CN44" s="1265"/>
      <c r="CO44" s="1265"/>
      <c r="CP44" s="1265"/>
      <c r="CQ44" s="1265"/>
      <c r="CR44" s="1265"/>
      <c r="CS44" s="1265"/>
      <c r="CT44" s="1265"/>
      <c r="CU44" s="1265"/>
      <c r="CV44" s="1265"/>
      <c r="CW44" s="1265"/>
      <c r="CX44" s="1265"/>
      <c r="CY44" s="1265"/>
      <c r="CZ44" s="1265"/>
      <c r="DA44" s="1265"/>
      <c r="DB44" s="1265"/>
      <c r="DC44" s="1266"/>
    </row>
    <row r="45" spans="2:109" ht="13.2" x14ac:dyDescent="0.2">
      <c r="B45" s="372"/>
      <c r="AN45" s="1264"/>
      <c r="AO45" s="1265"/>
      <c r="AP45" s="1265"/>
      <c r="AQ45" s="1265"/>
      <c r="AR45" s="1265"/>
      <c r="AS45" s="1265"/>
      <c r="AT45" s="1265"/>
      <c r="AU45" s="1265"/>
      <c r="AV45" s="1265"/>
      <c r="AW45" s="1265"/>
      <c r="AX45" s="1265"/>
      <c r="AY45" s="1265"/>
      <c r="AZ45" s="1265"/>
      <c r="BA45" s="1265"/>
      <c r="BB45" s="1265"/>
      <c r="BC45" s="1265"/>
      <c r="BD45" s="1265"/>
      <c r="BE45" s="1265"/>
      <c r="BF45" s="1265"/>
      <c r="BG45" s="1265"/>
      <c r="BH45" s="1265"/>
      <c r="BI45" s="1265"/>
      <c r="BJ45" s="1265"/>
      <c r="BK45" s="1265"/>
      <c r="BL45" s="1265"/>
      <c r="BM45" s="1265"/>
      <c r="BN45" s="1265"/>
      <c r="BO45" s="1265"/>
      <c r="BP45" s="1265"/>
      <c r="BQ45" s="1265"/>
      <c r="BR45" s="1265"/>
      <c r="BS45" s="1265"/>
      <c r="BT45" s="1265"/>
      <c r="BU45" s="1265"/>
      <c r="BV45" s="1265"/>
      <c r="BW45" s="1265"/>
      <c r="BX45" s="1265"/>
      <c r="BY45" s="1265"/>
      <c r="BZ45" s="1265"/>
      <c r="CA45" s="1265"/>
      <c r="CB45" s="1265"/>
      <c r="CC45" s="1265"/>
      <c r="CD45" s="1265"/>
      <c r="CE45" s="1265"/>
      <c r="CF45" s="1265"/>
      <c r="CG45" s="1265"/>
      <c r="CH45" s="1265"/>
      <c r="CI45" s="1265"/>
      <c r="CJ45" s="1265"/>
      <c r="CK45" s="1265"/>
      <c r="CL45" s="1265"/>
      <c r="CM45" s="1265"/>
      <c r="CN45" s="1265"/>
      <c r="CO45" s="1265"/>
      <c r="CP45" s="1265"/>
      <c r="CQ45" s="1265"/>
      <c r="CR45" s="1265"/>
      <c r="CS45" s="1265"/>
      <c r="CT45" s="1265"/>
      <c r="CU45" s="1265"/>
      <c r="CV45" s="1265"/>
      <c r="CW45" s="1265"/>
      <c r="CX45" s="1265"/>
      <c r="CY45" s="1265"/>
      <c r="CZ45" s="1265"/>
      <c r="DA45" s="1265"/>
      <c r="DB45" s="1265"/>
      <c r="DC45" s="1266"/>
    </row>
    <row r="46" spans="2:109" ht="13.2" x14ac:dyDescent="0.2">
      <c r="B46" s="372"/>
      <c r="AN46" s="1264"/>
      <c r="AO46" s="1265"/>
      <c r="AP46" s="1265"/>
      <c r="AQ46" s="1265"/>
      <c r="AR46" s="1265"/>
      <c r="AS46" s="1265"/>
      <c r="AT46" s="1265"/>
      <c r="AU46" s="1265"/>
      <c r="AV46" s="1265"/>
      <c r="AW46" s="1265"/>
      <c r="AX46" s="1265"/>
      <c r="AY46" s="1265"/>
      <c r="AZ46" s="1265"/>
      <c r="BA46" s="1265"/>
      <c r="BB46" s="1265"/>
      <c r="BC46" s="1265"/>
      <c r="BD46" s="1265"/>
      <c r="BE46" s="1265"/>
      <c r="BF46" s="1265"/>
      <c r="BG46" s="1265"/>
      <c r="BH46" s="1265"/>
      <c r="BI46" s="1265"/>
      <c r="BJ46" s="1265"/>
      <c r="BK46" s="1265"/>
      <c r="BL46" s="1265"/>
      <c r="BM46" s="1265"/>
      <c r="BN46" s="1265"/>
      <c r="BO46" s="1265"/>
      <c r="BP46" s="1265"/>
      <c r="BQ46" s="1265"/>
      <c r="BR46" s="1265"/>
      <c r="BS46" s="1265"/>
      <c r="BT46" s="1265"/>
      <c r="BU46" s="1265"/>
      <c r="BV46" s="1265"/>
      <c r="BW46" s="1265"/>
      <c r="BX46" s="1265"/>
      <c r="BY46" s="1265"/>
      <c r="BZ46" s="1265"/>
      <c r="CA46" s="1265"/>
      <c r="CB46" s="1265"/>
      <c r="CC46" s="1265"/>
      <c r="CD46" s="1265"/>
      <c r="CE46" s="1265"/>
      <c r="CF46" s="1265"/>
      <c r="CG46" s="1265"/>
      <c r="CH46" s="1265"/>
      <c r="CI46" s="1265"/>
      <c r="CJ46" s="1265"/>
      <c r="CK46" s="1265"/>
      <c r="CL46" s="1265"/>
      <c r="CM46" s="1265"/>
      <c r="CN46" s="1265"/>
      <c r="CO46" s="1265"/>
      <c r="CP46" s="1265"/>
      <c r="CQ46" s="1265"/>
      <c r="CR46" s="1265"/>
      <c r="CS46" s="1265"/>
      <c r="CT46" s="1265"/>
      <c r="CU46" s="1265"/>
      <c r="CV46" s="1265"/>
      <c r="CW46" s="1265"/>
      <c r="CX46" s="1265"/>
      <c r="CY46" s="1265"/>
      <c r="CZ46" s="1265"/>
      <c r="DA46" s="1265"/>
      <c r="DB46" s="1265"/>
      <c r="DC46" s="1266"/>
    </row>
    <row r="47" spans="2:109" ht="13.2" x14ac:dyDescent="0.2">
      <c r="B47" s="372"/>
      <c r="AN47" s="1267"/>
      <c r="AO47" s="1268"/>
      <c r="AP47" s="1268"/>
      <c r="AQ47" s="1268"/>
      <c r="AR47" s="1268"/>
      <c r="AS47" s="1268"/>
      <c r="AT47" s="1268"/>
      <c r="AU47" s="1268"/>
      <c r="AV47" s="1268"/>
      <c r="AW47" s="1268"/>
      <c r="AX47" s="1268"/>
      <c r="AY47" s="1268"/>
      <c r="AZ47" s="1268"/>
      <c r="BA47" s="1268"/>
      <c r="BB47" s="1268"/>
      <c r="BC47" s="1268"/>
      <c r="BD47" s="1268"/>
      <c r="BE47" s="1268"/>
      <c r="BF47" s="1268"/>
      <c r="BG47" s="1268"/>
      <c r="BH47" s="1268"/>
      <c r="BI47" s="1268"/>
      <c r="BJ47" s="1268"/>
      <c r="BK47" s="1268"/>
      <c r="BL47" s="1268"/>
      <c r="BM47" s="1268"/>
      <c r="BN47" s="1268"/>
      <c r="BO47" s="1268"/>
      <c r="BP47" s="1268"/>
      <c r="BQ47" s="1268"/>
      <c r="BR47" s="1268"/>
      <c r="BS47" s="1268"/>
      <c r="BT47" s="1268"/>
      <c r="BU47" s="1268"/>
      <c r="BV47" s="1268"/>
      <c r="BW47" s="1268"/>
      <c r="BX47" s="1268"/>
      <c r="BY47" s="1268"/>
      <c r="BZ47" s="1268"/>
      <c r="CA47" s="1268"/>
      <c r="CB47" s="1268"/>
      <c r="CC47" s="1268"/>
      <c r="CD47" s="1268"/>
      <c r="CE47" s="1268"/>
      <c r="CF47" s="1268"/>
      <c r="CG47" s="1268"/>
      <c r="CH47" s="1268"/>
      <c r="CI47" s="1268"/>
      <c r="CJ47" s="1268"/>
      <c r="CK47" s="1268"/>
      <c r="CL47" s="1268"/>
      <c r="CM47" s="1268"/>
      <c r="CN47" s="1268"/>
      <c r="CO47" s="1268"/>
      <c r="CP47" s="1268"/>
      <c r="CQ47" s="1268"/>
      <c r="CR47" s="1268"/>
      <c r="CS47" s="1268"/>
      <c r="CT47" s="1268"/>
      <c r="CU47" s="1268"/>
      <c r="CV47" s="1268"/>
      <c r="CW47" s="1268"/>
      <c r="CX47" s="1268"/>
      <c r="CY47" s="1268"/>
      <c r="CZ47" s="1268"/>
      <c r="DA47" s="1268"/>
      <c r="DB47" s="1268"/>
      <c r="DC47" s="1269"/>
    </row>
    <row r="48" spans="2:109" ht="13.2"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2" x14ac:dyDescent="0.2">
      <c r="B49" s="372"/>
      <c r="AN49" s="366" t="s">
        <v>577</v>
      </c>
    </row>
    <row r="50" spans="1:109" ht="13.2" x14ac:dyDescent="0.2">
      <c r="B50" s="372"/>
      <c r="G50" s="1253"/>
      <c r="H50" s="1253"/>
      <c r="I50" s="1253"/>
      <c r="J50" s="1253"/>
      <c r="K50" s="382"/>
      <c r="L50" s="382"/>
      <c r="M50" s="383"/>
      <c r="N50" s="383"/>
      <c r="AN50" s="1271"/>
      <c r="AO50" s="1272"/>
      <c r="AP50" s="1272"/>
      <c r="AQ50" s="1272"/>
      <c r="AR50" s="1272"/>
      <c r="AS50" s="1272"/>
      <c r="AT50" s="1272"/>
      <c r="AU50" s="1272"/>
      <c r="AV50" s="1272"/>
      <c r="AW50" s="1272"/>
      <c r="AX50" s="1272"/>
      <c r="AY50" s="1272"/>
      <c r="AZ50" s="1272"/>
      <c r="BA50" s="1272"/>
      <c r="BB50" s="1272"/>
      <c r="BC50" s="1272"/>
      <c r="BD50" s="1272"/>
      <c r="BE50" s="1272"/>
      <c r="BF50" s="1272"/>
      <c r="BG50" s="1272"/>
      <c r="BH50" s="1272"/>
      <c r="BI50" s="1272"/>
      <c r="BJ50" s="1272"/>
      <c r="BK50" s="1272"/>
      <c r="BL50" s="1272"/>
      <c r="BM50" s="1272"/>
      <c r="BN50" s="1272"/>
      <c r="BO50" s="1273"/>
      <c r="BP50" s="1259" t="s">
        <v>531</v>
      </c>
      <c r="BQ50" s="1259"/>
      <c r="BR50" s="1259"/>
      <c r="BS50" s="1259"/>
      <c r="BT50" s="1259"/>
      <c r="BU50" s="1259"/>
      <c r="BV50" s="1259"/>
      <c r="BW50" s="1259"/>
      <c r="BX50" s="1259" t="s">
        <v>532</v>
      </c>
      <c r="BY50" s="1259"/>
      <c r="BZ50" s="1259"/>
      <c r="CA50" s="1259"/>
      <c r="CB50" s="1259"/>
      <c r="CC50" s="1259"/>
      <c r="CD50" s="1259"/>
      <c r="CE50" s="1259"/>
      <c r="CF50" s="1259" t="s">
        <v>533</v>
      </c>
      <c r="CG50" s="1259"/>
      <c r="CH50" s="1259"/>
      <c r="CI50" s="1259"/>
      <c r="CJ50" s="1259"/>
      <c r="CK50" s="1259"/>
      <c r="CL50" s="1259"/>
      <c r="CM50" s="1259"/>
      <c r="CN50" s="1259" t="s">
        <v>534</v>
      </c>
      <c r="CO50" s="1259"/>
      <c r="CP50" s="1259"/>
      <c r="CQ50" s="1259"/>
      <c r="CR50" s="1259"/>
      <c r="CS50" s="1259"/>
      <c r="CT50" s="1259"/>
      <c r="CU50" s="1259"/>
      <c r="CV50" s="1259" t="s">
        <v>535</v>
      </c>
      <c r="CW50" s="1259"/>
      <c r="CX50" s="1259"/>
      <c r="CY50" s="1259"/>
      <c r="CZ50" s="1259"/>
      <c r="DA50" s="1259"/>
      <c r="DB50" s="1259"/>
      <c r="DC50" s="1259"/>
    </row>
    <row r="51" spans="1:109" ht="13.5" customHeight="1" x14ac:dyDescent="0.2">
      <c r="B51" s="372"/>
      <c r="G51" s="1270"/>
      <c r="H51" s="1270"/>
      <c r="I51" s="1274"/>
      <c r="J51" s="1274"/>
      <c r="K51" s="1260"/>
      <c r="L51" s="1260"/>
      <c r="M51" s="1260"/>
      <c r="N51" s="1260"/>
      <c r="AM51" s="381"/>
      <c r="AN51" s="1258" t="s">
        <v>578</v>
      </c>
      <c r="AO51" s="1258"/>
      <c r="AP51" s="1258"/>
      <c r="AQ51" s="1258"/>
      <c r="AR51" s="1258"/>
      <c r="AS51" s="1258"/>
      <c r="AT51" s="1258"/>
      <c r="AU51" s="1258"/>
      <c r="AV51" s="1258"/>
      <c r="AW51" s="1258"/>
      <c r="AX51" s="1258"/>
      <c r="AY51" s="1258"/>
      <c r="AZ51" s="1258"/>
      <c r="BA51" s="1258"/>
      <c r="BB51" s="1258" t="s">
        <v>579</v>
      </c>
      <c r="BC51" s="1258"/>
      <c r="BD51" s="1258"/>
      <c r="BE51" s="1258"/>
      <c r="BF51" s="1258"/>
      <c r="BG51" s="1258"/>
      <c r="BH51" s="1258"/>
      <c r="BI51" s="1258"/>
      <c r="BJ51" s="1258"/>
      <c r="BK51" s="1258"/>
      <c r="BL51" s="1258"/>
      <c r="BM51" s="1258"/>
      <c r="BN51" s="1258"/>
      <c r="BO51" s="1258"/>
      <c r="BP51" s="1255">
        <v>81.900000000000006</v>
      </c>
      <c r="BQ51" s="1255"/>
      <c r="BR51" s="1255"/>
      <c r="BS51" s="1255"/>
      <c r="BT51" s="1255"/>
      <c r="BU51" s="1255"/>
      <c r="BV51" s="1255"/>
      <c r="BW51" s="1255"/>
      <c r="BX51" s="1255">
        <v>77.2</v>
      </c>
      <c r="BY51" s="1255"/>
      <c r="BZ51" s="1255"/>
      <c r="CA51" s="1255"/>
      <c r="CB51" s="1255"/>
      <c r="CC51" s="1255"/>
      <c r="CD51" s="1255"/>
      <c r="CE51" s="1255"/>
      <c r="CF51" s="1255">
        <v>61.1</v>
      </c>
      <c r="CG51" s="1255"/>
      <c r="CH51" s="1255"/>
      <c r="CI51" s="1255"/>
      <c r="CJ51" s="1255"/>
      <c r="CK51" s="1255"/>
      <c r="CL51" s="1255"/>
      <c r="CM51" s="1255"/>
      <c r="CN51" s="1255">
        <v>57.7</v>
      </c>
      <c r="CO51" s="1255"/>
      <c r="CP51" s="1255"/>
      <c r="CQ51" s="1255"/>
      <c r="CR51" s="1255"/>
      <c r="CS51" s="1255"/>
      <c r="CT51" s="1255"/>
      <c r="CU51" s="1255"/>
      <c r="CV51" s="1255">
        <v>41.2</v>
      </c>
      <c r="CW51" s="1255"/>
      <c r="CX51" s="1255"/>
      <c r="CY51" s="1255"/>
      <c r="CZ51" s="1255"/>
      <c r="DA51" s="1255"/>
      <c r="DB51" s="1255"/>
      <c r="DC51" s="1255"/>
    </row>
    <row r="52" spans="1:109" ht="13.2" x14ac:dyDescent="0.2">
      <c r="B52" s="372"/>
      <c r="G52" s="1270"/>
      <c r="H52" s="1270"/>
      <c r="I52" s="1274"/>
      <c r="J52" s="1274"/>
      <c r="K52" s="1260"/>
      <c r="L52" s="1260"/>
      <c r="M52" s="1260"/>
      <c r="N52" s="1260"/>
      <c r="AM52" s="381"/>
      <c r="AN52" s="1258"/>
      <c r="AO52" s="1258"/>
      <c r="AP52" s="1258"/>
      <c r="AQ52" s="1258"/>
      <c r="AR52" s="1258"/>
      <c r="AS52" s="1258"/>
      <c r="AT52" s="1258"/>
      <c r="AU52" s="1258"/>
      <c r="AV52" s="1258"/>
      <c r="AW52" s="1258"/>
      <c r="AX52" s="1258"/>
      <c r="AY52" s="1258"/>
      <c r="AZ52" s="1258"/>
      <c r="BA52" s="1258"/>
      <c r="BB52" s="1258"/>
      <c r="BC52" s="1258"/>
      <c r="BD52" s="1258"/>
      <c r="BE52" s="1258"/>
      <c r="BF52" s="1258"/>
      <c r="BG52" s="1258"/>
      <c r="BH52" s="1258"/>
      <c r="BI52" s="1258"/>
      <c r="BJ52" s="1258"/>
      <c r="BK52" s="1258"/>
      <c r="BL52" s="1258"/>
      <c r="BM52" s="1258"/>
      <c r="BN52" s="1258"/>
      <c r="BO52" s="1258"/>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2" x14ac:dyDescent="0.2">
      <c r="A53" s="380"/>
      <c r="B53" s="372"/>
      <c r="G53" s="1270"/>
      <c r="H53" s="1270"/>
      <c r="I53" s="1253"/>
      <c r="J53" s="1253"/>
      <c r="K53" s="1260"/>
      <c r="L53" s="1260"/>
      <c r="M53" s="1260"/>
      <c r="N53" s="1260"/>
      <c r="AM53" s="381"/>
      <c r="AN53" s="1258"/>
      <c r="AO53" s="1258"/>
      <c r="AP53" s="1258"/>
      <c r="AQ53" s="1258"/>
      <c r="AR53" s="1258"/>
      <c r="AS53" s="1258"/>
      <c r="AT53" s="1258"/>
      <c r="AU53" s="1258"/>
      <c r="AV53" s="1258"/>
      <c r="AW53" s="1258"/>
      <c r="AX53" s="1258"/>
      <c r="AY53" s="1258"/>
      <c r="AZ53" s="1258"/>
      <c r="BA53" s="1258"/>
      <c r="BB53" s="1258" t="s">
        <v>580</v>
      </c>
      <c r="BC53" s="1258"/>
      <c r="BD53" s="1258"/>
      <c r="BE53" s="1258"/>
      <c r="BF53" s="1258"/>
      <c r="BG53" s="1258"/>
      <c r="BH53" s="1258"/>
      <c r="BI53" s="1258"/>
      <c r="BJ53" s="1258"/>
      <c r="BK53" s="1258"/>
      <c r="BL53" s="1258"/>
      <c r="BM53" s="1258"/>
      <c r="BN53" s="1258"/>
      <c r="BO53" s="1258"/>
      <c r="BP53" s="1255">
        <v>61</v>
      </c>
      <c r="BQ53" s="1255"/>
      <c r="BR53" s="1255"/>
      <c r="BS53" s="1255"/>
      <c r="BT53" s="1255"/>
      <c r="BU53" s="1255"/>
      <c r="BV53" s="1255"/>
      <c r="BW53" s="1255"/>
      <c r="BX53" s="1255">
        <v>62.2</v>
      </c>
      <c r="BY53" s="1255"/>
      <c r="BZ53" s="1255"/>
      <c r="CA53" s="1255"/>
      <c r="CB53" s="1255"/>
      <c r="CC53" s="1255"/>
      <c r="CD53" s="1255"/>
      <c r="CE53" s="1255"/>
      <c r="CF53" s="1255">
        <v>63.1</v>
      </c>
      <c r="CG53" s="1255"/>
      <c r="CH53" s="1255"/>
      <c r="CI53" s="1255"/>
      <c r="CJ53" s="1255"/>
      <c r="CK53" s="1255"/>
      <c r="CL53" s="1255"/>
      <c r="CM53" s="1255"/>
      <c r="CN53" s="1255">
        <v>64.8</v>
      </c>
      <c r="CO53" s="1255"/>
      <c r="CP53" s="1255"/>
      <c r="CQ53" s="1255"/>
      <c r="CR53" s="1255"/>
      <c r="CS53" s="1255"/>
      <c r="CT53" s="1255"/>
      <c r="CU53" s="1255"/>
      <c r="CV53" s="1255">
        <v>65.7</v>
      </c>
      <c r="CW53" s="1255"/>
      <c r="CX53" s="1255"/>
      <c r="CY53" s="1255"/>
      <c r="CZ53" s="1255"/>
      <c r="DA53" s="1255"/>
      <c r="DB53" s="1255"/>
      <c r="DC53" s="1255"/>
    </row>
    <row r="54" spans="1:109" ht="13.2" x14ac:dyDescent="0.2">
      <c r="A54" s="380"/>
      <c r="B54" s="372"/>
      <c r="G54" s="1270"/>
      <c r="H54" s="1270"/>
      <c r="I54" s="1253"/>
      <c r="J54" s="1253"/>
      <c r="K54" s="1260"/>
      <c r="L54" s="1260"/>
      <c r="M54" s="1260"/>
      <c r="N54" s="1260"/>
      <c r="AM54" s="381"/>
      <c r="AN54" s="1258"/>
      <c r="AO54" s="1258"/>
      <c r="AP54" s="1258"/>
      <c r="AQ54" s="1258"/>
      <c r="AR54" s="1258"/>
      <c r="AS54" s="1258"/>
      <c r="AT54" s="1258"/>
      <c r="AU54" s="1258"/>
      <c r="AV54" s="1258"/>
      <c r="AW54" s="1258"/>
      <c r="AX54" s="1258"/>
      <c r="AY54" s="1258"/>
      <c r="AZ54" s="1258"/>
      <c r="BA54" s="1258"/>
      <c r="BB54" s="1258"/>
      <c r="BC54" s="1258"/>
      <c r="BD54" s="1258"/>
      <c r="BE54" s="1258"/>
      <c r="BF54" s="1258"/>
      <c r="BG54" s="1258"/>
      <c r="BH54" s="1258"/>
      <c r="BI54" s="1258"/>
      <c r="BJ54" s="1258"/>
      <c r="BK54" s="1258"/>
      <c r="BL54" s="1258"/>
      <c r="BM54" s="1258"/>
      <c r="BN54" s="1258"/>
      <c r="BO54" s="1258"/>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2" x14ac:dyDescent="0.2">
      <c r="A55" s="380"/>
      <c r="B55" s="372"/>
      <c r="G55" s="1253"/>
      <c r="H55" s="1253"/>
      <c r="I55" s="1253"/>
      <c r="J55" s="1253"/>
      <c r="K55" s="1260"/>
      <c r="L55" s="1260"/>
      <c r="M55" s="1260"/>
      <c r="N55" s="1260"/>
      <c r="AN55" s="1259" t="s">
        <v>581</v>
      </c>
      <c r="AO55" s="1259"/>
      <c r="AP55" s="1259"/>
      <c r="AQ55" s="1259"/>
      <c r="AR55" s="1259"/>
      <c r="AS55" s="1259"/>
      <c r="AT55" s="1259"/>
      <c r="AU55" s="1259"/>
      <c r="AV55" s="1259"/>
      <c r="AW55" s="1259"/>
      <c r="AX55" s="1259"/>
      <c r="AY55" s="1259"/>
      <c r="AZ55" s="1259"/>
      <c r="BA55" s="1259"/>
      <c r="BB55" s="1258" t="s">
        <v>579</v>
      </c>
      <c r="BC55" s="1258"/>
      <c r="BD55" s="1258"/>
      <c r="BE55" s="1258"/>
      <c r="BF55" s="1258"/>
      <c r="BG55" s="1258"/>
      <c r="BH55" s="1258"/>
      <c r="BI55" s="1258"/>
      <c r="BJ55" s="1258"/>
      <c r="BK55" s="1258"/>
      <c r="BL55" s="1258"/>
      <c r="BM55" s="1258"/>
      <c r="BN55" s="1258"/>
      <c r="BO55" s="1258"/>
      <c r="BP55" s="1255">
        <v>13.7</v>
      </c>
      <c r="BQ55" s="1255"/>
      <c r="BR55" s="1255"/>
      <c r="BS55" s="1255"/>
      <c r="BT55" s="1255"/>
      <c r="BU55" s="1255"/>
      <c r="BV55" s="1255"/>
      <c r="BW55" s="1255"/>
      <c r="BX55" s="1255">
        <v>6.9</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ht="13.2" x14ac:dyDescent="0.2">
      <c r="A56" s="380"/>
      <c r="B56" s="372"/>
      <c r="G56" s="1253"/>
      <c r="H56" s="1253"/>
      <c r="I56" s="1253"/>
      <c r="J56" s="1253"/>
      <c r="K56" s="1260"/>
      <c r="L56" s="1260"/>
      <c r="M56" s="1260"/>
      <c r="N56" s="1260"/>
      <c r="AN56" s="1259"/>
      <c r="AO56" s="1259"/>
      <c r="AP56" s="1259"/>
      <c r="AQ56" s="1259"/>
      <c r="AR56" s="1259"/>
      <c r="AS56" s="1259"/>
      <c r="AT56" s="1259"/>
      <c r="AU56" s="1259"/>
      <c r="AV56" s="1259"/>
      <c r="AW56" s="1259"/>
      <c r="AX56" s="1259"/>
      <c r="AY56" s="1259"/>
      <c r="AZ56" s="1259"/>
      <c r="BA56" s="1259"/>
      <c r="BB56" s="1258"/>
      <c r="BC56" s="1258"/>
      <c r="BD56" s="1258"/>
      <c r="BE56" s="1258"/>
      <c r="BF56" s="1258"/>
      <c r="BG56" s="1258"/>
      <c r="BH56" s="1258"/>
      <c r="BI56" s="1258"/>
      <c r="BJ56" s="1258"/>
      <c r="BK56" s="1258"/>
      <c r="BL56" s="1258"/>
      <c r="BM56" s="1258"/>
      <c r="BN56" s="1258"/>
      <c r="BO56" s="1258"/>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380" customFormat="1" ht="13.2" x14ac:dyDescent="0.2">
      <c r="B57" s="384"/>
      <c r="G57" s="1253"/>
      <c r="H57" s="1253"/>
      <c r="I57" s="1256"/>
      <c r="J57" s="1256"/>
      <c r="K57" s="1260"/>
      <c r="L57" s="1260"/>
      <c r="M57" s="1260"/>
      <c r="N57" s="1260"/>
      <c r="AM57" s="366"/>
      <c r="AN57" s="1259"/>
      <c r="AO57" s="1259"/>
      <c r="AP57" s="1259"/>
      <c r="AQ57" s="1259"/>
      <c r="AR57" s="1259"/>
      <c r="AS57" s="1259"/>
      <c r="AT57" s="1259"/>
      <c r="AU57" s="1259"/>
      <c r="AV57" s="1259"/>
      <c r="AW57" s="1259"/>
      <c r="AX57" s="1259"/>
      <c r="AY57" s="1259"/>
      <c r="AZ57" s="1259"/>
      <c r="BA57" s="1259"/>
      <c r="BB57" s="1258" t="s">
        <v>580</v>
      </c>
      <c r="BC57" s="1258"/>
      <c r="BD57" s="1258"/>
      <c r="BE57" s="1258"/>
      <c r="BF57" s="1258"/>
      <c r="BG57" s="1258"/>
      <c r="BH57" s="1258"/>
      <c r="BI57" s="1258"/>
      <c r="BJ57" s="1258"/>
      <c r="BK57" s="1258"/>
      <c r="BL57" s="1258"/>
      <c r="BM57" s="1258"/>
      <c r="BN57" s="1258"/>
      <c r="BO57" s="1258"/>
      <c r="BP57" s="1255">
        <v>62</v>
      </c>
      <c r="BQ57" s="1255"/>
      <c r="BR57" s="1255"/>
      <c r="BS57" s="1255"/>
      <c r="BT57" s="1255"/>
      <c r="BU57" s="1255"/>
      <c r="BV57" s="1255"/>
      <c r="BW57" s="1255"/>
      <c r="BX57" s="1255">
        <v>62.9</v>
      </c>
      <c r="BY57" s="1255"/>
      <c r="BZ57" s="1255"/>
      <c r="CA57" s="1255"/>
      <c r="CB57" s="1255"/>
      <c r="CC57" s="1255"/>
      <c r="CD57" s="1255"/>
      <c r="CE57" s="1255"/>
      <c r="CF57" s="1255">
        <v>63.3</v>
      </c>
      <c r="CG57" s="1255"/>
      <c r="CH57" s="1255"/>
      <c r="CI57" s="1255"/>
      <c r="CJ57" s="1255"/>
      <c r="CK57" s="1255"/>
      <c r="CL57" s="1255"/>
      <c r="CM57" s="1255"/>
      <c r="CN57" s="1255">
        <v>64.400000000000006</v>
      </c>
      <c r="CO57" s="1255"/>
      <c r="CP57" s="1255"/>
      <c r="CQ57" s="1255"/>
      <c r="CR57" s="1255"/>
      <c r="CS57" s="1255"/>
      <c r="CT57" s="1255"/>
      <c r="CU57" s="1255"/>
      <c r="CV57" s="1255">
        <v>65.2</v>
      </c>
      <c r="CW57" s="1255"/>
      <c r="CX57" s="1255"/>
      <c r="CY57" s="1255"/>
      <c r="CZ57" s="1255"/>
      <c r="DA57" s="1255"/>
      <c r="DB57" s="1255"/>
      <c r="DC57" s="1255"/>
      <c r="DD57" s="385"/>
      <c r="DE57" s="384"/>
    </row>
    <row r="58" spans="1:109" s="380" customFormat="1" ht="13.2" x14ac:dyDescent="0.2">
      <c r="A58" s="366"/>
      <c r="B58" s="384"/>
      <c r="G58" s="1253"/>
      <c r="H58" s="1253"/>
      <c r="I58" s="1256"/>
      <c r="J58" s="1256"/>
      <c r="K58" s="1260"/>
      <c r="L58" s="1260"/>
      <c r="M58" s="1260"/>
      <c r="N58" s="1260"/>
      <c r="AM58" s="366"/>
      <c r="AN58" s="1259"/>
      <c r="AO58" s="1259"/>
      <c r="AP58" s="1259"/>
      <c r="AQ58" s="1259"/>
      <c r="AR58" s="1259"/>
      <c r="AS58" s="1259"/>
      <c r="AT58" s="1259"/>
      <c r="AU58" s="1259"/>
      <c r="AV58" s="1259"/>
      <c r="AW58" s="1259"/>
      <c r="AX58" s="1259"/>
      <c r="AY58" s="1259"/>
      <c r="AZ58" s="1259"/>
      <c r="BA58" s="1259"/>
      <c r="BB58" s="1258"/>
      <c r="BC58" s="1258"/>
      <c r="BD58" s="1258"/>
      <c r="BE58" s="1258"/>
      <c r="BF58" s="1258"/>
      <c r="BG58" s="1258"/>
      <c r="BH58" s="1258"/>
      <c r="BI58" s="1258"/>
      <c r="BJ58" s="1258"/>
      <c r="BK58" s="1258"/>
      <c r="BL58" s="1258"/>
      <c r="BM58" s="1258"/>
      <c r="BN58" s="1258"/>
      <c r="BO58" s="1258"/>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385"/>
      <c r="DE58" s="384"/>
    </row>
    <row r="59" spans="1:109" s="380" customFormat="1" ht="13.2"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2"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2"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2"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2" x14ac:dyDescent="0.2">
      <c r="B63" s="391" t="s">
        <v>582</v>
      </c>
    </row>
    <row r="64" spans="1:109" ht="13.2" x14ac:dyDescent="0.2">
      <c r="B64" s="372"/>
      <c r="G64" s="379"/>
      <c r="I64" s="392"/>
      <c r="J64" s="392"/>
      <c r="K64" s="392"/>
      <c r="L64" s="392"/>
      <c r="M64" s="392"/>
      <c r="N64" s="393"/>
      <c r="AM64" s="379"/>
      <c r="AN64" s="379" t="s">
        <v>575</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2" x14ac:dyDescent="0.2">
      <c r="B65" s="372"/>
      <c r="AN65" s="1261" t="s">
        <v>583</v>
      </c>
      <c r="AO65" s="1262"/>
      <c r="AP65" s="1262"/>
      <c r="AQ65" s="1262"/>
      <c r="AR65" s="1262"/>
      <c r="AS65" s="1262"/>
      <c r="AT65" s="1262"/>
      <c r="AU65" s="1262"/>
      <c r="AV65" s="1262"/>
      <c r="AW65" s="1262"/>
      <c r="AX65" s="1262"/>
      <c r="AY65" s="1262"/>
      <c r="AZ65" s="1262"/>
      <c r="BA65" s="1262"/>
      <c r="BB65" s="1262"/>
      <c r="BC65" s="1262"/>
      <c r="BD65" s="1262"/>
      <c r="BE65" s="1262"/>
      <c r="BF65" s="1262"/>
      <c r="BG65" s="1262"/>
      <c r="BH65" s="1262"/>
      <c r="BI65" s="1262"/>
      <c r="BJ65" s="1262"/>
      <c r="BK65" s="1262"/>
      <c r="BL65" s="1262"/>
      <c r="BM65" s="1262"/>
      <c r="BN65" s="1262"/>
      <c r="BO65" s="1262"/>
      <c r="BP65" s="1262"/>
      <c r="BQ65" s="1262"/>
      <c r="BR65" s="1262"/>
      <c r="BS65" s="1262"/>
      <c r="BT65" s="1262"/>
      <c r="BU65" s="1262"/>
      <c r="BV65" s="1262"/>
      <c r="BW65" s="1262"/>
      <c r="BX65" s="1262"/>
      <c r="BY65" s="1262"/>
      <c r="BZ65" s="1262"/>
      <c r="CA65" s="1262"/>
      <c r="CB65" s="1262"/>
      <c r="CC65" s="1262"/>
      <c r="CD65" s="1262"/>
      <c r="CE65" s="1262"/>
      <c r="CF65" s="1262"/>
      <c r="CG65" s="1262"/>
      <c r="CH65" s="1262"/>
      <c r="CI65" s="1262"/>
      <c r="CJ65" s="1262"/>
      <c r="CK65" s="1262"/>
      <c r="CL65" s="1262"/>
      <c r="CM65" s="1262"/>
      <c r="CN65" s="1262"/>
      <c r="CO65" s="1262"/>
      <c r="CP65" s="1262"/>
      <c r="CQ65" s="1262"/>
      <c r="CR65" s="1262"/>
      <c r="CS65" s="1262"/>
      <c r="CT65" s="1262"/>
      <c r="CU65" s="1262"/>
      <c r="CV65" s="1262"/>
      <c r="CW65" s="1262"/>
      <c r="CX65" s="1262"/>
      <c r="CY65" s="1262"/>
      <c r="CZ65" s="1262"/>
      <c r="DA65" s="1262"/>
      <c r="DB65" s="1262"/>
      <c r="DC65" s="1263"/>
    </row>
    <row r="66" spans="2:107" ht="13.2" x14ac:dyDescent="0.2">
      <c r="B66" s="372"/>
      <c r="AN66" s="1264"/>
      <c r="AO66" s="1265"/>
      <c r="AP66" s="1265"/>
      <c r="AQ66" s="1265"/>
      <c r="AR66" s="1265"/>
      <c r="AS66" s="1265"/>
      <c r="AT66" s="1265"/>
      <c r="AU66" s="1265"/>
      <c r="AV66" s="1265"/>
      <c r="AW66" s="1265"/>
      <c r="AX66" s="1265"/>
      <c r="AY66" s="1265"/>
      <c r="AZ66" s="1265"/>
      <c r="BA66" s="1265"/>
      <c r="BB66" s="1265"/>
      <c r="BC66" s="1265"/>
      <c r="BD66" s="1265"/>
      <c r="BE66" s="1265"/>
      <c r="BF66" s="1265"/>
      <c r="BG66" s="1265"/>
      <c r="BH66" s="1265"/>
      <c r="BI66" s="1265"/>
      <c r="BJ66" s="1265"/>
      <c r="BK66" s="1265"/>
      <c r="BL66" s="1265"/>
      <c r="BM66" s="1265"/>
      <c r="BN66" s="1265"/>
      <c r="BO66" s="1265"/>
      <c r="BP66" s="1265"/>
      <c r="BQ66" s="1265"/>
      <c r="BR66" s="1265"/>
      <c r="BS66" s="1265"/>
      <c r="BT66" s="1265"/>
      <c r="BU66" s="1265"/>
      <c r="BV66" s="1265"/>
      <c r="BW66" s="1265"/>
      <c r="BX66" s="1265"/>
      <c r="BY66" s="1265"/>
      <c r="BZ66" s="1265"/>
      <c r="CA66" s="1265"/>
      <c r="CB66" s="1265"/>
      <c r="CC66" s="1265"/>
      <c r="CD66" s="1265"/>
      <c r="CE66" s="1265"/>
      <c r="CF66" s="1265"/>
      <c r="CG66" s="1265"/>
      <c r="CH66" s="1265"/>
      <c r="CI66" s="1265"/>
      <c r="CJ66" s="1265"/>
      <c r="CK66" s="1265"/>
      <c r="CL66" s="1265"/>
      <c r="CM66" s="1265"/>
      <c r="CN66" s="1265"/>
      <c r="CO66" s="1265"/>
      <c r="CP66" s="1265"/>
      <c r="CQ66" s="1265"/>
      <c r="CR66" s="1265"/>
      <c r="CS66" s="1265"/>
      <c r="CT66" s="1265"/>
      <c r="CU66" s="1265"/>
      <c r="CV66" s="1265"/>
      <c r="CW66" s="1265"/>
      <c r="CX66" s="1265"/>
      <c r="CY66" s="1265"/>
      <c r="CZ66" s="1265"/>
      <c r="DA66" s="1265"/>
      <c r="DB66" s="1265"/>
      <c r="DC66" s="1266"/>
    </row>
    <row r="67" spans="2:107" ht="13.2" x14ac:dyDescent="0.2">
      <c r="B67" s="372"/>
      <c r="AN67" s="1264"/>
      <c r="AO67" s="1265"/>
      <c r="AP67" s="1265"/>
      <c r="AQ67" s="1265"/>
      <c r="AR67" s="1265"/>
      <c r="AS67" s="1265"/>
      <c r="AT67" s="1265"/>
      <c r="AU67" s="1265"/>
      <c r="AV67" s="1265"/>
      <c r="AW67" s="1265"/>
      <c r="AX67" s="1265"/>
      <c r="AY67" s="1265"/>
      <c r="AZ67" s="1265"/>
      <c r="BA67" s="1265"/>
      <c r="BB67" s="1265"/>
      <c r="BC67" s="1265"/>
      <c r="BD67" s="1265"/>
      <c r="BE67" s="1265"/>
      <c r="BF67" s="1265"/>
      <c r="BG67" s="1265"/>
      <c r="BH67" s="1265"/>
      <c r="BI67" s="1265"/>
      <c r="BJ67" s="1265"/>
      <c r="BK67" s="1265"/>
      <c r="BL67" s="1265"/>
      <c r="BM67" s="1265"/>
      <c r="BN67" s="1265"/>
      <c r="BO67" s="1265"/>
      <c r="BP67" s="1265"/>
      <c r="BQ67" s="1265"/>
      <c r="BR67" s="1265"/>
      <c r="BS67" s="1265"/>
      <c r="BT67" s="1265"/>
      <c r="BU67" s="1265"/>
      <c r="BV67" s="1265"/>
      <c r="BW67" s="1265"/>
      <c r="BX67" s="1265"/>
      <c r="BY67" s="1265"/>
      <c r="BZ67" s="1265"/>
      <c r="CA67" s="1265"/>
      <c r="CB67" s="1265"/>
      <c r="CC67" s="1265"/>
      <c r="CD67" s="1265"/>
      <c r="CE67" s="1265"/>
      <c r="CF67" s="1265"/>
      <c r="CG67" s="1265"/>
      <c r="CH67" s="1265"/>
      <c r="CI67" s="1265"/>
      <c r="CJ67" s="1265"/>
      <c r="CK67" s="1265"/>
      <c r="CL67" s="1265"/>
      <c r="CM67" s="1265"/>
      <c r="CN67" s="1265"/>
      <c r="CO67" s="1265"/>
      <c r="CP67" s="1265"/>
      <c r="CQ67" s="1265"/>
      <c r="CR67" s="1265"/>
      <c r="CS67" s="1265"/>
      <c r="CT67" s="1265"/>
      <c r="CU67" s="1265"/>
      <c r="CV67" s="1265"/>
      <c r="CW67" s="1265"/>
      <c r="CX67" s="1265"/>
      <c r="CY67" s="1265"/>
      <c r="CZ67" s="1265"/>
      <c r="DA67" s="1265"/>
      <c r="DB67" s="1265"/>
      <c r="DC67" s="1266"/>
    </row>
    <row r="68" spans="2:107" ht="13.2" x14ac:dyDescent="0.2">
      <c r="B68" s="372"/>
      <c r="AN68" s="1264"/>
      <c r="AO68" s="1265"/>
      <c r="AP68" s="1265"/>
      <c r="AQ68" s="1265"/>
      <c r="AR68" s="1265"/>
      <c r="AS68" s="1265"/>
      <c r="AT68" s="1265"/>
      <c r="AU68" s="1265"/>
      <c r="AV68" s="1265"/>
      <c r="AW68" s="1265"/>
      <c r="AX68" s="1265"/>
      <c r="AY68" s="1265"/>
      <c r="AZ68" s="1265"/>
      <c r="BA68" s="1265"/>
      <c r="BB68" s="1265"/>
      <c r="BC68" s="1265"/>
      <c r="BD68" s="1265"/>
      <c r="BE68" s="1265"/>
      <c r="BF68" s="1265"/>
      <c r="BG68" s="1265"/>
      <c r="BH68" s="1265"/>
      <c r="BI68" s="1265"/>
      <c r="BJ68" s="1265"/>
      <c r="BK68" s="1265"/>
      <c r="BL68" s="1265"/>
      <c r="BM68" s="1265"/>
      <c r="BN68" s="1265"/>
      <c r="BO68" s="1265"/>
      <c r="BP68" s="1265"/>
      <c r="BQ68" s="1265"/>
      <c r="BR68" s="1265"/>
      <c r="BS68" s="1265"/>
      <c r="BT68" s="1265"/>
      <c r="BU68" s="1265"/>
      <c r="BV68" s="1265"/>
      <c r="BW68" s="1265"/>
      <c r="BX68" s="1265"/>
      <c r="BY68" s="1265"/>
      <c r="BZ68" s="1265"/>
      <c r="CA68" s="1265"/>
      <c r="CB68" s="1265"/>
      <c r="CC68" s="1265"/>
      <c r="CD68" s="1265"/>
      <c r="CE68" s="1265"/>
      <c r="CF68" s="1265"/>
      <c r="CG68" s="1265"/>
      <c r="CH68" s="1265"/>
      <c r="CI68" s="1265"/>
      <c r="CJ68" s="1265"/>
      <c r="CK68" s="1265"/>
      <c r="CL68" s="1265"/>
      <c r="CM68" s="1265"/>
      <c r="CN68" s="1265"/>
      <c r="CO68" s="1265"/>
      <c r="CP68" s="1265"/>
      <c r="CQ68" s="1265"/>
      <c r="CR68" s="1265"/>
      <c r="CS68" s="1265"/>
      <c r="CT68" s="1265"/>
      <c r="CU68" s="1265"/>
      <c r="CV68" s="1265"/>
      <c r="CW68" s="1265"/>
      <c r="CX68" s="1265"/>
      <c r="CY68" s="1265"/>
      <c r="CZ68" s="1265"/>
      <c r="DA68" s="1265"/>
      <c r="DB68" s="1265"/>
      <c r="DC68" s="1266"/>
    </row>
    <row r="69" spans="2:107" ht="13.2" x14ac:dyDescent="0.2">
      <c r="B69" s="372"/>
      <c r="AN69" s="1267"/>
      <c r="AO69" s="1268"/>
      <c r="AP69" s="1268"/>
      <c r="AQ69" s="1268"/>
      <c r="AR69" s="1268"/>
      <c r="AS69" s="1268"/>
      <c r="AT69" s="1268"/>
      <c r="AU69" s="1268"/>
      <c r="AV69" s="1268"/>
      <c r="AW69" s="1268"/>
      <c r="AX69" s="1268"/>
      <c r="AY69" s="1268"/>
      <c r="AZ69" s="1268"/>
      <c r="BA69" s="1268"/>
      <c r="BB69" s="1268"/>
      <c r="BC69" s="1268"/>
      <c r="BD69" s="1268"/>
      <c r="BE69" s="1268"/>
      <c r="BF69" s="1268"/>
      <c r="BG69" s="1268"/>
      <c r="BH69" s="1268"/>
      <c r="BI69" s="1268"/>
      <c r="BJ69" s="1268"/>
      <c r="BK69" s="1268"/>
      <c r="BL69" s="1268"/>
      <c r="BM69" s="1268"/>
      <c r="BN69" s="1268"/>
      <c r="BO69" s="1268"/>
      <c r="BP69" s="1268"/>
      <c r="BQ69" s="1268"/>
      <c r="BR69" s="1268"/>
      <c r="BS69" s="1268"/>
      <c r="BT69" s="1268"/>
      <c r="BU69" s="1268"/>
      <c r="BV69" s="1268"/>
      <c r="BW69" s="1268"/>
      <c r="BX69" s="1268"/>
      <c r="BY69" s="1268"/>
      <c r="BZ69" s="1268"/>
      <c r="CA69" s="1268"/>
      <c r="CB69" s="1268"/>
      <c r="CC69" s="1268"/>
      <c r="CD69" s="1268"/>
      <c r="CE69" s="1268"/>
      <c r="CF69" s="1268"/>
      <c r="CG69" s="1268"/>
      <c r="CH69" s="1268"/>
      <c r="CI69" s="1268"/>
      <c r="CJ69" s="1268"/>
      <c r="CK69" s="1268"/>
      <c r="CL69" s="1268"/>
      <c r="CM69" s="1268"/>
      <c r="CN69" s="1268"/>
      <c r="CO69" s="1268"/>
      <c r="CP69" s="1268"/>
      <c r="CQ69" s="1268"/>
      <c r="CR69" s="1268"/>
      <c r="CS69" s="1268"/>
      <c r="CT69" s="1268"/>
      <c r="CU69" s="1268"/>
      <c r="CV69" s="1268"/>
      <c r="CW69" s="1268"/>
      <c r="CX69" s="1268"/>
      <c r="CY69" s="1268"/>
      <c r="CZ69" s="1268"/>
      <c r="DA69" s="1268"/>
      <c r="DB69" s="1268"/>
      <c r="DC69" s="1269"/>
    </row>
    <row r="70" spans="2:107" ht="13.2"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2" x14ac:dyDescent="0.2">
      <c r="B71" s="372"/>
      <c r="G71" s="397"/>
      <c r="I71" s="398"/>
      <c r="J71" s="395"/>
      <c r="K71" s="395"/>
      <c r="L71" s="396"/>
      <c r="M71" s="395"/>
      <c r="N71" s="396"/>
      <c r="AM71" s="397"/>
      <c r="AN71" s="366" t="s">
        <v>577</v>
      </c>
    </row>
    <row r="72" spans="2:107" ht="13.2" x14ac:dyDescent="0.2">
      <c r="B72" s="372"/>
      <c r="G72" s="1253"/>
      <c r="H72" s="1253"/>
      <c r="I72" s="1253"/>
      <c r="J72" s="1253"/>
      <c r="K72" s="382"/>
      <c r="L72" s="382"/>
      <c r="M72" s="383"/>
      <c r="N72" s="383"/>
      <c r="AN72" s="1271"/>
      <c r="AO72" s="1272"/>
      <c r="AP72" s="1272"/>
      <c r="AQ72" s="1272"/>
      <c r="AR72" s="1272"/>
      <c r="AS72" s="1272"/>
      <c r="AT72" s="1272"/>
      <c r="AU72" s="1272"/>
      <c r="AV72" s="1272"/>
      <c r="AW72" s="1272"/>
      <c r="AX72" s="1272"/>
      <c r="AY72" s="1272"/>
      <c r="AZ72" s="1272"/>
      <c r="BA72" s="1272"/>
      <c r="BB72" s="1272"/>
      <c r="BC72" s="1272"/>
      <c r="BD72" s="1272"/>
      <c r="BE72" s="1272"/>
      <c r="BF72" s="1272"/>
      <c r="BG72" s="1272"/>
      <c r="BH72" s="1272"/>
      <c r="BI72" s="1272"/>
      <c r="BJ72" s="1272"/>
      <c r="BK72" s="1272"/>
      <c r="BL72" s="1272"/>
      <c r="BM72" s="1272"/>
      <c r="BN72" s="1272"/>
      <c r="BO72" s="1273"/>
      <c r="BP72" s="1259" t="s">
        <v>531</v>
      </c>
      <c r="BQ72" s="1259"/>
      <c r="BR72" s="1259"/>
      <c r="BS72" s="1259"/>
      <c r="BT72" s="1259"/>
      <c r="BU72" s="1259"/>
      <c r="BV72" s="1259"/>
      <c r="BW72" s="1259"/>
      <c r="BX72" s="1259" t="s">
        <v>532</v>
      </c>
      <c r="BY72" s="1259"/>
      <c r="BZ72" s="1259"/>
      <c r="CA72" s="1259"/>
      <c r="CB72" s="1259"/>
      <c r="CC72" s="1259"/>
      <c r="CD72" s="1259"/>
      <c r="CE72" s="1259"/>
      <c r="CF72" s="1259" t="s">
        <v>533</v>
      </c>
      <c r="CG72" s="1259"/>
      <c r="CH72" s="1259"/>
      <c r="CI72" s="1259"/>
      <c r="CJ72" s="1259"/>
      <c r="CK72" s="1259"/>
      <c r="CL72" s="1259"/>
      <c r="CM72" s="1259"/>
      <c r="CN72" s="1259" t="s">
        <v>534</v>
      </c>
      <c r="CO72" s="1259"/>
      <c r="CP72" s="1259"/>
      <c r="CQ72" s="1259"/>
      <c r="CR72" s="1259"/>
      <c r="CS72" s="1259"/>
      <c r="CT72" s="1259"/>
      <c r="CU72" s="1259"/>
      <c r="CV72" s="1259" t="s">
        <v>535</v>
      </c>
      <c r="CW72" s="1259"/>
      <c r="CX72" s="1259"/>
      <c r="CY72" s="1259"/>
      <c r="CZ72" s="1259"/>
      <c r="DA72" s="1259"/>
      <c r="DB72" s="1259"/>
      <c r="DC72" s="1259"/>
    </row>
    <row r="73" spans="2:107" ht="13.2" x14ac:dyDescent="0.2">
      <c r="B73" s="372"/>
      <c r="G73" s="1270"/>
      <c r="H73" s="1270"/>
      <c r="I73" s="1270"/>
      <c r="J73" s="1270"/>
      <c r="K73" s="1254"/>
      <c r="L73" s="1254"/>
      <c r="M73" s="1254"/>
      <c r="N73" s="1254"/>
      <c r="AM73" s="381"/>
      <c r="AN73" s="1258" t="s">
        <v>578</v>
      </c>
      <c r="AO73" s="1258"/>
      <c r="AP73" s="1258"/>
      <c r="AQ73" s="1258"/>
      <c r="AR73" s="1258"/>
      <c r="AS73" s="1258"/>
      <c r="AT73" s="1258"/>
      <c r="AU73" s="1258"/>
      <c r="AV73" s="1258"/>
      <c r="AW73" s="1258"/>
      <c r="AX73" s="1258"/>
      <c r="AY73" s="1258"/>
      <c r="AZ73" s="1258"/>
      <c r="BA73" s="1258"/>
      <c r="BB73" s="1258" t="s">
        <v>579</v>
      </c>
      <c r="BC73" s="1258"/>
      <c r="BD73" s="1258"/>
      <c r="BE73" s="1258"/>
      <c r="BF73" s="1258"/>
      <c r="BG73" s="1258"/>
      <c r="BH73" s="1258"/>
      <c r="BI73" s="1258"/>
      <c r="BJ73" s="1258"/>
      <c r="BK73" s="1258"/>
      <c r="BL73" s="1258"/>
      <c r="BM73" s="1258"/>
      <c r="BN73" s="1258"/>
      <c r="BO73" s="1258"/>
      <c r="BP73" s="1255">
        <v>81.900000000000006</v>
      </c>
      <c r="BQ73" s="1255"/>
      <c r="BR73" s="1255"/>
      <c r="BS73" s="1255"/>
      <c r="BT73" s="1255"/>
      <c r="BU73" s="1255"/>
      <c r="BV73" s="1255"/>
      <c r="BW73" s="1255"/>
      <c r="BX73" s="1255">
        <v>77.2</v>
      </c>
      <c r="BY73" s="1255"/>
      <c r="BZ73" s="1255"/>
      <c r="CA73" s="1255"/>
      <c r="CB73" s="1255"/>
      <c r="CC73" s="1255"/>
      <c r="CD73" s="1255"/>
      <c r="CE73" s="1255"/>
      <c r="CF73" s="1255">
        <v>61.1</v>
      </c>
      <c r="CG73" s="1255"/>
      <c r="CH73" s="1255"/>
      <c r="CI73" s="1255"/>
      <c r="CJ73" s="1255"/>
      <c r="CK73" s="1255"/>
      <c r="CL73" s="1255"/>
      <c r="CM73" s="1255"/>
      <c r="CN73" s="1255">
        <v>57.7</v>
      </c>
      <c r="CO73" s="1255"/>
      <c r="CP73" s="1255"/>
      <c r="CQ73" s="1255"/>
      <c r="CR73" s="1255"/>
      <c r="CS73" s="1255"/>
      <c r="CT73" s="1255"/>
      <c r="CU73" s="1255"/>
      <c r="CV73" s="1255">
        <v>41.2</v>
      </c>
      <c r="CW73" s="1255"/>
      <c r="CX73" s="1255"/>
      <c r="CY73" s="1255"/>
      <c r="CZ73" s="1255"/>
      <c r="DA73" s="1255"/>
      <c r="DB73" s="1255"/>
      <c r="DC73" s="1255"/>
    </row>
    <row r="74" spans="2:107" ht="13.2" x14ac:dyDescent="0.2">
      <c r="B74" s="372"/>
      <c r="G74" s="1270"/>
      <c r="H74" s="1270"/>
      <c r="I74" s="1270"/>
      <c r="J74" s="1270"/>
      <c r="K74" s="1254"/>
      <c r="L74" s="1254"/>
      <c r="M74" s="1254"/>
      <c r="N74" s="1254"/>
      <c r="AM74" s="381"/>
      <c r="AN74" s="1258"/>
      <c r="AO74" s="1258"/>
      <c r="AP74" s="1258"/>
      <c r="AQ74" s="1258"/>
      <c r="AR74" s="1258"/>
      <c r="AS74" s="1258"/>
      <c r="AT74" s="1258"/>
      <c r="AU74" s="1258"/>
      <c r="AV74" s="1258"/>
      <c r="AW74" s="1258"/>
      <c r="AX74" s="1258"/>
      <c r="AY74" s="1258"/>
      <c r="AZ74" s="1258"/>
      <c r="BA74" s="1258"/>
      <c r="BB74" s="1258"/>
      <c r="BC74" s="1258"/>
      <c r="BD74" s="1258"/>
      <c r="BE74" s="1258"/>
      <c r="BF74" s="1258"/>
      <c r="BG74" s="1258"/>
      <c r="BH74" s="1258"/>
      <c r="BI74" s="1258"/>
      <c r="BJ74" s="1258"/>
      <c r="BK74" s="1258"/>
      <c r="BL74" s="1258"/>
      <c r="BM74" s="1258"/>
      <c r="BN74" s="1258"/>
      <c r="BO74" s="1258"/>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2" x14ac:dyDescent="0.2">
      <c r="B75" s="372"/>
      <c r="G75" s="1270"/>
      <c r="H75" s="1270"/>
      <c r="I75" s="1253"/>
      <c r="J75" s="1253"/>
      <c r="K75" s="1260"/>
      <c r="L75" s="1260"/>
      <c r="M75" s="1260"/>
      <c r="N75" s="1260"/>
      <c r="AM75" s="381"/>
      <c r="AN75" s="1258"/>
      <c r="AO75" s="1258"/>
      <c r="AP75" s="1258"/>
      <c r="AQ75" s="1258"/>
      <c r="AR75" s="1258"/>
      <c r="AS75" s="1258"/>
      <c r="AT75" s="1258"/>
      <c r="AU75" s="1258"/>
      <c r="AV75" s="1258"/>
      <c r="AW75" s="1258"/>
      <c r="AX75" s="1258"/>
      <c r="AY75" s="1258"/>
      <c r="AZ75" s="1258"/>
      <c r="BA75" s="1258"/>
      <c r="BB75" s="1258" t="s">
        <v>584</v>
      </c>
      <c r="BC75" s="1258"/>
      <c r="BD75" s="1258"/>
      <c r="BE75" s="1258"/>
      <c r="BF75" s="1258"/>
      <c r="BG75" s="1258"/>
      <c r="BH75" s="1258"/>
      <c r="BI75" s="1258"/>
      <c r="BJ75" s="1258"/>
      <c r="BK75" s="1258"/>
      <c r="BL75" s="1258"/>
      <c r="BM75" s="1258"/>
      <c r="BN75" s="1258"/>
      <c r="BO75" s="1258"/>
      <c r="BP75" s="1255">
        <v>15.3</v>
      </c>
      <c r="BQ75" s="1255"/>
      <c r="BR75" s="1255"/>
      <c r="BS75" s="1255"/>
      <c r="BT75" s="1255"/>
      <c r="BU75" s="1255"/>
      <c r="BV75" s="1255"/>
      <c r="BW75" s="1255"/>
      <c r="BX75" s="1255">
        <v>14.8</v>
      </c>
      <c r="BY75" s="1255"/>
      <c r="BZ75" s="1255"/>
      <c r="CA75" s="1255"/>
      <c r="CB75" s="1255"/>
      <c r="CC75" s="1255"/>
      <c r="CD75" s="1255"/>
      <c r="CE75" s="1255"/>
      <c r="CF75" s="1255">
        <v>14.2</v>
      </c>
      <c r="CG75" s="1255"/>
      <c r="CH75" s="1255"/>
      <c r="CI75" s="1255"/>
      <c r="CJ75" s="1255"/>
      <c r="CK75" s="1255"/>
      <c r="CL75" s="1255"/>
      <c r="CM75" s="1255"/>
      <c r="CN75" s="1255">
        <v>14.8</v>
      </c>
      <c r="CO75" s="1255"/>
      <c r="CP75" s="1255"/>
      <c r="CQ75" s="1255"/>
      <c r="CR75" s="1255"/>
      <c r="CS75" s="1255"/>
      <c r="CT75" s="1255"/>
      <c r="CU75" s="1255"/>
      <c r="CV75" s="1255">
        <v>15.2</v>
      </c>
      <c r="CW75" s="1255"/>
      <c r="CX75" s="1255"/>
      <c r="CY75" s="1255"/>
      <c r="CZ75" s="1255"/>
      <c r="DA75" s="1255"/>
      <c r="DB75" s="1255"/>
      <c r="DC75" s="1255"/>
    </row>
    <row r="76" spans="2:107" ht="13.2" x14ac:dyDescent="0.2">
      <c r="B76" s="372"/>
      <c r="G76" s="1270"/>
      <c r="H76" s="1270"/>
      <c r="I76" s="1253"/>
      <c r="J76" s="1253"/>
      <c r="K76" s="1260"/>
      <c r="L76" s="1260"/>
      <c r="M76" s="1260"/>
      <c r="N76" s="1260"/>
      <c r="AM76" s="381"/>
      <c r="AN76" s="1258"/>
      <c r="AO76" s="1258"/>
      <c r="AP76" s="1258"/>
      <c r="AQ76" s="1258"/>
      <c r="AR76" s="1258"/>
      <c r="AS76" s="1258"/>
      <c r="AT76" s="1258"/>
      <c r="AU76" s="1258"/>
      <c r="AV76" s="1258"/>
      <c r="AW76" s="1258"/>
      <c r="AX76" s="1258"/>
      <c r="AY76" s="1258"/>
      <c r="AZ76" s="1258"/>
      <c r="BA76" s="1258"/>
      <c r="BB76" s="1258"/>
      <c r="BC76" s="1258"/>
      <c r="BD76" s="1258"/>
      <c r="BE76" s="1258"/>
      <c r="BF76" s="1258"/>
      <c r="BG76" s="1258"/>
      <c r="BH76" s="1258"/>
      <c r="BI76" s="1258"/>
      <c r="BJ76" s="1258"/>
      <c r="BK76" s="1258"/>
      <c r="BL76" s="1258"/>
      <c r="BM76" s="1258"/>
      <c r="BN76" s="1258"/>
      <c r="BO76" s="1258"/>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2" x14ac:dyDescent="0.2">
      <c r="B77" s="372"/>
      <c r="G77" s="1253"/>
      <c r="H77" s="1253"/>
      <c r="I77" s="1253"/>
      <c r="J77" s="1253"/>
      <c r="K77" s="1254"/>
      <c r="L77" s="1254"/>
      <c r="M77" s="1254"/>
      <c r="N77" s="1254"/>
      <c r="AN77" s="1259" t="s">
        <v>581</v>
      </c>
      <c r="AO77" s="1259"/>
      <c r="AP77" s="1259"/>
      <c r="AQ77" s="1259"/>
      <c r="AR77" s="1259"/>
      <c r="AS77" s="1259"/>
      <c r="AT77" s="1259"/>
      <c r="AU77" s="1259"/>
      <c r="AV77" s="1259"/>
      <c r="AW77" s="1259"/>
      <c r="AX77" s="1259"/>
      <c r="AY77" s="1259"/>
      <c r="AZ77" s="1259"/>
      <c r="BA77" s="1259"/>
      <c r="BB77" s="1258" t="s">
        <v>579</v>
      </c>
      <c r="BC77" s="1258"/>
      <c r="BD77" s="1258"/>
      <c r="BE77" s="1258"/>
      <c r="BF77" s="1258"/>
      <c r="BG77" s="1258"/>
      <c r="BH77" s="1258"/>
      <c r="BI77" s="1258"/>
      <c r="BJ77" s="1258"/>
      <c r="BK77" s="1258"/>
      <c r="BL77" s="1258"/>
      <c r="BM77" s="1258"/>
      <c r="BN77" s="1258"/>
      <c r="BO77" s="1258"/>
      <c r="BP77" s="1255">
        <v>13.7</v>
      </c>
      <c r="BQ77" s="1255"/>
      <c r="BR77" s="1255"/>
      <c r="BS77" s="1255"/>
      <c r="BT77" s="1255"/>
      <c r="BU77" s="1255"/>
      <c r="BV77" s="1255"/>
      <c r="BW77" s="1255"/>
      <c r="BX77" s="1255">
        <v>6.9</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ht="13.2" x14ac:dyDescent="0.2">
      <c r="B78" s="372"/>
      <c r="G78" s="1253"/>
      <c r="H78" s="1253"/>
      <c r="I78" s="1253"/>
      <c r="J78" s="1253"/>
      <c r="K78" s="1254"/>
      <c r="L78" s="1254"/>
      <c r="M78" s="1254"/>
      <c r="N78" s="1254"/>
      <c r="AN78" s="1259"/>
      <c r="AO78" s="1259"/>
      <c r="AP78" s="1259"/>
      <c r="AQ78" s="1259"/>
      <c r="AR78" s="1259"/>
      <c r="AS78" s="1259"/>
      <c r="AT78" s="1259"/>
      <c r="AU78" s="1259"/>
      <c r="AV78" s="1259"/>
      <c r="AW78" s="1259"/>
      <c r="AX78" s="1259"/>
      <c r="AY78" s="1259"/>
      <c r="AZ78" s="1259"/>
      <c r="BA78" s="1259"/>
      <c r="BB78" s="1258"/>
      <c r="BC78" s="1258"/>
      <c r="BD78" s="1258"/>
      <c r="BE78" s="1258"/>
      <c r="BF78" s="1258"/>
      <c r="BG78" s="1258"/>
      <c r="BH78" s="1258"/>
      <c r="BI78" s="1258"/>
      <c r="BJ78" s="1258"/>
      <c r="BK78" s="1258"/>
      <c r="BL78" s="1258"/>
      <c r="BM78" s="1258"/>
      <c r="BN78" s="1258"/>
      <c r="BO78" s="1258"/>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2" x14ac:dyDescent="0.2">
      <c r="B79" s="372"/>
      <c r="G79" s="1253"/>
      <c r="H79" s="1253"/>
      <c r="I79" s="1256"/>
      <c r="J79" s="1256"/>
      <c r="K79" s="1257"/>
      <c r="L79" s="1257"/>
      <c r="M79" s="1257"/>
      <c r="N79" s="1257"/>
      <c r="AN79" s="1259"/>
      <c r="AO79" s="1259"/>
      <c r="AP79" s="1259"/>
      <c r="AQ79" s="1259"/>
      <c r="AR79" s="1259"/>
      <c r="AS79" s="1259"/>
      <c r="AT79" s="1259"/>
      <c r="AU79" s="1259"/>
      <c r="AV79" s="1259"/>
      <c r="AW79" s="1259"/>
      <c r="AX79" s="1259"/>
      <c r="AY79" s="1259"/>
      <c r="AZ79" s="1259"/>
      <c r="BA79" s="1259"/>
      <c r="BB79" s="1258" t="s">
        <v>584</v>
      </c>
      <c r="BC79" s="1258"/>
      <c r="BD79" s="1258"/>
      <c r="BE79" s="1258"/>
      <c r="BF79" s="1258"/>
      <c r="BG79" s="1258"/>
      <c r="BH79" s="1258"/>
      <c r="BI79" s="1258"/>
      <c r="BJ79" s="1258"/>
      <c r="BK79" s="1258"/>
      <c r="BL79" s="1258"/>
      <c r="BM79" s="1258"/>
      <c r="BN79" s="1258"/>
      <c r="BO79" s="1258"/>
      <c r="BP79" s="1255">
        <v>7.9</v>
      </c>
      <c r="BQ79" s="1255"/>
      <c r="BR79" s="1255"/>
      <c r="BS79" s="1255"/>
      <c r="BT79" s="1255"/>
      <c r="BU79" s="1255"/>
      <c r="BV79" s="1255"/>
      <c r="BW79" s="1255"/>
      <c r="BX79" s="1255">
        <v>8</v>
      </c>
      <c r="BY79" s="1255"/>
      <c r="BZ79" s="1255"/>
      <c r="CA79" s="1255"/>
      <c r="CB79" s="1255"/>
      <c r="CC79" s="1255"/>
      <c r="CD79" s="1255"/>
      <c r="CE79" s="1255"/>
      <c r="CF79" s="1255">
        <v>8</v>
      </c>
      <c r="CG79" s="1255"/>
      <c r="CH79" s="1255"/>
      <c r="CI79" s="1255"/>
      <c r="CJ79" s="1255"/>
      <c r="CK79" s="1255"/>
      <c r="CL79" s="1255"/>
      <c r="CM79" s="1255"/>
      <c r="CN79" s="1255">
        <v>8.1</v>
      </c>
      <c r="CO79" s="1255"/>
      <c r="CP79" s="1255"/>
      <c r="CQ79" s="1255"/>
      <c r="CR79" s="1255"/>
      <c r="CS79" s="1255"/>
      <c r="CT79" s="1255"/>
      <c r="CU79" s="1255"/>
      <c r="CV79" s="1255">
        <v>8.1</v>
      </c>
      <c r="CW79" s="1255"/>
      <c r="CX79" s="1255"/>
      <c r="CY79" s="1255"/>
      <c r="CZ79" s="1255"/>
      <c r="DA79" s="1255"/>
      <c r="DB79" s="1255"/>
      <c r="DC79" s="1255"/>
    </row>
    <row r="80" spans="2:107" ht="13.2" x14ac:dyDescent="0.2">
      <c r="B80" s="372"/>
      <c r="G80" s="1253"/>
      <c r="H80" s="1253"/>
      <c r="I80" s="1256"/>
      <c r="J80" s="1256"/>
      <c r="K80" s="1257"/>
      <c r="L80" s="1257"/>
      <c r="M80" s="1257"/>
      <c r="N80" s="1257"/>
      <c r="AN80" s="1259"/>
      <c r="AO80" s="1259"/>
      <c r="AP80" s="1259"/>
      <c r="AQ80" s="1259"/>
      <c r="AR80" s="1259"/>
      <c r="AS80" s="1259"/>
      <c r="AT80" s="1259"/>
      <c r="AU80" s="1259"/>
      <c r="AV80" s="1259"/>
      <c r="AW80" s="1259"/>
      <c r="AX80" s="1259"/>
      <c r="AY80" s="1259"/>
      <c r="AZ80" s="1259"/>
      <c r="BA80" s="1259"/>
      <c r="BB80" s="1258"/>
      <c r="BC80" s="1258"/>
      <c r="BD80" s="1258"/>
      <c r="BE80" s="1258"/>
      <c r="BF80" s="1258"/>
      <c r="BG80" s="1258"/>
      <c r="BH80" s="1258"/>
      <c r="BI80" s="1258"/>
      <c r="BJ80" s="1258"/>
      <c r="BK80" s="1258"/>
      <c r="BL80" s="1258"/>
      <c r="BM80" s="1258"/>
      <c r="BN80" s="1258"/>
      <c r="BO80" s="1258"/>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2" x14ac:dyDescent="0.2">
      <c r="B81" s="372"/>
    </row>
    <row r="82" spans="2:109" ht="16.2"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2"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2" x14ac:dyDescent="0.2">
      <c r="DD84" s="366"/>
      <c r="DE84" s="366"/>
    </row>
    <row r="85" spans="2:109" ht="13.2" x14ac:dyDescent="0.2">
      <c r="DD85" s="366"/>
      <c r="DE85" s="366"/>
    </row>
  </sheetData>
  <sheetProtection algorithmName="SHA-512" hashValue="ORcZYsrMD8Q7yemqZ0SaGXkAC9Ny/m/pDSNPxgACJhNU3KX0lIn52gzbXrbjxw26C4FawHCN3xmAy2Eoa3mMZQ==" saltValue="gO4LKN8zeudu972Wy/moYg=="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116C7-7A05-4176-A8D6-6F378A989917}">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x14ac:dyDescent="0.2">
      <c r="S2" s="247"/>
      <c r="AH2" s="247"/>
    </row>
    <row r="3" spans="1: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x14ac:dyDescent="0.2"/>
    <row r="5" spans="1:34" ht="13.2" x14ac:dyDescent="0.2"/>
    <row r="6" spans="1:34" ht="13.2" x14ac:dyDescent="0.2"/>
    <row r="7" spans="1:34" ht="13.2" x14ac:dyDescent="0.2"/>
    <row r="8" spans="1:34" ht="13.2" x14ac:dyDescent="0.2"/>
    <row r="9" spans="1:34" ht="13.2" x14ac:dyDescent="0.2">
      <c r="AH9" s="24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481</v>
      </c>
    </row>
  </sheetData>
  <sheetProtection algorithmName="SHA-512" hashValue="cEu7zMkcv5hPG7iNdOyF8rhgc+VUZ8Aq0/5HX2riqzcbDR/rbNaa09rtukxbSxvu1YgxNmEWxfGBNtAuG+Q2gA==" saltValue="z4Kk3o+/OlvYKh4/hPDuz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62F32-3F4F-4C5A-839A-41807946CEEC}">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2" x14ac:dyDescent="0.2">
      <c r="S2" s="247"/>
      <c r="AH2" s="247"/>
    </row>
    <row r="3" spans="2: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2" x14ac:dyDescent="0.2"/>
    <row r="5" spans="2:34" ht="13.2" x14ac:dyDescent="0.2"/>
    <row r="6" spans="2:34" ht="13.2" x14ac:dyDescent="0.2"/>
    <row r="7" spans="2:34" ht="13.2" x14ac:dyDescent="0.2"/>
    <row r="8" spans="2:34" ht="13.2" x14ac:dyDescent="0.2"/>
    <row r="9" spans="2:34" ht="13.2" x14ac:dyDescent="0.2">
      <c r="AH9" s="247"/>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c r="AG59" s="247"/>
      <c r="AH59" s="247"/>
    </row>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481</v>
      </c>
    </row>
  </sheetData>
  <sheetProtection algorithmName="SHA-512" hashValue="XUTfLMQjiKpaD0c95NDS7Yakp8+1rnDKLujtA089PV2Q1T3Kul3cwaNFYiirXdw2lMLB97Z3gRHyGg+KIA5+mw==" saltValue="l3zh0SZq0yWzcgUR9Y8Ri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2" customWidth="1"/>
    <col min="2" max="8" width="13.33203125" style="132" customWidth="1"/>
    <col min="9" max="16384" width="11.109375" style="132"/>
  </cols>
  <sheetData>
    <row r="1" spans="1:8" x14ac:dyDescent="0.2">
      <c r="A1" s="126"/>
      <c r="B1" s="127"/>
      <c r="C1" s="128"/>
      <c r="D1" s="129"/>
      <c r="E1" s="130"/>
      <c r="F1" s="130"/>
      <c r="G1" s="130"/>
      <c r="H1" s="131"/>
    </row>
    <row r="2" spans="1:8" x14ac:dyDescent="0.2">
      <c r="A2" s="133"/>
      <c r="B2" s="134"/>
      <c r="C2" s="135"/>
      <c r="D2" s="136" t="s">
        <v>50</v>
      </c>
      <c r="E2" s="137"/>
      <c r="F2" s="138" t="s">
        <v>530</v>
      </c>
      <c r="G2" s="139"/>
      <c r="H2" s="140"/>
    </row>
    <row r="3" spans="1:8" x14ac:dyDescent="0.2">
      <c r="A3" s="136" t="s">
        <v>523</v>
      </c>
      <c r="B3" s="141"/>
      <c r="C3" s="142"/>
      <c r="D3" s="143">
        <v>101109</v>
      </c>
      <c r="E3" s="144"/>
      <c r="F3" s="145">
        <v>117234</v>
      </c>
      <c r="G3" s="146"/>
      <c r="H3" s="147"/>
    </row>
    <row r="4" spans="1:8" x14ac:dyDescent="0.2">
      <c r="A4" s="148"/>
      <c r="B4" s="149"/>
      <c r="C4" s="150"/>
      <c r="D4" s="151">
        <v>30642</v>
      </c>
      <c r="E4" s="152"/>
      <c r="F4" s="153">
        <v>59796</v>
      </c>
      <c r="G4" s="154"/>
      <c r="H4" s="155"/>
    </row>
    <row r="5" spans="1:8" x14ac:dyDescent="0.2">
      <c r="A5" s="136" t="s">
        <v>525</v>
      </c>
      <c r="B5" s="141"/>
      <c r="C5" s="142"/>
      <c r="D5" s="143">
        <v>128910</v>
      </c>
      <c r="E5" s="144"/>
      <c r="F5" s="145">
        <v>97758</v>
      </c>
      <c r="G5" s="146"/>
      <c r="H5" s="147"/>
    </row>
    <row r="6" spans="1:8" x14ac:dyDescent="0.2">
      <c r="A6" s="148"/>
      <c r="B6" s="149"/>
      <c r="C6" s="150"/>
      <c r="D6" s="151">
        <v>19807</v>
      </c>
      <c r="E6" s="152"/>
      <c r="F6" s="153">
        <v>45946</v>
      </c>
      <c r="G6" s="154"/>
      <c r="H6" s="155"/>
    </row>
    <row r="7" spans="1:8" x14ac:dyDescent="0.2">
      <c r="A7" s="136" t="s">
        <v>526</v>
      </c>
      <c r="B7" s="141"/>
      <c r="C7" s="142"/>
      <c r="D7" s="143">
        <v>92444</v>
      </c>
      <c r="E7" s="144"/>
      <c r="F7" s="145">
        <v>91338</v>
      </c>
      <c r="G7" s="146"/>
      <c r="H7" s="147"/>
    </row>
    <row r="8" spans="1:8" x14ac:dyDescent="0.2">
      <c r="A8" s="148"/>
      <c r="B8" s="149"/>
      <c r="C8" s="150"/>
      <c r="D8" s="151">
        <v>56031</v>
      </c>
      <c r="E8" s="152"/>
      <c r="F8" s="153">
        <v>43989</v>
      </c>
      <c r="G8" s="154"/>
      <c r="H8" s="155"/>
    </row>
    <row r="9" spans="1:8" x14ac:dyDescent="0.2">
      <c r="A9" s="136" t="s">
        <v>527</v>
      </c>
      <c r="B9" s="141"/>
      <c r="C9" s="142"/>
      <c r="D9" s="143">
        <v>153892</v>
      </c>
      <c r="E9" s="144"/>
      <c r="F9" s="145">
        <v>103975</v>
      </c>
      <c r="G9" s="146"/>
      <c r="H9" s="147"/>
    </row>
    <row r="10" spans="1:8" x14ac:dyDescent="0.2">
      <c r="A10" s="148"/>
      <c r="B10" s="149"/>
      <c r="C10" s="150"/>
      <c r="D10" s="151">
        <v>108565</v>
      </c>
      <c r="E10" s="152"/>
      <c r="F10" s="153">
        <v>52698</v>
      </c>
      <c r="G10" s="154"/>
      <c r="H10" s="155"/>
    </row>
    <row r="11" spans="1:8" x14ac:dyDescent="0.2">
      <c r="A11" s="136" t="s">
        <v>528</v>
      </c>
      <c r="B11" s="141"/>
      <c r="C11" s="142"/>
      <c r="D11" s="143">
        <v>115354</v>
      </c>
      <c r="E11" s="144"/>
      <c r="F11" s="145">
        <v>112678</v>
      </c>
      <c r="G11" s="146"/>
      <c r="H11" s="147"/>
    </row>
    <row r="12" spans="1:8" x14ac:dyDescent="0.2">
      <c r="A12" s="148"/>
      <c r="B12" s="149"/>
      <c r="C12" s="156"/>
      <c r="D12" s="151">
        <v>83101</v>
      </c>
      <c r="E12" s="152"/>
      <c r="F12" s="153">
        <v>55165</v>
      </c>
      <c r="G12" s="154"/>
      <c r="H12" s="155"/>
    </row>
    <row r="13" spans="1:8" x14ac:dyDescent="0.2">
      <c r="A13" s="136"/>
      <c r="B13" s="141"/>
      <c r="C13" s="157"/>
      <c r="D13" s="158">
        <v>118342</v>
      </c>
      <c r="E13" s="159"/>
      <c r="F13" s="160">
        <v>104597</v>
      </c>
      <c r="G13" s="161"/>
      <c r="H13" s="147"/>
    </row>
    <row r="14" spans="1:8" x14ac:dyDescent="0.2">
      <c r="A14" s="148"/>
      <c r="B14" s="149"/>
      <c r="C14" s="150"/>
      <c r="D14" s="151">
        <v>59629</v>
      </c>
      <c r="E14" s="152"/>
      <c r="F14" s="153">
        <v>51519</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8.8000000000000007</v>
      </c>
      <c r="C19" s="162">
        <f>ROUND(VALUE(SUBSTITUTE(実質収支比率等に係る経年分析!G$48,"▲","-")),2)</f>
        <v>14.28</v>
      </c>
      <c r="D19" s="162">
        <f>ROUND(VALUE(SUBSTITUTE(実質収支比率等に係る経年分析!H$48,"▲","-")),2)</f>
        <v>15.17</v>
      </c>
      <c r="E19" s="162">
        <f>ROUND(VALUE(SUBSTITUTE(実質収支比率等に係る経年分析!I$48,"▲","-")),2)</f>
        <v>13.32</v>
      </c>
      <c r="F19" s="162">
        <f>ROUND(VALUE(SUBSTITUTE(実質収支比率等に係る経年分析!J$48,"▲","-")),2)</f>
        <v>13.69</v>
      </c>
    </row>
    <row r="20" spans="1:11" x14ac:dyDescent="0.2">
      <c r="A20" s="162" t="s">
        <v>53</v>
      </c>
      <c r="B20" s="162">
        <f>ROUND(VALUE(SUBSTITUTE(実質収支比率等に係る経年分析!F$47,"▲","-")),2)</f>
        <v>17.059999999999999</v>
      </c>
      <c r="C20" s="162">
        <f>ROUND(VALUE(SUBSTITUTE(実質収支比率等に係る経年分析!G$47,"▲","-")),2)</f>
        <v>20.54</v>
      </c>
      <c r="D20" s="162">
        <f>ROUND(VALUE(SUBSTITUTE(実質収支比率等に係る経年分析!H$47,"▲","-")),2)</f>
        <v>28.36</v>
      </c>
      <c r="E20" s="162">
        <f>ROUND(VALUE(SUBSTITUTE(実質収支比率等に係る経年分析!I$47,"▲","-")),2)</f>
        <v>31.24</v>
      </c>
      <c r="F20" s="162">
        <f>ROUND(VALUE(SUBSTITUTE(実質収支比率等に係る経年分析!J$47,"▲","-")),2)</f>
        <v>31.26</v>
      </c>
    </row>
    <row r="21" spans="1:11" x14ac:dyDescent="0.2">
      <c r="A21" s="162" t="s">
        <v>54</v>
      </c>
      <c r="B21" s="162">
        <f>IF(ISNUMBER(VALUE(SUBSTITUTE(実質収支比率等に係る経年分析!F$49,"▲","-"))),ROUND(VALUE(SUBSTITUTE(実質収支比率等に係る経年分析!F$49,"▲","-")),2),NA())</f>
        <v>2.7</v>
      </c>
      <c r="C21" s="162">
        <f>IF(ISNUMBER(VALUE(SUBSTITUTE(実質収支比率等に係る経年分析!G$49,"▲","-"))),ROUND(VALUE(SUBSTITUTE(実質収支比率等に係る経年分析!G$49,"▲","-")),2),NA())</f>
        <v>10.039999999999999</v>
      </c>
      <c r="D21" s="162">
        <f>IF(ISNUMBER(VALUE(SUBSTITUTE(実質収支比率等に係る経年分析!H$49,"▲","-"))),ROUND(VALUE(SUBSTITUTE(実質収支比率等に係る経年分析!H$49,"▲","-")),2),NA())</f>
        <v>7.83</v>
      </c>
      <c r="E21" s="162">
        <f>IF(ISNUMBER(VALUE(SUBSTITUTE(実質収支比率等に係る経年分析!I$49,"▲","-"))),ROUND(VALUE(SUBSTITUTE(実質収支比率等に係る経年分析!I$49,"▲","-")),2),NA())</f>
        <v>0.71</v>
      </c>
      <c r="F21" s="162">
        <f>IF(ISNUMBER(VALUE(SUBSTITUTE(実質収支比率等に係る経年分析!J$49,"▲","-"))),ROUND(VALUE(SUBSTITUTE(実質収支比率等に係る経年分析!J$49,"▲","-")),2),NA())</f>
        <v>0.85</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1.58</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5.2</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3.18</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0.11</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0.04</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str">
        <f>IF(連結実質赤字比率に係る赤字・黒字の構成分析!C$41="",NA(),連結実質赤字比率に係る赤字・黒字の構成分析!C$41)</f>
        <v>国民健康保険特別会計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0.28999999999999998</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0.21</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0.04</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0.04</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0.05</v>
      </c>
    </row>
    <row r="30" spans="1:11" x14ac:dyDescent="0.2">
      <c r="A30" s="163" t="str">
        <f>IF(連結実質赤字比率に係る赤字・黒字の構成分析!C$40="",NA(),連結実質赤字比率に係る赤字・黒字の構成分析!C$40)</f>
        <v>直営診療所特別会計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0.08</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0.08</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0.32</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0.45</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0.23</v>
      </c>
    </row>
    <row r="31" spans="1:11" x14ac:dyDescent="0.2">
      <c r="A31" s="163" t="str">
        <f>IF(連結実質赤字比率に係る赤字・黒字の構成分析!C$39="",NA(),連結実質赤字比率に係る赤字・黒字の構成分析!C$39)</f>
        <v>国民健康保険上中診療所事業会計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0.31</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0.49</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0.65</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0.51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0.43</v>
      </c>
    </row>
    <row r="32" spans="1:11" x14ac:dyDescent="0.2">
      <c r="A32" s="163" t="str">
        <f>IF(連結実質赤字比率に係る赤字・黒字の構成分析!C$38="",NA(),連結実質赤字比率に係る赤字・黒字の構成分析!C$38)</f>
        <v>介護保険特別会計（事業勘定）</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0.73</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1.18</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2.0099999999999998</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1.64</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1.1299999999999999</v>
      </c>
    </row>
    <row r="33" spans="1:16" x14ac:dyDescent="0.2">
      <c r="A33" s="163" t="str">
        <f>IF(連結実質赤字比率に係る赤字・黒字の構成分析!C$37="",NA(),連結実質赤字比率に係る赤字・黒字の構成分析!C$37)</f>
        <v>工業用水道事業会計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3.87</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3.76</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3.88</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3.74</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3.69</v>
      </c>
    </row>
    <row r="34" spans="1:16" x14ac:dyDescent="0.2">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#VALUE!</v>
      </c>
      <c r="C34" s="163" t="e">
        <f>IF(ROUND(VALUE(SUBSTITUTE(連結実質赤字比率に係る赤字・黒字の構成分析!F$36,"▲", "-")), 2) &gt;= 0, ABS(ROUND(VALUE(SUBSTITUTE(連結実質赤字比率に係る赤字・黒字の構成分析!F$36,"▲", "-")), 2)), NA())</f>
        <v>#VALUE!</v>
      </c>
      <c r="D34" s="163" t="e">
        <f>IF(ROUND(VALUE(SUBSTITUTE(連結実質赤字比率に係る赤字・黒字の構成分析!G$36,"▲", "-")), 2) &lt; 0, ABS(ROUND(VALUE(SUBSTITUTE(連結実質赤字比率に係る赤字・黒字の構成分析!G$36,"▲", "-")), 2)), NA())</f>
        <v>#VALUE!</v>
      </c>
      <c r="E34" s="163" t="e">
        <f>IF(ROUND(VALUE(SUBSTITUTE(連結実質赤字比率に係る赤字・黒字の構成分析!G$36,"▲", "-")), 2) &gt;= 0, ABS(ROUND(VALUE(SUBSTITUTE(連結実質赤字比率に係る赤字・黒字の構成分析!G$36,"▲", "-")), 2)), NA())</f>
        <v>#VALUE!</v>
      </c>
      <c r="F34" s="163" t="e">
        <f>IF(ROUND(VALUE(SUBSTITUTE(連結実質赤字比率に係る赤字・黒字の構成分析!H$36,"▲", "-")), 2) &lt; 0, ABS(ROUND(VALUE(SUBSTITUTE(連結実質赤字比率に係る赤字・黒字の構成分析!H$36,"▲", "-")), 2)), NA())</f>
        <v>#VALUE!</v>
      </c>
      <c r="G34" s="163" t="e">
        <f>IF(ROUND(VALUE(SUBSTITUTE(連結実質赤字比率に係る赤字・黒字の構成分析!H$36,"▲", "-")), 2) &gt;= 0, ABS(ROUND(VALUE(SUBSTITUTE(連結実質赤字比率に係る赤字・黒字の構成分析!H$36,"▲", "-")), 2)), NA())</f>
        <v>#VALUE!</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4.87</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6.02</v>
      </c>
    </row>
    <row r="35" spans="1:16" x14ac:dyDescent="0.2">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8.0500000000000007</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14.21</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14.96</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13.22</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13.64</v>
      </c>
    </row>
    <row r="36" spans="1:16" x14ac:dyDescent="0.2">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12.06</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11.93</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17.04</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18.190000000000001</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19.43</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1207</v>
      </c>
      <c r="E42" s="164"/>
      <c r="F42" s="164"/>
      <c r="G42" s="164">
        <f>'実質公債費比率（分子）の構造'!L$52</f>
        <v>1268</v>
      </c>
      <c r="H42" s="164"/>
      <c r="I42" s="164"/>
      <c r="J42" s="164">
        <f>'実質公債費比率（分子）の構造'!M$52</f>
        <v>1198</v>
      </c>
      <c r="K42" s="164"/>
      <c r="L42" s="164"/>
      <c r="M42" s="164">
        <f>'実質公債費比率（分子）の構造'!N$52</f>
        <v>1161</v>
      </c>
      <c r="N42" s="164"/>
      <c r="O42" s="164"/>
      <c r="P42" s="164">
        <f>'実質公債費比率（分子）の構造'!O$52</f>
        <v>1107</v>
      </c>
    </row>
    <row r="43" spans="1:16" x14ac:dyDescent="0.2">
      <c r="A43" s="164" t="s">
        <v>16</v>
      </c>
      <c r="B43" s="164">
        <f>'実質公債費比率（分子）の構造'!K$51</f>
        <v>0</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2">
      <c r="A45" s="164" t="s">
        <v>63</v>
      </c>
      <c r="B45" s="164">
        <f>'実質公債費比率（分子）の構造'!K$49</f>
        <v>207</v>
      </c>
      <c r="C45" s="164"/>
      <c r="D45" s="164"/>
      <c r="E45" s="164">
        <f>'実質公債費比率（分子）の構造'!L$49</f>
        <v>210</v>
      </c>
      <c r="F45" s="164"/>
      <c r="G45" s="164"/>
      <c r="H45" s="164">
        <f>'実質公債費比率（分子）の構造'!M$49</f>
        <v>216</v>
      </c>
      <c r="I45" s="164"/>
      <c r="J45" s="164"/>
      <c r="K45" s="164">
        <f>'実質公債費比率（分子）の構造'!N$49</f>
        <v>225</v>
      </c>
      <c r="L45" s="164"/>
      <c r="M45" s="164"/>
      <c r="N45" s="164">
        <f>'実質公債費比率（分子）の構造'!O$49</f>
        <v>255</v>
      </c>
      <c r="O45" s="164"/>
      <c r="P45" s="164"/>
    </row>
    <row r="46" spans="1:16" x14ac:dyDescent="0.2">
      <c r="A46" s="164" t="s">
        <v>64</v>
      </c>
      <c r="B46" s="164">
        <f>'実質公債費比率（分子）の構造'!K$48</f>
        <v>475</v>
      </c>
      <c r="C46" s="164"/>
      <c r="D46" s="164"/>
      <c r="E46" s="164">
        <f>'実質公債費比率（分子）の構造'!L$48</f>
        <v>499</v>
      </c>
      <c r="F46" s="164"/>
      <c r="G46" s="164"/>
      <c r="H46" s="164">
        <f>'実質公債費比率（分子）の構造'!M$48</f>
        <v>439</v>
      </c>
      <c r="I46" s="164"/>
      <c r="J46" s="164"/>
      <c r="K46" s="164">
        <f>'実質公債費比率（分子）の構造'!N$48</f>
        <v>539</v>
      </c>
      <c r="L46" s="164"/>
      <c r="M46" s="164"/>
      <c r="N46" s="164">
        <f>'実質公債費比率（分子）の構造'!O$48</f>
        <v>445</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1283</v>
      </c>
      <c r="C49" s="164"/>
      <c r="D49" s="164"/>
      <c r="E49" s="164">
        <f>'実質公債費比率（分子）の構造'!L$45</f>
        <v>1305</v>
      </c>
      <c r="F49" s="164"/>
      <c r="G49" s="164"/>
      <c r="H49" s="164">
        <f>'実質公債費比率（分子）の構造'!M$45</f>
        <v>1274</v>
      </c>
      <c r="I49" s="164"/>
      <c r="J49" s="164"/>
      <c r="K49" s="164">
        <f>'実質公債費比率（分子）の構造'!N$45</f>
        <v>1269</v>
      </c>
      <c r="L49" s="164"/>
      <c r="M49" s="164"/>
      <c r="N49" s="164">
        <f>'実質公債費比率（分子）の構造'!O$45</f>
        <v>1220</v>
      </c>
      <c r="O49" s="164"/>
      <c r="P49" s="164"/>
    </row>
    <row r="50" spans="1:16" x14ac:dyDescent="0.2">
      <c r="A50" s="164" t="s">
        <v>67</v>
      </c>
      <c r="B50" s="164" t="e">
        <f>NA()</f>
        <v>#N/A</v>
      </c>
      <c r="C50" s="164">
        <f>IF(ISNUMBER('実質公債費比率（分子）の構造'!K$53),'実質公債費比率（分子）の構造'!K$53,NA())</f>
        <v>758</v>
      </c>
      <c r="D50" s="164" t="e">
        <f>NA()</f>
        <v>#N/A</v>
      </c>
      <c r="E50" s="164" t="e">
        <f>NA()</f>
        <v>#N/A</v>
      </c>
      <c r="F50" s="164">
        <f>IF(ISNUMBER('実質公債費比率（分子）の構造'!L$53),'実質公債費比率（分子）の構造'!L$53,NA())</f>
        <v>746</v>
      </c>
      <c r="G50" s="164" t="e">
        <f>NA()</f>
        <v>#N/A</v>
      </c>
      <c r="H50" s="164" t="e">
        <f>NA()</f>
        <v>#N/A</v>
      </c>
      <c r="I50" s="164">
        <f>IF(ISNUMBER('実質公債費比率（分子）の構造'!M$53),'実質公債費比率（分子）の構造'!M$53,NA())</f>
        <v>731</v>
      </c>
      <c r="J50" s="164" t="e">
        <f>NA()</f>
        <v>#N/A</v>
      </c>
      <c r="K50" s="164" t="e">
        <f>NA()</f>
        <v>#N/A</v>
      </c>
      <c r="L50" s="164">
        <f>IF(ISNUMBER('実質公債費比率（分子）の構造'!N$53),'実質公債費比率（分子）の構造'!N$53,NA())</f>
        <v>872</v>
      </c>
      <c r="M50" s="164" t="e">
        <f>NA()</f>
        <v>#N/A</v>
      </c>
      <c r="N50" s="164" t="e">
        <f>NA()</f>
        <v>#N/A</v>
      </c>
      <c r="O50" s="164">
        <f>IF(ISNUMBER('実質公債費比率（分子）の構造'!O$53),'実質公債費比率（分子）の構造'!O$53,NA())</f>
        <v>813</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10139</v>
      </c>
      <c r="E56" s="163"/>
      <c r="F56" s="163"/>
      <c r="G56" s="163">
        <f>'将来負担比率（分子）の構造'!J$52</f>
        <v>9396</v>
      </c>
      <c r="H56" s="163"/>
      <c r="I56" s="163"/>
      <c r="J56" s="163">
        <f>'将来負担比率（分子）の構造'!K$52</f>
        <v>9039</v>
      </c>
      <c r="K56" s="163"/>
      <c r="L56" s="163"/>
      <c r="M56" s="163">
        <f>'将来負担比率（分子）の構造'!L$52</f>
        <v>9185</v>
      </c>
      <c r="N56" s="163"/>
      <c r="O56" s="163"/>
      <c r="P56" s="163">
        <f>'将来負担比率（分子）の構造'!M$52</f>
        <v>9043</v>
      </c>
    </row>
    <row r="57" spans="1:16" x14ac:dyDescent="0.2">
      <c r="A57" s="163" t="s">
        <v>42</v>
      </c>
      <c r="B57" s="163"/>
      <c r="C57" s="163"/>
      <c r="D57" s="163">
        <f>'将来負担比率（分子）の構造'!I$51</f>
        <v>244</v>
      </c>
      <c r="E57" s="163"/>
      <c r="F57" s="163"/>
      <c r="G57" s="163">
        <f>'将来負担比率（分子）の構造'!J$51</f>
        <v>224</v>
      </c>
      <c r="H57" s="163"/>
      <c r="I57" s="163"/>
      <c r="J57" s="163">
        <f>'将来負担比率（分子）の構造'!K$51</f>
        <v>114</v>
      </c>
      <c r="K57" s="163"/>
      <c r="L57" s="163"/>
      <c r="M57" s="163">
        <f>'将来負担比率（分子）の構造'!L$51</f>
        <v>76</v>
      </c>
      <c r="N57" s="163"/>
      <c r="O57" s="163"/>
      <c r="P57" s="163">
        <f>'将来負担比率（分子）の構造'!M$51</f>
        <v>39</v>
      </c>
    </row>
    <row r="58" spans="1:16" x14ac:dyDescent="0.2">
      <c r="A58" s="163" t="s">
        <v>41</v>
      </c>
      <c r="B58" s="163"/>
      <c r="C58" s="163"/>
      <c r="D58" s="163">
        <f>'将来負担比率（分子）の構造'!I$50</f>
        <v>2115</v>
      </c>
      <c r="E58" s="163"/>
      <c r="F58" s="163"/>
      <c r="G58" s="163">
        <f>'将来負担比率（分子）の構造'!J$50</f>
        <v>2493</v>
      </c>
      <c r="H58" s="163"/>
      <c r="I58" s="163"/>
      <c r="J58" s="163">
        <f>'将来負担比率（分子）の構造'!K$50</f>
        <v>3634</v>
      </c>
      <c r="K58" s="163"/>
      <c r="L58" s="163"/>
      <c r="M58" s="163">
        <f>'将来負担比率（分子）の構造'!L$50</f>
        <v>3878</v>
      </c>
      <c r="N58" s="163"/>
      <c r="O58" s="163"/>
      <c r="P58" s="163">
        <f>'将来負担比率（分子）の構造'!M$50</f>
        <v>4189</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f>'将来負担比率（分子）の構造'!I$46</f>
        <v>4</v>
      </c>
      <c r="C61" s="163"/>
      <c r="D61" s="163"/>
      <c r="E61" s="163">
        <f>'将来負担比率（分子）の構造'!J$46</f>
        <v>4</v>
      </c>
      <c r="F61" s="163"/>
      <c r="G61" s="163"/>
      <c r="H61" s="163">
        <f>'将来負担比率（分子）の構造'!K$46</f>
        <v>3</v>
      </c>
      <c r="I61" s="163"/>
      <c r="J61" s="163"/>
      <c r="K61" s="163">
        <f>'将来負担比率（分子）の構造'!L$46</f>
        <v>2</v>
      </c>
      <c r="L61" s="163"/>
      <c r="M61" s="163"/>
      <c r="N61" s="163">
        <f>'将来負担比率（分子）の構造'!M$46</f>
        <v>1</v>
      </c>
      <c r="O61" s="163"/>
      <c r="P61" s="163"/>
    </row>
    <row r="62" spans="1:16" x14ac:dyDescent="0.2">
      <c r="A62" s="163" t="s">
        <v>35</v>
      </c>
      <c r="B62" s="163">
        <f>'将来負担比率（分子）の構造'!I$45</f>
        <v>1923</v>
      </c>
      <c r="C62" s="163"/>
      <c r="D62" s="163"/>
      <c r="E62" s="163">
        <f>'将来負担比率（分子）の構造'!J$45</f>
        <v>1926</v>
      </c>
      <c r="F62" s="163"/>
      <c r="G62" s="163"/>
      <c r="H62" s="163">
        <f>'将来負担比率（分子）の構造'!K$45</f>
        <v>1883</v>
      </c>
      <c r="I62" s="163"/>
      <c r="J62" s="163"/>
      <c r="K62" s="163">
        <f>'将来負担比率（分子）の構造'!L$45</f>
        <v>1825</v>
      </c>
      <c r="L62" s="163"/>
      <c r="M62" s="163"/>
      <c r="N62" s="163">
        <f>'将来負担比率（分子）の構造'!M$45</f>
        <v>1836</v>
      </c>
      <c r="O62" s="163"/>
      <c r="P62" s="163"/>
    </row>
    <row r="63" spans="1:16" x14ac:dyDescent="0.2">
      <c r="A63" s="163" t="s">
        <v>34</v>
      </c>
      <c r="B63" s="163">
        <f>'将来負担比率（分子）の構造'!I$44</f>
        <v>1457</v>
      </c>
      <c r="C63" s="163"/>
      <c r="D63" s="163"/>
      <c r="E63" s="163">
        <f>'将来負担比率（分子）の構造'!J$44</f>
        <v>1626</v>
      </c>
      <c r="F63" s="163"/>
      <c r="G63" s="163"/>
      <c r="H63" s="163">
        <f>'将来負担比率（分子）の構造'!K$44</f>
        <v>2332</v>
      </c>
      <c r="I63" s="163"/>
      <c r="J63" s="163"/>
      <c r="K63" s="163">
        <f>'将来負担比率（分子）の構造'!L$44</f>
        <v>2275</v>
      </c>
      <c r="L63" s="163"/>
      <c r="M63" s="163"/>
      <c r="N63" s="163">
        <f>'将来負担比率（分子）の構造'!M$44</f>
        <v>2132</v>
      </c>
      <c r="O63" s="163"/>
      <c r="P63" s="163"/>
    </row>
    <row r="64" spans="1:16" x14ac:dyDescent="0.2">
      <c r="A64" s="163" t="s">
        <v>33</v>
      </c>
      <c r="B64" s="163">
        <f>'将来負担比率（分子）の構造'!I$43</f>
        <v>2959</v>
      </c>
      <c r="C64" s="163"/>
      <c r="D64" s="163"/>
      <c r="E64" s="163">
        <f>'将来負担比率（分子）の構造'!J$43</f>
        <v>2615</v>
      </c>
      <c r="F64" s="163"/>
      <c r="G64" s="163"/>
      <c r="H64" s="163">
        <f>'将来負担比率（分子）の構造'!K$43</f>
        <v>2247</v>
      </c>
      <c r="I64" s="163"/>
      <c r="J64" s="163"/>
      <c r="K64" s="163">
        <f>'将来負担比率（分子）の構造'!L$43</f>
        <v>2647</v>
      </c>
      <c r="L64" s="163"/>
      <c r="M64" s="163"/>
      <c r="N64" s="163">
        <f>'将来負担比率（分子）の構造'!M$43</f>
        <v>2369</v>
      </c>
      <c r="O64" s="163"/>
      <c r="P64" s="163"/>
    </row>
    <row r="65" spans="1:16" x14ac:dyDescent="0.2">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10354</v>
      </c>
      <c r="C66" s="163"/>
      <c r="D66" s="163"/>
      <c r="E66" s="163">
        <f>'将来負担比率（分子）の構造'!J$41</f>
        <v>10067</v>
      </c>
      <c r="F66" s="163"/>
      <c r="G66" s="163"/>
      <c r="H66" s="163">
        <f>'将来負担比率（分子）の構造'!K$41</f>
        <v>9531</v>
      </c>
      <c r="I66" s="163"/>
      <c r="J66" s="163"/>
      <c r="K66" s="163">
        <f>'将来負担比率（分子）の構造'!L$41</f>
        <v>9413</v>
      </c>
      <c r="L66" s="163"/>
      <c r="M66" s="163"/>
      <c r="N66" s="163">
        <f>'将来負担比率（分子）の構造'!M$41</f>
        <v>9141</v>
      </c>
      <c r="O66" s="163"/>
      <c r="P66" s="163"/>
    </row>
    <row r="67" spans="1:16" x14ac:dyDescent="0.2">
      <c r="A67" s="163" t="s">
        <v>71</v>
      </c>
      <c r="B67" s="163" t="e">
        <f>NA()</f>
        <v>#N/A</v>
      </c>
      <c r="C67" s="163">
        <f>IF(ISNUMBER('将来負担比率（分子）の構造'!I$53), IF('将来負担比率（分子）の構造'!I$53 &lt; 0, 0, '将来負担比率（分子）の構造'!I$53), NA())</f>
        <v>4200</v>
      </c>
      <c r="D67" s="163" t="e">
        <f>NA()</f>
        <v>#N/A</v>
      </c>
      <c r="E67" s="163" t="e">
        <f>NA()</f>
        <v>#N/A</v>
      </c>
      <c r="F67" s="163">
        <f>IF(ISNUMBER('将来負担比率（分子）の構造'!J$53), IF('将来負担比率（分子）の構造'!J$53 &lt; 0, 0, '将来負担比率（分子）の構造'!J$53), NA())</f>
        <v>4126</v>
      </c>
      <c r="G67" s="163" t="e">
        <f>NA()</f>
        <v>#N/A</v>
      </c>
      <c r="H67" s="163" t="e">
        <f>NA()</f>
        <v>#N/A</v>
      </c>
      <c r="I67" s="163">
        <f>IF(ISNUMBER('将来負担比率（分子）の構造'!K$53), IF('将来負担比率（分子）の構造'!K$53 &lt; 0, 0, '将来負担比率（分子）の構造'!K$53), NA())</f>
        <v>3208</v>
      </c>
      <c r="J67" s="163" t="e">
        <f>NA()</f>
        <v>#N/A</v>
      </c>
      <c r="K67" s="163" t="e">
        <f>NA()</f>
        <v>#N/A</v>
      </c>
      <c r="L67" s="163">
        <f>IF(ISNUMBER('将来負担比率（分子）の構造'!L$53), IF('将来負担比率（分子）の構造'!L$53 &lt; 0, 0, '将来負担比率（分子）の構造'!L$53), NA())</f>
        <v>3022</v>
      </c>
      <c r="M67" s="163" t="e">
        <f>NA()</f>
        <v>#N/A</v>
      </c>
      <c r="N67" s="163" t="e">
        <f>NA()</f>
        <v>#N/A</v>
      </c>
      <c r="O67" s="163">
        <f>IF(ISNUMBER('将来負担比率（分子）の構造'!M$53), IF('将来負担比率（分子）の構造'!M$53 &lt; 0, 0, '将来負担比率（分子）の構造'!M$53), NA())</f>
        <v>2208</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1817</v>
      </c>
      <c r="C72" s="167">
        <f>基金残高に係る経年分析!G55</f>
        <v>1987</v>
      </c>
      <c r="D72" s="167">
        <f>基金残高に係る経年分析!H55</f>
        <v>2009</v>
      </c>
    </row>
    <row r="73" spans="1:16" x14ac:dyDescent="0.2">
      <c r="A73" s="166" t="s">
        <v>74</v>
      </c>
      <c r="B73" s="167">
        <f>基金残高に係る経年分析!F56</f>
        <v>52</v>
      </c>
      <c r="C73" s="167">
        <f>基金残高に係る経年分析!G56</f>
        <v>78</v>
      </c>
      <c r="D73" s="167">
        <f>基金残高に係る経年分析!H56</f>
        <v>86</v>
      </c>
    </row>
    <row r="74" spans="1:16" x14ac:dyDescent="0.2">
      <c r="A74" s="166" t="s">
        <v>75</v>
      </c>
      <c r="B74" s="167">
        <f>基金残高に係る経年分析!F57</f>
        <v>1417</v>
      </c>
      <c r="C74" s="167">
        <f>基金残高に係る経年分析!G57</f>
        <v>1411</v>
      </c>
      <c r="D74" s="167">
        <f>基金残高に係る経年分析!H57</f>
        <v>1634</v>
      </c>
    </row>
  </sheetData>
  <sheetProtection algorithmName="SHA-512" hashValue="F3lQyQPIBSF/koncfjjDUfHem6C6D5pizNtDw81Np8hRZOiJ4KR8ri7OvducnU5JPEcmGMV5tapZj+V/jWNppA==" saltValue="84juZ8AcUKYR5W3UKK+w+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久池 篤史</cp:lastModifiedBy>
  <cp:lastPrinted>2026-03-04T01:33:20Z</cp:lastPrinted>
  <dcterms:created xsi:type="dcterms:W3CDTF">2026-02-23T06:24:43Z</dcterms:created>
  <dcterms:modified xsi:type="dcterms:W3CDTF">2026-09-29T00:06:35Z</dcterms:modified>
  <cp:category/>
</cp:coreProperties>
</file>