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SHDHT127\zaisei\05【山東】地方公営企業\07地方公営企業の抜本改革等の取組状況調査\H31\05公表用\"/>
    </mc:Choice>
  </mc:AlternateContent>
  <xr:revisionPtr revIDLastSave="0" documentId="13_ncr:1_{9C70B1C8-0DDF-4B86-B0BC-1B48C8E2C035}" xr6:coauthVersionLast="36" xr6:coauthVersionMax="36" xr10:uidLastSave="{00000000-0000-0000-0000-000000000000}"/>
  <bookViews>
    <workbookView xWindow="90" yWindow="870" windowWidth="16290" windowHeight="4725" firstSheet="3" activeTab="6" xr2:uid="{00000000-000D-0000-FFFF-FFFF00000000}"/>
  </bookViews>
  <sheets>
    <sheet name="水道事業" sheetId="12" r:id="rId1"/>
    <sheet name="工業用水道事業" sheetId="26" r:id="rId2"/>
    <sheet name="宅地造成事業" sheetId="27" r:id="rId3"/>
    <sheet name="公共下水道事業" sheetId="28" r:id="rId4"/>
    <sheet name="特定環境保全公共下水道事業" sheetId="29" r:id="rId5"/>
    <sheet name="農業集落排水事業" sheetId="30" r:id="rId6"/>
    <sheet name="林業集落排水事業" sheetId="31" r:id="rId7"/>
  </sheets>
  <externalReferences>
    <externalReference r:id="rId8"/>
    <externalReference r:id="rId9"/>
    <externalReference r:id="rId10"/>
    <externalReference r:id="rId11"/>
  </externalReferences>
  <definedNames>
    <definedName name="_xlnm.Criteria" localSheetId="3">公共下水道事業!#REF!</definedName>
    <definedName name="_xlnm.Criteria" localSheetId="1">工業用水道事業!#REF!</definedName>
    <definedName name="_xlnm.Criteria" localSheetId="0">水道事業!#REF!</definedName>
    <definedName name="_xlnm.Criteria" localSheetId="2">宅地造成事業!#REF!</definedName>
    <definedName name="_xlnm.Criteria" localSheetId="4">特定環境保全公共下水道事業!#REF!</definedName>
    <definedName name="_xlnm.Criteria" localSheetId="5">農業集落排水事業!#REF!</definedName>
    <definedName name="_xlnm.Criteria" localSheetId="6">林業集落排水事業!#REF!</definedName>
    <definedName name="_xlnm.Print_Area" localSheetId="3">公共下水道事業!#REF!</definedName>
    <definedName name="_xlnm.Print_Area" localSheetId="1">工業用水道事業!#REF!</definedName>
    <definedName name="_xlnm.Print_Area" localSheetId="0">水道事業!#REF!</definedName>
    <definedName name="_xlnm.Print_Area" localSheetId="2">宅地造成事業!#REF!</definedName>
    <definedName name="_xlnm.Print_Area" localSheetId="4">特定環境保全公共下水道事業!#REF!</definedName>
    <definedName name="_xlnm.Print_Area" localSheetId="5">農業集落排水事業!#REF!</definedName>
    <definedName name="_xlnm.Print_Area" localSheetId="6">林業集落排水事業!#REF!</definedName>
    <definedName name="業種名">[1]選択肢!$K$2:$K$19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49" i="31" l="1"/>
  <c r="U49" i="31"/>
  <c r="N49" i="31"/>
  <c r="N43" i="31"/>
  <c r="BM40" i="31"/>
  <c r="BI40" i="31"/>
  <c r="BE40" i="31"/>
  <c r="AN37" i="31"/>
  <c r="U37" i="31"/>
  <c r="N37" i="31"/>
  <c r="BB24" i="31"/>
  <c r="AT24" i="31"/>
  <c r="AM24" i="31"/>
  <c r="AF24" i="31"/>
  <c r="Y24" i="31"/>
  <c r="R24" i="31"/>
  <c r="K24" i="31"/>
  <c r="D24" i="31"/>
  <c r="BF11" i="31"/>
  <c r="AO11" i="31"/>
  <c r="U11" i="31"/>
  <c r="C11" i="31"/>
  <c r="AM49" i="30" l="1"/>
  <c r="U49" i="30"/>
  <c r="N49" i="30"/>
  <c r="N43" i="30"/>
  <c r="BM40" i="30"/>
  <c r="BI40" i="30"/>
  <c r="BE40" i="30"/>
  <c r="AN37" i="30"/>
  <c r="U37" i="30"/>
  <c r="N37" i="30"/>
  <c r="BB24" i="30"/>
  <c r="AT24" i="30"/>
  <c r="AM24" i="30"/>
  <c r="AF24" i="30"/>
  <c r="Y24" i="30"/>
  <c r="R24" i="30"/>
  <c r="K24" i="30"/>
  <c r="D24" i="30"/>
  <c r="BF11" i="30"/>
  <c r="AO11" i="30"/>
  <c r="U11" i="30"/>
  <c r="C11" i="30"/>
  <c r="AM49" i="12" l="1"/>
  <c r="U49" i="12"/>
  <c r="N49" i="12"/>
  <c r="N43" i="12"/>
  <c r="BM40" i="12"/>
  <c r="BI40" i="12"/>
  <c r="BE40" i="12"/>
  <c r="AN37" i="12"/>
  <c r="U37" i="12"/>
  <c r="N37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<sst xmlns="http://schemas.openxmlformats.org/spreadsheetml/2006/main" count="260" uniqueCount="48">
  <si>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</si>
  <si>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</si>
  <si>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</si>
  <si>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</si>
  <si>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</si>
  <si>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</si>
  <si>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</si>
  <si>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</si>
  <si>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</si>
  <si>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</si>
  <si>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</si>
  <si>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</si>
  <si>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</si>
  <si>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</si>
  <si>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</si>
  <si>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</si>
  <si>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</si>
  <si>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</si>
  <si>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</si>
  <si>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</si>
  <si>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</si>
  <si>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</si>
  <si>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</si>
  <si>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</si>
  <si>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</si>
  <si>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</si>
  <si>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</si>
  <si>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</si>
  <si>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</si>
  <si>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</si>
  <si>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</si>
  <si>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</si>
  <si>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</si>
  <si>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</si>
  <si>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越前市</t>
  </si>
  <si>
    <t>工業用水道事業</t>
  </si>
  <si>
    <t>○</t>
  </si>
  <si>
    <t>取水施設、送水施設の運転管理。</t>
  </si>
  <si>
    <t>適切な水道施設の運転管理・維持管理・保守点検・設備修繕を行う。</t>
  </si>
  <si>
    <t>宅地造成事業</t>
  </si>
  <si>
    <t>その他造成</t>
  </si>
  <si>
    <t>①現行の経営体制・手法で、健全な事業運営が実施できているため</t>
  </si>
  <si>
    <t>平成３０年から令和２年までの短期造成事業で、既に事業の実行に移っていることから、現行の経営体制のまま事業を完了する。</t>
  </si>
  <si>
    <t>下水道事業</t>
  </si>
  <si>
    <t>公共下水</t>
  </si>
  <si>
    <t>下水処理場及びマンホールポンプ場の維持管理、薬品類の調達、各種ﾕｰﾃｨﾘﾃｨ料金の支払い、軽微な修繕工事</t>
  </si>
  <si>
    <t>放流水質基準、維持管理要求水準、汚泥に関する基準</t>
  </si>
  <si>
    <t>特定環境下水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</si>
</sst>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1" fillId="4" borderId="8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934FB2D-DDA0-4322-9A33-91635AF8BEA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96E41B9-E825-4845-862E-0CD09C30CF34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2A97082-4FC7-4A09-A663-78E53448C52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3D41E6C0-C218-49B0-89E2-28F6BE2513D6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AFB495D3-61FE-4C61-A9DA-C8F4AD326EDF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306F6DEE-05A8-403A-865E-B716DBA6E9B0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2522FB1-15A5-4206-A911-D8562AE17DA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163AC1F-937B-46D8-ACD5-ADF3EEBAC2A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F398261-D014-4373-A72B-7299540846C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CC99F753-C8EF-476C-9900-7AE7A78E5F81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839E3078-3693-440A-B126-6A38C7C67511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41D6D139-5238-42F7-8981-A612C057BF7D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B8FFB46-E9DC-43FD-96C4-03D1ED8D31E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D8BAA4F-B6B3-4544-A844-B6E3212D3F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1A1E866-2470-4A0A-BD72-4B7B8637DF73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338C236-46D7-43E8-B9C9-D574E35F2BF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CBD3437-C69F-4AE4-BAEE-C668E78B1DC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2C444BB-59C0-4DD4-A5E2-469691F2EAA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A4CC695-08AF-4464-9812-B202C46AF0B1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9EE8A76-595A-4579-B144-5A43588AB4DA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36E1F085-3F23-408B-A9FD-25C0C91EAD6B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82AEA46-10F9-4817-A9D5-452C1706A59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22D0F04-A888-4BE1-8003-2B02F1952A0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D1E077F-B5FE-4B99-B7CD-6337B5CB0075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09B52F9-1833-4E84-A1E2-E039755851F0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BA9292D-3E64-496E-B6AC-E375B3770B44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443DAEBA-3EBF-4046-B342-44801448EC32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7D58050-A21A-4824-B133-8684AA81BF7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8777AD8-151A-4862-9402-521A80C284F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532DA49-9FA3-44C9-84B7-45E5001CBF3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E9ECA9A3-ABB7-42EB-B9ED-95D80A4EB3B9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1C69ADE-40CC-4879-8FF4-3276B044F022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33075DE6-2018-483D-A985-E666689875BE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FFD377B-0B56-458B-98BA-1B07954E129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5EF2C92-47B9-4A4C-B579-9AF5B9B9626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6A39407-C987-4E87-9441-6BDA4FC6F436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501A494F-D5EB-400A-9394-080034CA8D2F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6E495101-3C10-4619-B785-7889093E713D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id="{845000F1-DA65-4620-B8ED-737959A42806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8&#36234;&#21069;&#24066;/03%20&#35519;&#26619;&#31080;&#65288;H31&#25244;&#26412;&#25913;&#38761;&#35519;&#26619;&#65289;&#27700;&#3694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8&#36234;&#21069;&#24066;/03%20&#35519;&#26619;&#31080;&#65288;&#36234;&#21069;&#24066;-03&#36786;&#3859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5&#12304;&#23665;&#26481;&#12305;&#22320;&#26041;&#20844;&#21942;&#20225;&#26989;/07&#22320;&#26041;&#20844;&#21942;&#20225;&#26989;&#12398;&#25244;&#26412;&#25913;&#38761;&#31561;&#12398;&#21462;&#32068;&#29366;&#27841;&#35519;&#26619;/H31/03&#24066;&#30010;&#12363;&#12425;/08&#36234;&#21069;&#24066;/03%20&#35519;&#26619;&#31080;&#65288;&#36234;&#21069;&#24066;-04&#26519;&#385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越前市</v>
          </cell>
        </row>
        <row r="24">
          <cell r="F24" t="str">
            <v>水道事業</v>
          </cell>
          <cell r="W24" t="str">
            <v>―</v>
          </cell>
        </row>
        <row r="26">
          <cell r="F26" t="str">
            <v>―</v>
          </cell>
        </row>
        <row r="50">
          <cell r="R50" t="str">
            <v xml:space="preserve"> </v>
          </cell>
        </row>
        <row r="51">
          <cell r="R51" t="str">
            <v xml:space="preserve"> 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取水施設、浄水施設、送水施設及び配水施設等の運転管理。</v>
          </cell>
        </row>
        <row r="365">
          <cell r="B365" t="str">
            <v>浄水の安定供給のため、浄水処理工程において水質管理を徹底し、配水状況により臨機に取水量の調整等の措置を講じ、適切な水道施設の運転管理・維持管理・保守点検・設備修繕を行う。</v>
          </cell>
        </row>
        <row r="371">
          <cell r="E371">
            <v>25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越前市</v>
          </cell>
        </row>
        <row r="24">
          <cell r="F24" t="str">
            <v>下水道事業</v>
          </cell>
          <cell r="W24" t="str">
            <v>農業集落排水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下水処理場及びマンホールポンプ場の維持管理、薬品類の調達、各種ﾕｰﾃｨﾘﾃｨ料金の支払い、軽微な修繕工事</v>
          </cell>
        </row>
        <row r="365">
          <cell r="B365" t="str">
            <v>放流水質基準、維持管理要求水準、汚泥に関する基準</v>
          </cell>
        </row>
        <row r="371">
          <cell r="E371">
            <v>20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越前市</v>
          </cell>
        </row>
        <row r="24">
          <cell r="F24" t="str">
            <v>下水道事業</v>
          </cell>
          <cell r="W24" t="str">
            <v>林業集落排水</v>
          </cell>
        </row>
        <row r="26">
          <cell r="F26" t="str">
            <v>―</v>
          </cell>
        </row>
        <row r="53">
          <cell r="R53" t="str">
            <v>○</v>
          </cell>
          <cell r="X53" t="str">
            <v>○</v>
          </cell>
        </row>
        <row r="359">
          <cell r="B359" t="str">
            <v>下水処理場及びマンホールポンプ場の維持管理、薬品類の調達、各種ﾕｰﾃｨﾘﾃｨ料金の支払い、軽微な修繕工事</v>
          </cell>
        </row>
        <row r="365">
          <cell r="B365" t="str">
            <v>放流水質基準、維持管理要求水準、汚泥に関する基準</v>
          </cell>
        </row>
        <row r="371">
          <cell r="E371">
            <v>20</v>
          </cell>
        </row>
        <row r="372">
          <cell r="E372">
            <v>4</v>
          </cell>
        </row>
        <row r="373">
          <cell r="E373">
            <v>1</v>
          </cell>
        </row>
        <row r="386">
          <cell r="E386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IF(COUNTIF([2]回答表!F22,"*")&gt;0,[2]回答表!F22,"")</f>
        <v>越前市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IF(COUNTIF([2]回答表!F24,"*")&gt;0,[2]回答表!F24,"")</f>
        <v>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IF(COUNTIF([2]回答表!W24,"*")&gt;0,[2]回答表!W24,"")</f>
        <v>―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IF(COUNTIF([2]回答表!F26,"*")&gt;0,[2]回答表!F26,"")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IF([2]回答表!R49="○","○","")</f>
        <v/>
      </c>
      <c r="E24" s="129"/>
      <c r="F24" s="129"/>
      <c r="G24" s="129"/>
      <c r="H24" s="129"/>
      <c r="I24" s="129"/>
      <c r="J24" s="130"/>
      <c r="K24" s="128" t="str">
        <f>IF([2]回答表!R50="○","○","")</f>
        <v/>
      </c>
      <c r="L24" s="129"/>
      <c r="M24" s="129"/>
      <c r="N24" s="129"/>
      <c r="O24" s="129"/>
      <c r="P24" s="129"/>
      <c r="Q24" s="130"/>
      <c r="R24" s="128" t="str">
        <f>IF([2]回答表!R51="○","○","")</f>
        <v/>
      </c>
      <c r="S24" s="129"/>
      <c r="T24" s="129"/>
      <c r="U24" s="129"/>
      <c r="V24" s="129"/>
      <c r="W24" s="129"/>
      <c r="X24" s="130"/>
      <c r="Y24" s="128" t="str">
        <f>IF([2]回答表!R52="○","○","")</f>
        <v/>
      </c>
      <c r="Z24" s="129"/>
      <c r="AA24" s="129"/>
      <c r="AB24" s="129"/>
      <c r="AC24" s="129"/>
      <c r="AD24" s="129"/>
      <c r="AE24" s="130"/>
      <c r="AF24" s="128" t="str">
        <f>IF([2]回答表!R53="○","○","")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IF([2]回答表!R54="○","○","")</f>
        <v/>
      </c>
      <c r="AN24" s="129"/>
      <c r="AO24" s="129"/>
      <c r="AP24" s="129"/>
      <c r="AQ24" s="129"/>
      <c r="AR24" s="129"/>
      <c r="AS24" s="130"/>
      <c r="AT24" s="128" t="str">
        <f>IF([2]回答表!R55="○","○","")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IF([2]回答表!R56="○","○","")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IF([2]回答表!X53="○","○","")</f>
        <v>○</v>
      </c>
      <c r="O37" s="88"/>
      <c r="P37" s="88"/>
      <c r="Q37" s="89"/>
      <c r="R37" s="23"/>
      <c r="S37" s="23"/>
      <c r="T37" s="23"/>
      <c r="U37" s="96" t="str">
        <f>IF([2]回答表!X53="○",[2]回答表!B359,IF([2]回答表!AA53="○",[2]回答表!B379,""))</f>
        <v>取水施設、浄水施設、送水施設及び配水施設等の運転管理。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IF([2]回答表!X53="○",[2]回答表!B365,"")</f>
        <v>浄水の安定供給のため、浄水処理工程において水質管理を徹底し、配水状況により臨機に取水量の調整等の措置を講じ、適切な水道施設の運転管理・維持管理・保守点検・設備修繕を行う。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IF([2]回答表!X53="○",[2]回答表!E371,IF([2]回答表!AA53="○",[2]回答表!E385,""))</f>
        <v>25</v>
      </c>
      <c r="BF40" s="123"/>
      <c r="BG40" s="123"/>
      <c r="BH40" s="123"/>
      <c r="BI40" s="105">
        <f>IF([2]回答表!X53="○",[2]回答表!E372,IF([2]回答表!AA53="○",[2]回答表!E386,""))</f>
        <v>4</v>
      </c>
      <c r="BJ40" s="123"/>
      <c r="BK40" s="123"/>
      <c r="BL40" s="125"/>
      <c r="BM40" s="105">
        <f>IF([2]回答表!X53="○",[2]回答表!E373,IF([2]回答表!AA53="○",[2]回答表!E387,""))</f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IF([2]回答表!AA53="○","○","")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350000000000001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IF([2]回答表!AD53="○","○","")</f>
        <v/>
      </c>
      <c r="O49" s="88"/>
      <c r="P49" s="88"/>
      <c r="Q49" s="89"/>
      <c r="R49" s="23"/>
      <c r="S49" s="23"/>
      <c r="T49" s="23"/>
      <c r="U49" s="96" t="str">
        <f>IF([2]回答表!AD53="○",[2]回答表!B393,"")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IF([2]回答表!AD53="○",[2]回答表!B399,"")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A30E-C2E0-4278-8BCD-A5727B2C01E0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875" defaultRowHeight="12.6" customHeight="1"/>
  <cols>
    <col min="1" max="70" width="2.5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35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29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3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3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3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3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350000000000001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37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38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v>25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350000000000001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4DE4-1552-4039-B52A-9E139DE93C55}">
  <sheetPr>
    <pageSetUpPr fitToPage="1"/>
  </sheetPr>
  <dimension ref="A1:BR50"/>
  <sheetViews>
    <sheetView view="pageBreakPreview" zoomScale="60" zoomScaleNormal="70" zoomScalePageLayoutView="40" workbookViewId="0">
      <selection activeCell="AM23" sqref="AM23:AS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39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40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18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36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69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33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69" ht="15.6" customHeight="1">
      <c r="C34" s="66"/>
      <c r="D34" s="209" t="s">
        <v>28</v>
      </c>
      <c r="E34" s="210" t="s">
        <v>41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2"/>
      <c r="AO34" s="25"/>
      <c r="AP34" s="25"/>
      <c r="AQ34" s="216" t="s">
        <v>18</v>
      </c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1"/>
      <c r="BC34" s="201"/>
      <c r="BD34" s="201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2"/>
      <c r="BQ34" s="69"/>
    </row>
    <row r="35" spans="2:69" ht="15.6" customHeight="1">
      <c r="C35" s="66"/>
      <c r="D35" s="209"/>
      <c r="E35" s="213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5"/>
      <c r="AO35" s="25"/>
      <c r="AP35" s="25"/>
      <c r="AQ35" s="203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5"/>
      <c r="BQ35" s="69"/>
    </row>
    <row r="36" spans="2:69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3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5"/>
      <c r="BQ36" s="69"/>
    </row>
    <row r="37" spans="2:69" ht="15.6" customHeight="1">
      <c r="C37" s="66"/>
      <c r="D37" s="209" t="s">
        <v>28</v>
      </c>
      <c r="E37" s="210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2"/>
      <c r="AO37" s="25"/>
      <c r="AP37" s="25"/>
      <c r="AQ37" s="203"/>
      <c r="AR37" s="204"/>
      <c r="AS37" s="204"/>
      <c r="AT37" s="204"/>
      <c r="AU37" s="204"/>
      <c r="AV37" s="204"/>
      <c r="AW37" s="204"/>
      <c r="AX37" s="204"/>
      <c r="AY37" s="204"/>
      <c r="AZ37" s="204"/>
      <c r="BA37" s="204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5"/>
      <c r="BQ37" s="69"/>
    </row>
    <row r="38" spans="2:69" ht="15.6" customHeight="1">
      <c r="C38" s="66"/>
      <c r="D38" s="209"/>
      <c r="E38" s="213"/>
      <c r="F38" s="214"/>
      <c r="G38" s="214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5"/>
      <c r="AO38" s="25"/>
      <c r="AP38" s="25"/>
      <c r="AQ38" s="203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5"/>
      <c r="BQ38" s="69"/>
    </row>
    <row r="39" spans="2:69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3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5"/>
      <c r="BQ39" s="69"/>
    </row>
    <row r="40" spans="2:69" ht="15.6" customHeight="1">
      <c r="C40" s="66"/>
      <c r="D40" s="209" t="s">
        <v>28</v>
      </c>
      <c r="E40" s="210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2"/>
      <c r="AO40" s="25"/>
      <c r="AP40" s="25"/>
      <c r="AQ40" s="203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5"/>
      <c r="BQ40" s="69"/>
    </row>
    <row r="41" spans="2:69" ht="12.6" customHeight="1">
      <c r="B41" s="5"/>
      <c r="C41" s="66"/>
      <c r="D41" s="209"/>
      <c r="E41" s="213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5"/>
      <c r="AO41" s="25"/>
      <c r="AP41" s="25"/>
      <c r="AQ41" s="206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  <c r="BI41" s="207"/>
      <c r="BJ41" s="207"/>
      <c r="BK41" s="207"/>
      <c r="BL41" s="207"/>
      <c r="BM41" s="207"/>
      <c r="BN41" s="207"/>
      <c r="BO41" s="207"/>
      <c r="BP41" s="208"/>
      <c r="BQ41" s="70"/>
    </row>
    <row r="42" spans="2:69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</row>
    <row r="43" spans="2:69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</row>
    <row r="44" spans="2:69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</row>
    <row r="45" spans="2:69" ht="13.5">
      <c r="C45" s="73"/>
      <c r="D45" s="200" t="s">
        <v>42</v>
      </c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201"/>
      <c r="AK45" s="201"/>
      <c r="AL45" s="201"/>
      <c r="AM45" s="201"/>
      <c r="AN45" s="201"/>
      <c r="AO45" s="201"/>
      <c r="AP45" s="201"/>
      <c r="AQ45" s="201"/>
      <c r="AR45" s="201"/>
      <c r="AS45" s="201"/>
      <c r="AT45" s="201"/>
      <c r="AU45" s="201"/>
      <c r="AV45" s="201"/>
      <c r="AW45" s="201"/>
      <c r="AX45" s="201"/>
      <c r="AY45" s="201"/>
      <c r="AZ45" s="201"/>
      <c r="BA45" s="201"/>
      <c r="BB45" s="201"/>
      <c r="BC45" s="201"/>
      <c r="BD45" s="201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2"/>
      <c r="BQ45" s="72"/>
    </row>
    <row r="46" spans="2:69" ht="12.6" customHeight="1">
      <c r="C46" s="73"/>
      <c r="D46" s="203"/>
      <c r="E46" s="204"/>
      <c r="F46" s="204"/>
      <c r="G46" s="204"/>
      <c r="H46" s="20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4"/>
      <c r="AW46" s="204"/>
      <c r="AX46" s="204"/>
      <c r="AY46" s="204"/>
      <c r="AZ46" s="204"/>
      <c r="BA46" s="204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5"/>
      <c r="BQ46" s="72"/>
    </row>
    <row r="47" spans="2:69" ht="12.6" customHeight="1">
      <c r="C47" s="73"/>
      <c r="D47" s="203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5"/>
      <c r="BQ47" s="72"/>
    </row>
    <row r="48" spans="2:69" ht="12.6" customHeight="1">
      <c r="C48" s="73"/>
      <c r="D48" s="203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5"/>
      <c r="BQ48" s="72"/>
    </row>
    <row r="49" spans="3:69" ht="12.6" customHeight="1">
      <c r="C49" s="73"/>
      <c r="D49" s="206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  <c r="BI49" s="207"/>
      <c r="BJ49" s="207"/>
      <c r="BK49" s="207"/>
      <c r="BL49" s="207"/>
      <c r="BM49" s="207"/>
      <c r="BN49" s="207"/>
      <c r="BO49" s="207"/>
      <c r="BP49" s="208"/>
      <c r="BQ49" s="72"/>
    </row>
    <row r="50" spans="3:69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75940-1DA3-431A-A21D-B979C7D05E71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43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44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45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46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v>20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BFFD9-E585-4D15-A22D-082F4CE7876B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">
        <v>34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">
        <v>43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">
        <v>47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">
        <v>29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">
        <v>18</v>
      </c>
      <c r="E24" s="129"/>
      <c r="F24" s="129"/>
      <c r="G24" s="129"/>
      <c r="H24" s="129"/>
      <c r="I24" s="129"/>
      <c r="J24" s="130"/>
      <c r="K24" s="128" t="s">
        <v>18</v>
      </c>
      <c r="L24" s="129"/>
      <c r="M24" s="129"/>
      <c r="N24" s="129"/>
      <c r="O24" s="129"/>
      <c r="P24" s="129"/>
      <c r="Q24" s="130"/>
      <c r="R24" s="128" t="s">
        <v>18</v>
      </c>
      <c r="S24" s="129"/>
      <c r="T24" s="129"/>
      <c r="U24" s="129"/>
      <c r="V24" s="129"/>
      <c r="W24" s="129"/>
      <c r="X24" s="130"/>
      <c r="Y24" s="128" t="s">
        <v>18</v>
      </c>
      <c r="Z24" s="129"/>
      <c r="AA24" s="129"/>
      <c r="AB24" s="129"/>
      <c r="AC24" s="129"/>
      <c r="AD24" s="129"/>
      <c r="AE24" s="130"/>
      <c r="AF24" s="128" t="s">
        <v>36</v>
      </c>
      <c r="AG24" s="129"/>
      <c r="AH24" s="129"/>
      <c r="AI24" s="129"/>
      <c r="AJ24" s="129"/>
      <c r="AK24" s="129"/>
      <c r="AL24" s="130"/>
      <c r="AM24" s="128" t="s">
        <v>18</v>
      </c>
      <c r="AN24" s="129"/>
      <c r="AO24" s="129"/>
      <c r="AP24" s="129"/>
      <c r="AQ24" s="129"/>
      <c r="AR24" s="129"/>
      <c r="AS24" s="130"/>
      <c r="AT24" s="128" t="s">
        <v>18</v>
      </c>
      <c r="AU24" s="129"/>
      <c r="AV24" s="129"/>
      <c r="AW24" s="129"/>
      <c r="AX24" s="129"/>
      <c r="AY24" s="129"/>
      <c r="AZ24" s="130"/>
      <c r="BA24" s="33"/>
      <c r="BB24" s="126" t="s">
        <v>18</v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36</v>
      </c>
      <c r="O37" s="88"/>
      <c r="P37" s="88"/>
      <c r="Q37" s="89"/>
      <c r="R37" s="23"/>
      <c r="S37" s="23"/>
      <c r="T37" s="23"/>
      <c r="U37" s="96" t="s">
        <v>45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">
        <v>46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v>20</v>
      </c>
      <c r="BF40" s="123"/>
      <c r="BG40" s="123"/>
      <c r="BH40" s="123"/>
      <c r="BI40" s="105">
        <v>4</v>
      </c>
      <c r="BJ40" s="123"/>
      <c r="BK40" s="123"/>
      <c r="BL40" s="125"/>
      <c r="BM40" s="105"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">
        <v>18</v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18</v>
      </c>
      <c r="O49" s="88"/>
      <c r="P49" s="88"/>
      <c r="Q49" s="89"/>
      <c r="R49" s="23"/>
      <c r="S49" s="23"/>
      <c r="T49" s="23"/>
      <c r="U49" s="96" t="s">
        <v>18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">
        <v>18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E4A58-F641-4CFB-8895-8F8F3B444617}">
  <sheetPr>
    <pageSetUpPr fitToPage="1"/>
  </sheetPr>
  <dimension ref="A1:BR53"/>
  <sheetViews>
    <sheetView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IF(COUNTIF([3]回答表!F22,"*")&gt;0,[3]回答表!F22,"")</f>
        <v>越前市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IF(COUNTIF([3]回答表!F24,"*")&gt;0,[3]回答表!F24,"")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IF(COUNTIF([3]回答表!W24,"*")&gt;0,[3]回答表!W24,"")</f>
        <v>農業集落排水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IF(COUNTIF([3]回答表!F26,"*")&gt;0,[3]回答表!F26,"")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IF([3]回答表!R49="○","○","")</f>
        <v/>
      </c>
      <c r="E24" s="129"/>
      <c r="F24" s="129"/>
      <c r="G24" s="129"/>
      <c r="H24" s="129"/>
      <c r="I24" s="129"/>
      <c r="J24" s="130"/>
      <c r="K24" s="128" t="str">
        <f>IF([3]回答表!R50="○","○","")</f>
        <v/>
      </c>
      <c r="L24" s="129"/>
      <c r="M24" s="129"/>
      <c r="N24" s="129"/>
      <c r="O24" s="129"/>
      <c r="P24" s="129"/>
      <c r="Q24" s="130"/>
      <c r="R24" s="128" t="str">
        <f>IF([3]回答表!R51="○","○","")</f>
        <v/>
      </c>
      <c r="S24" s="129"/>
      <c r="T24" s="129"/>
      <c r="U24" s="129"/>
      <c r="V24" s="129"/>
      <c r="W24" s="129"/>
      <c r="X24" s="130"/>
      <c r="Y24" s="128" t="str">
        <f>IF([3]回答表!R52="○","○","")</f>
        <v/>
      </c>
      <c r="Z24" s="129"/>
      <c r="AA24" s="129"/>
      <c r="AB24" s="129"/>
      <c r="AC24" s="129"/>
      <c r="AD24" s="129"/>
      <c r="AE24" s="130"/>
      <c r="AF24" s="128" t="str">
        <f>IF([3]回答表!R53="○","○","")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IF([3]回答表!R54="○","○","")</f>
        <v/>
      </c>
      <c r="AN24" s="129"/>
      <c r="AO24" s="129"/>
      <c r="AP24" s="129"/>
      <c r="AQ24" s="129"/>
      <c r="AR24" s="129"/>
      <c r="AS24" s="130"/>
      <c r="AT24" s="128" t="str">
        <f>IF([3]回答表!R55="○","○","")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IF([3]回答表!R56="○","○","")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IF([3]回答表!X53="○","○","")</f>
        <v>○</v>
      </c>
      <c r="O37" s="88"/>
      <c r="P37" s="88"/>
      <c r="Q37" s="89"/>
      <c r="R37" s="23"/>
      <c r="S37" s="23"/>
      <c r="T37" s="23"/>
      <c r="U37" s="96" t="str">
        <f>IF([3]回答表!X53="○",[3]回答表!B359,IF([3]回答表!AA53="○",[3]回答表!B379,""))</f>
        <v>下水処理場及びマンホールポンプ場の維持管理、薬品類の調達、各種ﾕｰﾃｨﾘﾃｨ料金の支払い、軽微な修繕工事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IF([3]回答表!X53="○",[3]回答表!B365,"")</f>
        <v>放流水質基準、維持管理要求水準、汚泥に関する基準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IF([3]回答表!X53="○",[3]回答表!E371,IF([3]回答表!AA53="○",[3]回答表!E385,""))</f>
        <v>20</v>
      </c>
      <c r="BF40" s="123"/>
      <c r="BG40" s="123"/>
      <c r="BH40" s="123"/>
      <c r="BI40" s="105">
        <f>IF([3]回答表!X53="○",[3]回答表!E372,IF([3]回答表!AA53="○",[3]回答表!E386,""))</f>
        <v>4</v>
      </c>
      <c r="BJ40" s="123"/>
      <c r="BK40" s="123"/>
      <c r="BL40" s="125"/>
      <c r="BM40" s="105">
        <f>IF([3]回答表!X53="○",[3]回答表!E373,IF([3]回答表!AA53="○",[3]回答表!E387,""))</f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IF([3]回答表!AA53="○","○","")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IF([3]回答表!AD53="○","○","")</f>
        <v/>
      </c>
      <c r="O49" s="88"/>
      <c r="P49" s="88"/>
      <c r="Q49" s="89"/>
      <c r="R49" s="23"/>
      <c r="S49" s="23"/>
      <c r="T49" s="23"/>
      <c r="U49" s="96" t="str">
        <f>IF([3]回答表!AD53="○",[3]回答表!B393,"")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IF([3]回答表!AD53="○",[3]回答表!B399,"")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53DB-55AE-4AFE-AFA3-8A405C00DDBB}">
  <sheetPr>
    <pageSetUpPr fitToPage="1"/>
  </sheetPr>
  <dimension ref="A1:BR53"/>
  <sheetViews>
    <sheetView tabSelected="1" view="pageBreakPreview" zoomScale="60" zoomScaleNormal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0" t="s">
        <v>19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2" t="s">
        <v>25</v>
      </c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4"/>
      <c r="AO8" s="185" t="s">
        <v>0</v>
      </c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4"/>
      <c r="BF8" s="180" t="s">
        <v>26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5.6" customHeight="1">
      <c r="A9" s="2"/>
      <c r="B9" s="2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08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34"/>
      <c r="AI9" s="134"/>
      <c r="AJ9" s="134"/>
      <c r="AK9" s="134"/>
      <c r="AL9" s="134"/>
      <c r="AM9" s="134"/>
      <c r="AN9" s="107"/>
      <c r="AO9" s="108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07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5.6" customHeight="1">
      <c r="A10" s="2"/>
      <c r="B10" s="2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09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1"/>
      <c r="AO10" s="109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1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5.6" customHeight="1">
      <c r="A11" s="2"/>
      <c r="B11" s="2"/>
      <c r="C11" s="187" t="str">
        <f>IF(COUNTIF([4]回答表!F22,"*")&gt;0,[4]回答表!F22,"")</f>
        <v>越前市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8" t="str">
        <f>IF(COUNTIF([4]回答表!F24,"*")&gt;0,[4]回答表!F24,"")</f>
        <v>下水道事業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3"/>
      <c r="AG11" s="183"/>
      <c r="AH11" s="183"/>
      <c r="AI11" s="183"/>
      <c r="AJ11" s="183"/>
      <c r="AK11" s="183"/>
      <c r="AL11" s="183"/>
      <c r="AM11" s="183"/>
      <c r="AN11" s="184"/>
      <c r="AO11" s="194" t="str">
        <f>IF(COUNTIF([4]回答表!W24,"*")&gt;0,[4]回答表!W24,"")</f>
        <v>林業集落排水</v>
      </c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4"/>
      <c r="BF11" s="187" t="str">
        <f>IF(COUNTIF([4]回答表!F26,"*")&gt;0,[4]回答表!F26,"")</f>
        <v>―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5.6" customHeight="1">
      <c r="A12" s="2"/>
      <c r="B12" s="2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06"/>
      <c r="AG12" s="106"/>
      <c r="AH12" s="134"/>
      <c r="AI12" s="134"/>
      <c r="AJ12" s="134"/>
      <c r="AK12" s="134"/>
      <c r="AL12" s="134"/>
      <c r="AM12" s="134"/>
      <c r="AN12" s="107"/>
      <c r="AO12" s="108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07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5.6" customHeight="1">
      <c r="A13" s="2"/>
      <c r="B13" s="2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10"/>
      <c r="AG13" s="110"/>
      <c r="AH13" s="110"/>
      <c r="AI13" s="110"/>
      <c r="AJ13" s="110"/>
      <c r="AK13" s="110"/>
      <c r="AL13" s="110"/>
      <c r="AM13" s="110"/>
      <c r="AN13" s="111"/>
      <c r="AO13" s="109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1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27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20</v>
      </c>
      <c r="S20" s="154"/>
      <c r="T20" s="154"/>
      <c r="U20" s="154"/>
      <c r="V20" s="154"/>
      <c r="W20" s="154"/>
      <c r="X20" s="155"/>
      <c r="Y20" s="162" t="s">
        <v>21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71" t="s">
        <v>1</v>
      </c>
      <c r="BC20" s="172"/>
      <c r="BD20" s="172"/>
      <c r="BE20" s="172"/>
      <c r="BF20" s="172"/>
      <c r="BG20" s="172"/>
      <c r="BH20" s="172"/>
      <c r="BI20" s="135"/>
      <c r="BJ20" s="136"/>
      <c r="BK20" s="59"/>
      <c r="BR20" s="32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73"/>
      <c r="BC21" s="174"/>
      <c r="BD21" s="174"/>
      <c r="BE21" s="174"/>
      <c r="BF21" s="174"/>
      <c r="BG21" s="174"/>
      <c r="BH21" s="174"/>
      <c r="BI21" s="137"/>
      <c r="BJ21" s="138"/>
      <c r="BK21" s="59"/>
      <c r="BR21" s="32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33"/>
      <c r="BB22" s="173"/>
      <c r="BC22" s="174"/>
      <c r="BD22" s="174"/>
      <c r="BE22" s="174"/>
      <c r="BF22" s="174"/>
      <c r="BG22" s="174"/>
      <c r="BH22" s="174"/>
      <c r="BI22" s="137"/>
      <c r="BJ22" s="138"/>
      <c r="BK22" s="59"/>
      <c r="BR22" s="32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77" t="s">
        <v>4</v>
      </c>
      <c r="Z23" s="178"/>
      <c r="AA23" s="178"/>
      <c r="AB23" s="178"/>
      <c r="AC23" s="178"/>
      <c r="AD23" s="178"/>
      <c r="AE23" s="179"/>
      <c r="AF23" s="177" t="s">
        <v>5</v>
      </c>
      <c r="AG23" s="178"/>
      <c r="AH23" s="178"/>
      <c r="AI23" s="178"/>
      <c r="AJ23" s="178"/>
      <c r="AK23" s="178"/>
      <c r="AL23" s="179"/>
      <c r="AM23" s="177" t="s">
        <v>22</v>
      </c>
      <c r="AN23" s="178"/>
      <c r="AO23" s="178"/>
      <c r="AP23" s="178"/>
      <c r="AQ23" s="178"/>
      <c r="AR23" s="178"/>
      <c r="AS23" s="179"/>
      <c r="AT23" s="177" t="s">
        <v>23</v>
      </c>
      <c r="AU23" s="178"/>
      <c r="AV23" s="178"/>
      <c r="AW23" s="178"/>
      <c r="AX23" s="178"/>
      <c r="AY23" s="178"/>
      <c r="AZ23" s="179"/>
      <c r="BA23" s="33"/>
      <c r="BB23" s="175"/>
      <c r="BC23" s="176"/>
      <c r="BD23" s="176"/>
      <c r="BE23" s="176"/>
      <c r="BF23" s="176"/>
      <c r="BG23" s="176"/>
      <c r="BH23" s="176"/>
      <c r="BI23" s="139"/>
      <c r="BJ23" s="140"/>
      <c r="BK23" s="59"/>
      <c r="BR23" s="32"/>
    </row>
    <row r="24" spans="1:70" ht="15.6" customHeight="1">
      <c r="A24" s="2"/>
      <c r="B24" s="2"/>
      <c r="C24" s="19"/>
      <c r="D24" s="128" t="str">
        <f>IF([4]回答表!R49="○","○","")</f>
        <v/>
      </c>
      <c r="E24" s="129"/>
      <c r="F24" s="129"/>
      <c r="G24" s="129"/>
      <c r="H24" s="129"/>
      <c r="I24" s="129"/>
      <c r="J24" s="130"/>
      <c r="K24" s="128" t="str">
        <f>IF([4]回答表!R50="○","○","")</f>
        <v/>
      </c>
      <c r="L24" s="129"/>
      <c r="M24" s="129"/>
      <c r="N24" s="129"/>
      <c r="O24" s="129"/>
      <c r="P24" s="129"/>
      <c r="Q24" s="130"/>
      <c r="R24" s="128" t="str">
        <f>IF([4]回答表!R51="○","○","")</f>
        <v/>
      </c>
      <c r="S24" s="129"/>
      <c r="T24" s="129"/>
      <c r="U24" s="129"/>
      <c r="V24" s="129"/>
      <c r="W24" s="129"/>
      <c r="X24" s="130"/>
      <c r="Y24" s="128" t="str">
        <f>IF([4]回答表!R52="○","○","")</f>
        <v/>
      </c>
      <c r="Z24" s="129"/>
      <c r="AA24" s="129"/>
      <c r="AB24" s="129"/>
      <c r="AC24" s="129"/>
      <c r="AD24" s="129"/>
      <c r="AE24" s="130"/>
      <c r="AF24" s="128" t="str">
        <f>IF([4]回答表!R53="○","○","")</f>
        <v>○</v>
      </c>
      <c r="AG24" s="129"/>
      <c r="AH24" s="129"/>
      <c r="AI24" s="129"/>
      <c r="AJ24" s="129"/>
      <c r="AK24" s="129"/>
      <c r="AL24" s="130"/>
      <c r="AM24" s="128" t="str">
        <f>IF([4]回答表!R54="○","○","")</f>
        <v/>
      </c>
      <c r="AN24" s="129"/>
      <c r="AO24" s="129"/>
      <c r="AP24" s="129"/>
      <c r="AQ24" s="129"/>
      <c r="AR24" s="129"/>
      <c r="AS24" s="130"/>
      <c r="AT24" s="128" t="str">
        <f>IF([4]回答表!R55="○","○","")</f>
        <v/>
      </c>
      <c r="AU24" s="129"/>
      <c r="AV24" s="129"/>
      <c r="AW24" s="129"/>
      <c r="AX24" s="129"/>
      <c r="AY24" s="129"/>
      <c r="AZ24" s="130"/>
      <c r="BA24" s="33"/>
      <c r="BB24" s="126" t="str">
        <f>IF([4]回答表!R56="○","○","")</f>
        <v/>
      </c>
      <c r="BC24" s="127"/>
      <c r="BD24" s="127"/>
      <c r="BE24" s="127"/>
      <c r="BF24" s="127"/>
      <c r="BG24" s="127"/>
      <c r="BH24" s="127"/>
      <c r="BI24" s="135"/>
      <c r="BJ24" s="136"/>
      <c r="BK24" s="59"/>
      <c r="BR24" s="32"/>
    </row>
    <row r="25" spans="1:70" ht="15.6" customHeight="1">
      <c r="A25" s="2"/>
      <c r="B25" s="2"/>
      <c r="C25" s="19"/>
      <c r="D25" s="128"/>
      <c r="E25" s="129"/>
      <c r="F25" s="129"/>
      <c r="G25" s="129"/>
      <c r="H25" s="129"/>
      <c r="I25" s="129"/>
      <c r="J25" s="130"/>
      <c r="K25" s="128"/>
      <c r="L25" s="129"/>
      <c r="M25" s="129"/>
      <c r="N25" s="129"/>
      <c r="O25" s="129"/>
      <c r="P25" s="129"/>
      <c r="Q25" s="130"/>
      <c r="R25" s="128"/>
      <c r="S25" s="129"/>
      <c r="T25" s="129"/>
      <c r="U25" s="129"/>
      <c r="V25" s="129"/>
      <c r="W25" s="129"/>
      <c r="X25" s="130"/>
      <c r="Y25" s="128"/>
      <c r="Z25" s="129"/>
      <c r="AA25" s="129"/>
      <c r="AB25" s="129"/>
      <c r="AC25" s="129"/>
      <c r="AD25" s="129"/>
      <c r="AE25" s="130"/>
      <c r="AF25" s="128"/>
      <c r="AG25" s="129"/>
      <c r="AH25" s="129"/>
      <c r="AI25" s="129"/>
      <c r="AJ25" s="129"/>
      <c r="AK25" s="129"/>
      <c r="AL25" s="130"/>
      <c r="AM25" s="128"/>
      <c r="AN25" s="129"/>
      <c r="AO25" s="129"/>
      <c r="AP25" s="129"/>
      <c r="AQ25" s="129"/>
      <c r="AR25" s="129"/>
      <c r="AS25" s="130"/>
      <c r="AT25" s="128"/>
      <c r="AU25" s="129"/>
      <c r="AV25" s="129"/>
      <c r="AW25" s="129"/>
      <c r="AX25" s="129"/>
      <c r="AY25" s="129"/>
      <c r="AZ25" s="130"/>
      <c r="BA25" s="34"/>
      <c r="BB25" s="128"/>
      <c r="BC25" s="129"/>
      <c r="BD25" s="129"/>
      <c r="BE25" s="129"/>
      <c r="BF25" s="129"/>
      <c r="BG25" s="129"/>
      <c r="BH25" s="129"/>
      <c r="BI25" s="137"/>
      <c r="BJ25" s="138"/>
      <c r="BK25" s="59"/>
      <c r="BR25" s="32"/>
    </row>
    <row r="26" spans="1:70" ht="15.6" customHeight="1">
      <c r="A26" s="2"/>
      <c r="B26" s="2"/>
      <c r="C26" s="19"/>
      <c r="D26" s="131"/>
      <c r="E26" s="132"/>
      <c r="F26" s="132"/>
      <c r="G26" s="132"/>
      <c r="H26" s="132"/>
      <c r="I26" s="132"/>
      <c r="J26" s="133"/>
      <c r="K26" s="131"/>
      <c r="L26" s="132"/>
      <c r="M26" s="132"/>
      <c r="N26" s="132"/>
      <c r="O26" s="132"/>
      <c r="P26" s="132"/>
      <c r="Q26" s="133"/>
      <c r="R26" s="131"/>
      <c r="S26" s="132"/>
      <c r="T26" s="132"/>
      <c r="U26" s="132"/>
      <c r="V26" s="132"/>
      <c r="W26" s="132"/>
      <c r="X26" s="133"/>
      <c r="Y26" s="131"/>
      <c r="Z26" s="132"/>
      <c r="AA26" s="132"/>
      <c r="AB26" s="132"/>
      <c r="AC26" s="132"/>
      <c r="AD26" s="132"/>
      <c r="AE26" s="133"/>
      <c r="AF26" s="131"/>
      <c r="AG26" s="132"/>
      <c r="AH26" s="132"/>
      <c r="AI26" s="132"/>
      <c r="AJ26" s="132"/>
      <c r="AK26" s="132"/>
      <c r="AL26" s="133"/>
      <c r="AM26" s="131"/>
      <c r="AN26" s="132"/>
      <c r="AO26" s="132"/>
      <c r="AP26" s="132"/>
      <c r="AQ26" s="132"/>
      <c r="AR26" s="132"/>
      <c r="AS26" s="133"/>
      <c r="AT26" s="131"/>
      <c r="AU26" s="132"/>
      <c r="AV26" s="132"/>
      <c r="AW26" s="132"/>
      <c r="AX26" s="132"/>
      <c r="AY26" s="132"/>
      <c r="AZ26" s="133"/>
      <c r="BA26" s="34"/>
      <c r="BB26" s="131"/>
      <c r="BC26" s="132"/>
      <c r="BD26" s="132"/>
      <c r="BE26" s="132"/>
      <c r="BF26" s="132"/>
      <c r="BG26" s="132"/>
      <c r="BH26" s="132"/>
      <c r="BI26" s="139"/>
      <c r="BJ26" s="140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41" t="s">
        <v>6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78" t="s">
        <v>31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18" t="s">
        <v>32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219"/>
      <c r="BB36" s="21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tr">
        <f>IF([4]回答表!X53="○","○","")</f>
        <v>○</v>
      </c>
      <c r="O37" s="88"/>
      <c r="P37" s="88"/>
      <c r="Q37" s="89"/>
      <c r="R37" s="23"/>
      <c r="S37" s="23"/>
      <c r="T37" s="23"/>
      <c r="U37" s="96" t="str">
        <f>IF([4]回答表!X53="○",[4]回答表!B359,IF([4]回答表!AA53="○",[4]回答表!B379,""))</f>
        <v>下水処理場及びマンホールポンプ場の維持管理、薬品類の調達、各種ﾕｰﾃｨﾘﾃｨ料金の支払い、軽微な修繕工事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1"/>
      <c r="AL37" s="51"/>
      <c r="AM37" s="51"/>
      <c r="AN37" s="96" t="str">
        <f>IF([4]回答表!X53="○",[4]回答表!B365,"")</f>
        <v>放流水質基準、維持管理要求水準、汚泥に関する基準</v>
      </c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1"/>
      <c r="BC37" s="48"/>
      <c r="BD37" s="21"/>
      <c r="BE37" s="121" t="s">
        <v>9</v>
      </c>
      <c r="BF37" s="122"/>
      <c r="BG37" s="122"/>
      <c r="BH37" s="122"/>
      <c r="BI37" s="121"/>
      <c r="BJ37" s="122"/>
      <c r="BK37" s="122"/>
      <c r="BL37" s="122"/>
      <c r="BM37" s="121"/>
      <c r="BN37" s="122"/>
      <c r="BO37" s="122"/>
      <c r="BP37" s="124"/>
      <c r="BQ37" s="47"/>
      <c r="BR37" s="37"/>
    </row>
    <row r="38" spans="1:70" ht="15.6" customHeight="1">
      <c r="A38" s="50"/>
      <c r="B38" s="50"/>
      <c r="C38" s="44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1"/>
      <c r="AL38" s="51"/>
      <c r="AM38" s="51"/>
      <c r="AN38" s="222"/>
      <c r="AO38" s="223"/>
      <c r="AP38" s="223"/>
      <c r="AQ38" s="223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4"/>
      <c r="BC38" s="48"/>
      <c r="BD38" s="21"/>
      <c r="BE38" s="105"/>
      <c r="BF38" s="123"/>
      <c r="BG38" s="123"/>
      <c r="BH38" s="123"/>
      <c r="BI38" s="105"/>
      <c r="BJ38" s="123"/>
      <c r="BK38" s="123"/>
      <c r="BL38" s="123"/>
      <c r="BM38" s="105"/>
      <c r="BN38" s="123"/>
      <c r="BO38" s="123"/>
      <c r="BP38" s="125"/>
      <c r="BQ38" s="47"/>
      <c r="BR38" s="37"/>
    </row>
    <row r="39" spans="1:70" ht="15.6" customHeight="1">
      <c r="A39" s="50"/>
      <c r="B39" s="50"/>
      <c r="C39" s="44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3"/>
      <c r="S39" s="23"/>
      <c r="T39" s="23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1"/>
      <c r="AL39" s="51"/>
      <c r="AM39" s="51"/>
      <c r="AN39" s="222"/>
      <c r="AO39" s="223"/>
      <c r="AP39" s="223"/>
      <c r="AQ39" s="223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4"/>
      <c r="BC39" s="48"/>
      <c r="BD39" s="21"/>
      <c r="BE39" s="105"/>
      <c r="BF39" s="123"/>
      <c r="BG39" s="123"/>
      <c r="BH39" s="123"/>
      <c r="BI39" s="105"/>
      <c r="BJ39" s="123"/>
      <c r="BK39" s="123"/>
      <c r="BL39" s="123"/>
      <c r="BM39" s="105"/>
      <c r="BN39" s="123"/>
      <c r="BO39" s="123"/>
      <c r="BP39" s="125"/>
      <c r="BQ39" s="47"/>
      <c r="BR39" s="37"/>
    </row>
    <row r="40" spans="1:70" ht="15.6" customHeight="1">
      <c r="A40" s="50"/>
      <c r="B40" s="50"/>
      <c r="C40" s="44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3"/>
      <c r="S40" s="23"/>
      <c r="T40" s="23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1"/>
      <c r="AL40" s="51"/>
      <c r="AM40" s="51"/>
      <c r="AN40" s="222"/>
      <c r="AO40" s="223"/>
      <c r="AP40" s="223"/>
      <c r="AQ40" s="223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4"/>
      <c r="BC40" s="48"/>
      <c r="BD40" s="21"/>
      <c r="BE40" s="105">
        <f>IF([4]回答表!X53="○",[4]回答表!E371,IF([4]回答表!AA53="○",[4]回答表!E385,""))</f>
        <v>20</v>
      </c>
      <c r="BF40" s="123"/>
      <c r="BG40" s="123"/>
      <c r="BH40" s="123"/>
      <c r="BI40" s="105">
        <f>IF([4]回答表!X53="○",[4]回答表!E372,IF([4]回答表!AA53="○",[4]回答表!E386,""))</f>
        <v>4</v>
      </c>
      <c r="BJ40" s="123"/>
      <c r="BK40" s="123"/>
      <c r="BL40" s="125"/>
      <c r="BM40" s="105">
        <f>IF([4]回答表!X53="○",[4]回答表!E373,IF([4]回答表!AA53="○",[4]回答表!E387,""))</f>
        <v>1</v>
      </c>
      <c r="BN40" s="123"/>
      <c r="BO40" s="123"/>
      <c r="BP40" s="125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1"/>
      <c r="AL41" s="51"/>
      <c r="AM41" s="51"/>
      <c r="AN41" s="222"/>
      <c r="AO41" s="223"/>
      <c r="AP41" s="223"/>
      <c r="AQ41" s="223"/>
      <c r="AR41" s="223"/>
      <c r="AS41" s="223"/>
      <c r="AT41" s="223"/>
      <c r="AU41" s="223"/>
      <c r="AV41" s="223"/>
      <c r="AW41" s="223"/>
      <c r="AX41" s="223"/>
      <c r="AY41" s="223"/>
      <c r="AZ41" s="223"/>
      <c r="BA41" s="223"/>
      <c r="BB41" s="224"/>
      <c r="BC41" s="48"/>
      <c r="BD41" s="48"/>
      <c r="BE41" s="105"/>
      <c r="BF41" s="123"/>
      <c r="BG41" s="123"/>
      <c r="BH41" s="123"/>
      <c r="BI41" s="105"/>
      <c r="BJ41" s="123"/>
      <c r="BK41" s="123"/>
      <c r="BL41" s="125"/>
      <c r="BM41" s="105"/>
      <c r="BN41" s="123"/>
      <c r="BO41" s="123"/>
      <c r="BP41" s="125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1"/>
      <c r="AL42" s="51"/>
      <c r="AM42" s="51"/>
      <c r="AN42" s="222"/>
      <c r="AO42" s="223"/>
      <c r="AP42" s="223"/>
      <c r="AQ42" s="223"/>
      <c r="AR42" s="223"/>
      <c r="AS42" s="223"/>
      <c r="AT42" s="223"/>
      <c r="AU42" s="223"/>
      <c r="AV42" s="223"/>
      <c r="AW42" s="223"/>
      <c r="AX42" s="223"/>
      <c r="AY42" s="223"/>
      <c r="AZ42" s="223"/>
      <c r="BA42" s="223"/>
      <c r="BB42" s="224"/>
      <c r="BC42" s="48"/>
      <c r="BD42" s="21"/>
      <c r="BE42" s="105"/>
      <c r="BF42" s="123"/>
      <c r="BG42" s="123"/>
      <c r="BH42" s="123"/>
      <c r="BI42" s="105"/>
      <c r="BJ42" s="123"/>
      <c r="BK42" s="123"/>
      <c r="BL42" s="125"/>
      <c r="BM42" s="105"/>
      <c r="BN42" s="123"/>
      <c r="BO42" s="123"/>
      <c r="BP42" s="125"/>
      <c r="BQ42" s="47"/>
      <c r="BR42" s="37"/>
    </row>
    <row r="43" spans="1:70" ht="15.6" customHeight="1">
      <c r="A43" s="50"/>
      <c r="B43" s="50"/>
      <c r="C43" s="44"/>
      <c r="D43" s="112" t="s">
        <v>10</v>
      </c>
      <c r="E43" s="113"/>
      <c r="F43" s="113"/>
      <c r="G43" s="113"/>
      <c r="H43" s="113"/>
      <c r="I43" s="113"/>
      <c r="J43" s="113"/>
      <c r="K43" s="113"/>
      <c r="L43" s="113"/>
      <c r="M43" s="114"/>
      <c r="N43" s="87" t="str">
        <f>IF([4]回答表!AA53="○","○","")</f>
        <v/>
      </c>
      <c r="O43" s="88"/>
      <c r="P43" s="88"/>
      <c r="Q43" s="89"/>
      <c r="R43" s="23"/>
      <c r="S43" s="23"/>
      <c r="T43" s="23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1"/>
      <c r="AL43" s="51"/>
      <c r="AM43" s="51"/>
      <c r="AN43" s="222"/>
      <c r="AO43" s="223"/>
      <c r="AP43" s="223"/>
      <c r="AQ43" s="223"/>
      <c r="AR43" s="223"/>
      <c r="AS43" s="223"/>
      <c r="AT43" s="223"/>
      <c r="AU43" s="223"/>
      <c r="AV43" s="223"/>
      <c r="AW43" s="223"/>
      <c r="AX43" s="223"/>
      <c r="AY43" s="223"/>
      <c r="AZ43" s="223"/>
      <c r="BA43" s="223"/>
      <c r="BB43" s="224"/>
      <c r="BC43" s="48"/>
      <c r="BD43" s="53"/>
      <c r="BE43" s="105"/>
      <c r="BF43" s="123"/>
      <c r="BG43" s="123"/>
      <c r="BH43" s="123"/>
      <c r="BI43" s="105"/>
      <c r="BJ43" s="123"/>
      <c r="BK43" s="123"/>
      <c r="BL43" s="125"/>
      <c r="BM43" s="105"/>
      <c r="BN43" s="123"/>
      <c r="BO43" s="123"/>
      <c r="BP43" s="125"/>
      <c r="BQ43" s="47"/>
      <c r="BR43" s="37"/>
    </row>
    <row r="44" spans="1:70" ht="15.6" customHeight="1">
      <c r="A44" s="50"/>
      <c r="B44" s="50"/>
      <c r="C44" s="44"/>
      <c r="D44" s="115"/>
      <c r="E44" s="116"/>
      <c r="F44" s="116"/>
      <c r="G44" s="116"/>
      <c r="H44" s="116"/>
      <c r="I44" s="116"/>
      <c r="J44" s="116"/>
      <c r="K44" s="116"/>
      <c r="L44" s="116"/>
      <c r="M44" s="117"/>
      <c r="N44" s="90"/>
      <c r="O44" s="91"/>
      <c r="P44" s="91"/>
      <c r="Q44" s="92"/>
      <c r="R44" s="23"/>
      <c r="S44" s="23"/>
      <c r="T44" s="23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1"/>
      <c r="AL44" s="51"/>
      <c r="AM44" s="51"/>
      <c r="AN44" s="222"/>
      <c r="AO44" s="223"/>
      <c r="AP44" s="223"/>
      <c r="AQ44" s="223"/>
      <c r="AR44" s="223"/>
      <c r="AS44" s="223"/>
      <c r="AT44" s="223"/>
      <c r="AU44" s="223"/>
      <c r="AV44" s="223"/>
      <c r="AW44" s="223"/>
      <c r="AX44" s="223"/>
      <c r="AY44" s="223"/>
      <c r="AZ44" s="223"/>
      <c r="BA44" s="223"/>
      <c r="BB44" s="224"/>
      <c r="BC44" s="48"/>
      <c r="BD44" s="53"/>
      <c r="BE44" s="105" t="s">
        <v>11</v>
      </c>
      <c r="BF44" s="123"/>
      <c r="BG44" s="123"/>
      <c r="BH44" s="123"/>
      <c r="BI44" s="105" t="s">
        <v>12</v>
      </c>
      <c r="BJ44" s="123"/>
      <c r="BK44" s="123"/>
      <c r="BL44" s="123"/>
      <c r="BM44" s="105" t="s">
        <v>13</v>
      </c>
      <c r="BN44" s="123"/>
      <c r="BO44" s="123"/>
      <c r="BP44" s="125"/>
      <c r="BQ44" s="47"/>
      <c r="BR44" s="37"/>
    </row>
    <row r="45" spans="1:70" ht="15.6" customHeight="1">
      <c r="A45" s="50"/>
      <c r="B45" s="50"/>
      <c r="C45" s="44"/>
      <c r="D45" s="115"/>
      <c r="E45" s="116"/>
      <c r="F45" s="116"/>
      <c r="G45" s="116"/>
      <c r="H45" s="116"/>
      <c r="I45" s="116"/>
      <c r="J45" s="116"/>
      <c r="K45" s="116"/>
      <c r="L45" s="116"/>
      <c r="M45" s="117"/>
      <c r="N45" s="90"/>
      <c r="O45" s="91"/>
      <c r="P45" s="91"/>
      <c r="Q45" s="92"/>
      <c r="R45" s="23"/>
      <c r="S45" s="23"/>
      <c r="T45" s="23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1"/>
      <c r="AL45" s="51"/>
      <c r="AM45" s="51"/>
      <c r="AN45" s="222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4"/>
      <c r="BC45" s="48"/>
      <c r="BD45" s="53"/>
      <c r="BE45" s="105"/>
      <c r="BF45" s="123"/>
      <c r="BG45" s="123"/>
      <c r="BH45" s="123"/>
      <c r="BI45" s="105"/>
      <c r="BJ45" s="123"/>
      <c r="BK45" s="123"/>
      <c r="BL45" s="123"/>
      <c r="BM45" s="105"/>
      <c r="BN45" s="123"/>
      <c r="BO45" s="123"/>
      <c r="BP45" s="125"/>
      <c r="BQ45" s="47"/>
      <c r="BR45" s="37"/>
    </row>
    <row r="46" spans="1:70" ht="15.6" customHeight="1">
      <c r="A46" s="50"/>
      <c r="B46" s="50"/>
      <c r="C46" s="44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93"/>
      <c r="O46" s="94"/>
      <c r="P46" s="94"/>
      <c r="Q46" s="95"/>
      <c r="R46" s="23"/>
      <c r="S46" s="23"/>
      <c r="T46" s="23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1"/>
      <c r="AL46" s="51"/>
      <c r="AM46" s="51"/>
      <c r="AN46" s="225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7"/>
      <c r="BC46" s="48"/>
      <c r="BD46" s="53"/>
      <c r="BE46" s="196"/>
      <c r="BF46" s="197"/>
      <c r="BG46" s="197"/>
      <c r="BH46" s="197"/>
      <c r="BI46" s="196"/>
      <c r="BJ46" s="197"/>
      <c r="BK46" s="197"/>
      <c r="BL46" s="197"/>
      <c r="BM46" s="196"/>
      <c r="BN46" s="197"/>
      <c r="BO46" s="197"/>
      <c r="BP46" s="198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tr">
        <f>IF([4]回答表!AD53="○","○","")</f>
        <v/>
      </c>
      <c r="O49" s="88"/>
      <c r="P49" s="88"/>
      <c r="Q49" s="89"/>
      <c r="R49" s="23"/>
      <c r="S49" s="23"/>
      <c r="T49" s="23"/>
      <c r="U49" s="96" t="str">
        <f>IF([4]回答表!AD53="○",[4]回答表!B393,"")</f>
        <v/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7"/>
      <c r="AL49" s="57"/>
      <c r="AM49" s="96" t="str">
        <f>IF([4]回答表!AD53="○",[4]回答表!B399,"")</f>
        <v/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47"/>
      <c r="BR49" s="37"/>
    </row>
    <row r="50" spans="1:70" ht="15.6" customHeight="1">
      <c r="A50" s="2"/>
      <c r="B50" s="2"/>
      <c r="C50" s="44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3"/>
      <c r="S50" s="23"/>
      <c r="T50" s="23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7"/>
      <c r="AL50" s="57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47"/>
      <c r="BR50" s="37"/>
    </row>
    <row r="51" spans="1:70" ht="15.6" customHeight="1">
      <c r="A51" s="2"/>
      <c r="B51" s="2"/>
      <c r="C51" s="44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3"/>
      <c r="S51" s="23"/>
      <c r="T51" s="23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7"/>
      <c r="AL51" s="57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47"/>
      <c r="BR51" s="37"/>
    </row>
    <row r="52" spans="1:70" ht="15.6" customHeight="1">
      <c r="A52" s="2"/>
      <c r="B52" s="2"/>
      <c r="C52" s="44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3"/>
      <c r="S52" s="23"/>
      <c r="T52" s="23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7"/>
      <c r="AL52" s="57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水道事業</vt:lpstr>
      <vt:lpstr>工業用水道事業</vt:lpstr>
      <vt:lpstr>宅地造成事業</vt:lpstr>
      <vt:lpstr>公共下水道事業</vt:lpstr>
      <vt:lpstr>特定環境保全公共下水道事業</vt:lpstr>
      <vt:lpstr>農業集落排水事業</vt:lpstr>
      <vt:lpstr>林業集落排水事業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2019-09-24T04:45:33Z</dcterms:modified>
</cp:coreProperties>
</file>