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4" r:id="rId1"/>
    <sheet name="下水道事業" sheetId="15" r:id="rId2"/>
    <sheet name="下水道事業（特定環境保全）" sheetId="16" r:id="rId3"/>
    <sheet name="下水道事業（農業集落排水）" sheetId="17" r:id="rId4"/>
  </sheets>
  <externalReferences>
    <externalReference r:id="rId5"/>
    <externalReference r:id="rId6"/>
    <externalReference r:id="rId7"/>
    <externalReference r:id="rId8"/>
  </externalReferences>
  <definedNames>
    <definedName name="_xlnm.Criteria" localSheetId="1">下水道事業!#REF!</definedName>
    <definedName name="_xlnm.Criteria" localSheetId="2">'下水道事業（特定環境保全）'!#REF!</definedName>
    <definedName name="_xlnm.Criteria" localSheetId="3">'下水道事業（農業集落排水）'!#REF!</definedName>
    <definedName name="_xlnm.Criteria" localSheetId="0">水道事業!#REF!</definedName>
    <definedName name="_xlnm.Print_Area" localSheetId="1">下水道事業!$A$1:$BR$51</definedName>
    <definedName name="_xlnm.Print_Area" localSheetId="2">'下水道事業（特定環境保全）'!$A$1:$BR$52</definedName>
    <definedName name="_xlnm.Print_Area" localSheetId="3">'下水道事業（農業集落排水）'!$A$1:$BR$51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AM45" i="17"/>
  <c r="U45"/>
  <c r="N45"/>
  <c r="N39"/>
  <c r="N33"/>
  <c r="AU36" s="1"/>
  <c r="BB22"/>
  <c r="AT22"/>
  <c r="AM22"/>
  <c r="AF22"/>
  <c r="Y22"/>
  <c r="R22"/>
  <c r="K22"/>
  <c r="D22"/>
  <c r="AJ11"/>
  <c r="Y11"/>
  <c r="C11"/>
  <c r="AQ36" l="1"/>
  <c r="AM36"/>
  <c r="U33"/>
  <c r="AM46" i="16" l="1"/>
  <c r="U46"/>
  <c r="N46"/>
  <c r="N40"/>
  <c r="N34"/>
  <c r="AM37" s="1"/>
  <c r="BB22"/>
  <c r="AT22"/>
  <c r="AM22"/>
  <c r="AF22"/>
  <c r="Y22"/>
  <c r="R22"/>
  <c r="K22"/>
  <c r="D22"/>
  <c r="AJ11"/>
  <c r="Y11"/>
  <c r="C11"/>
  <c r="U34" l="1"/>
  <c r="AU37"/>
  <c r="AQ37"/>
  <c r="AM45" i="15" l="1"/>
  <c r="U45"/>
  <c r="N45"/>
  <c r="N39"/>
  <c r="U33" s="1"/>
  <c r="N33"/>
  <c r="BB22"/>
  <c r="AT22"/>
  <c r="AM22"/>
  <c r="AF22"/>
  <c r="Y22"/>
  <c r="R22"/>
  <c r="K22"/>
  <c r="D22"/>
  <c r="AJ11"/>
  <c r="Y11"/>
  <c r="C11"/>
  <c r="AM36" l="1"/>
  <c r="AU36"/>
  <c r="AQ36"/>
  <c r="AM45" i="14" l="1"/>
  <c r="U45"/>
  <c r="N45"/>
  <c r="N39"/>
  <c r="N33"/>
  <c r="AM36" s="1"/>
  <c r="BB22"/>
  <c r="AT22"/>
  <c r="AM22"/>
  <c r="AF22"/>
  <c r="Y22"/>
  <c r="R22"/>
  <c r="K22"/>
  <c r="D22"/>
  <c r="AJ11"/>
  <c r="Y11"/>
  <c r="C11"/>
  <c r="U33" l="1"/>
  <c r="AU36"/>
  <c r="AQ36"/>
</calcChain>
</file>

<file path=xl/sharedStrings.xml><?xml version="1.0" encoding="utf-8"?>
<sst xmlns="http://schemas.openxmlformats.org/spreadsheetml/2006/main" count="100" uniqueCount="26">
  <si>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</si>
  <si>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</si>
  <si>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</si>
  <si>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</si>
  <si>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</si>
  <si>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</si>
  <si>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</si>
  <si>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</si>
  <si>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</si>
  <si>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</si>
  <si>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</si>
  <si>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</si>
  <si>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</si>
  <si>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</si>
  <si>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</si>
  <si>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</si>
  <si>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</si>
  <si>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</si>
  <si>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</si>
  <si>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</si>
  <si>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</si>
  <si>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</si>
  <si>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</si>
  <si>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</si>
  <si>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</si>
  <si>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PFI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</si>
</sst>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38" name="右矢印 37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39" name="右矢印 38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111125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381250"/>
          <a:ext cx="2679699" cy="5238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158750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17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19978;&#27700;&#36947;&#20107;&#26989;)%20&#12288;&#12304;&#27704;&#24179;&#23546;&#30010;&#12305;/01-&#35519;&#26619;&#31080;(&#19978;&#27700;&#36947;&#20107;&#26989;)%20&#12288;&#12304;&#27704;&#24179;&#23546;&#3001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20844;&#20849;&#19979;&#27700;&#36947;&#20107;&#26989;)%20&#12288;&#12304;&#27704;&#24179;&#23546;&#30010;&#12305;/01-&#35519;&#26619;&#31080;(&#20844;&#20849;&#19979;&#27700;&#36947;&#20107;&#26989;)%20&#12288;&#12304;&#27704;&#24179;&#23546;&#30010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29305;&#23450;&#29872;&#22659;&#20445;&#20840;&#20844;&#20849;&#19979;&#27700;&#36947;&#20107;&#26989;)%20&#12288;&#12304;&#27704;&#24179;&#23546;&#30010;&#12305;/01-&#35519;&#26619;&#31080;(&#29305;&#23450;&#29872;&#22659;&#20445;&#20840;&#20844;&#20849;&#19979;&#27700;&#36947;&#20107;&#26989;)%20&#12288;&#12304;&#27704;&#24179;&#23546;&#3001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&#36786;&#26989;&#38598;&#33853;&#25490;&#27700;&#20107;&#26989;)%20&#12288;&#12304;&#27704;&#24179;&#23546;&#30010;&#12305;/01-&#35519;&#26619;&#31080;(&#36786;&#26989;&#38598;&#33853;&#25490;&#27700;&#20107;&#26989;)%20&#12288;&#12304;&#27704;&#24179;&#23546;&#30010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/>
          </cell>
          <cell r="HW6" t="str">
            <v>○</v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>窓口・電話受付、水道メーター検針等の経理業務、検満メーター交換等の維持業務。</v>
          </cell>
          <cell r="IE6" t="str">
            <v>先進地視察を計画中。職員の知識・能力低下、事務・技術の継承問題、災害時対応、委託業者が倒産した場合の業務停滞が課題。</v>
          </cell>
        </row>
      </sheetData>
      <sheetData sheetId="2">
        <row r="8">
          <cell r="B8" t="str">
            <v>永平寺町</v>
          </cell>
          <cell r="C8" t="str">
            <v>水道事業</v>
          </cell>
          <cell r="D8" t="str">
            <v>永平寺町上水道事業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/>
          </cell>
          <cell r="HW6" t="str">
            <v>○</v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>窓口・電話受付、料金賦課等の経理業務、排水設備等計画確認申請受付等の維持業務。</v>
          </cell>
          <cell r="IE6" t="str">
            <v>先進地視察を計画中。職員の知識・能力低下、事務・技術の継承問題、災害時対応、委託業者が倒産した場合の業務停滞が課題。</v>
          </cell>
        </row>
      </sheetData>
      <sheetData sheetId="2">
        <row r="8">
          <cell r="B8" t="str">
            <v>永平寺町</v>
          </cell>
          <cell r="C8" t="str">
            <v>下水道事業</v>
          </cell>
          <cell r="D8" t="str">
            <v>永平寺町公共下水道事業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/>
          </cell>
          <cell r="HW6" t="str">
            <v>○</v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>窓口・電話受付、料金賦課等の経理業務、排水設備等計画確認申請受付等の維持業務。</v>
          </cell>
          <cell r="IE6" t="str">
            <v>先進地視察を計画中。職員の知識・能力低下、事務・技術の継承問題、災害時対応、委託業者が倒産した場合の業務停滞が課題。</v>
          </cell>
        </row>
      </sheetData>
      <sheetData sheetId="2">
        <row r="8">
          <cell r="B8" t="str">
            <v>永平寺町</v>
          </cell>
          <cell r="C8" t="str">
            <v>下水道事業</v>
          </cell>
          <cell r="D8" t="str">
            <v>永平寺町特定環境保全公共下水道事業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/>
          </cell>
          <cell r="HW6" t="str">
            <v>○</v>
          </cell>
          <cell r="HX6" t="str">
            <v/>
          </cell>
          <cell r="HY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>窓口・電話受付、料金賦課等の経理業務、排水設備等計画確認申請受付等の維持業務。</v>
          </cell>
          <cell r="IE6" t="str">
            <v>先進地視察を計画中。職員の知識・能力低下、事務・技術の継承問題、災害時対応、委託業者が倒産した場合の業務停滞が課題。</v>
          </cell>
        </row>
      </sheetData>
      <sheetData sheetId="2">
        <row r="8">
          <cell r="B8" t="str">
            <v>永平寺町</v>
          </cell>
          <cell r="C8" t="str">
            <v>下水道事業</v>
          </cell>
          <cell r="D8" t="str">
            <v>永平寺町農業集落排水事業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tabSelected="1" view="pageBreakPreview" zoomScale="60" zoomScaleNormal="70" zoomScalePageLayoutView="40" workbookViewId="0">
      <selection activeCell="M26" sqref="M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0" t="str">
        <f>[1]様式０!B8</f>
        <v>永平寺町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[1]様式０!C8</f>
        <v>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[1]様式０!D8</f>
        <v>永平寺町上水道事業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IF(AND(OR([1]集計用シート!I6="○",[1]集計用シート!R6="○"),[1]集計用シート!AU6=""),"○","")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IF(AND(OR([1]集計用シート!J6="○",[1]集計用シート!S6="○"),[1]集計用シート!CB6=""),"○","")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IF(AND(OR([1]集計用シート!K6="○",[1]集計用シート!T6="○"),[1]集計用シート!DD6=""),"○","")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IF(AND(OR([1]集計用シート!L6="○",[1]集計用シート!U6="○"),[1]集計用シート!EH6=""),"○","")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IF(AND(OR([1]集計用シート!M6="○",[1]集計用シート!V6="○"),[1]集計用シート!FO6=""),"○","")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IF(AND(OR([1]集計用シート!N6="○",[1]集計用シート!W6="○"),[1]集計用シート!GT6=""),"○","")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IF(AND(OR([1]集計用シート!O6="○",[1]集計用シート!X6="○"),[1]集計用シート!HX6=""),"○","")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IF(OR([1]集計用シート!Y6="○",[1]集計用シート!AA6&lt;&gt;"",[1]集計用シート!AB6&lt;&gt;""),"○","")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25.5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5.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IF([1]集計用シート!O6="","",[1]集計用シート!O6)</f>
        <v/>
      </c>
      <c r="O33" s="103"/>
      <c r="P33" s="103"/>
      <c r="Q33" s="104"/>
      <c r="R33" s="45"/>
      <c r="S33" s="45"/>
      <c r="T33" s="45"/>
      <c r="U33" s="75" t="str">
        <f>IF(AND(N33="○",N39=""),[1]集計用シート!HH6,IF(AND(N33="",N39="○"),[1]集計用シート!HY6,""))</f>
        <v/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 t="str">
        <f>IF(AND(N33="○",N39=""),[1]集計用シート!HI6,IF(AND(N33="",N39="○"),[1]集計用シート!IA6,""))</f>
        <v/>
      </c>
      <c r="AN36" s="69"/>
      <c r="AO36" s="69"/>
      <c r="AP36" s="69"/>
      <c r="AQ36" s="68" t="str">
        <f>IF(AND(N33="○",N39=""),[1]集計用シート!HJ6,IF(AND(N33="",N39="○"),[1]集計用シート!IB6,""))</f>
        <v/>
      </c>
      <c r="AR36" s="69"/>
      <c r="AS36" s="69"/>
      <c r="AT36" s="69"/>
      <c r="AU36" s="68" t="str">
        <f>IF(AND(N33="○",N39=""),[1]集計用シート!HK6,IF(AND(N33="",N39="○"),[1]集計用シート!IC6,""))</f>
        <v/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IF([1]集計用シート!HV6="","",[1]集計用シート!HV6)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5.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IF([1]集計用シート!HW6="","",[1]集計用シート!HW6)</f>
        <v>○</v>
      </c>
      <c r="O45" s="103"/>
      <c r="P45" s="103"/>
      <c r="Q45" s="104"/>
      <c r="R45" s="45"/>
      <c r="S45" s="45"/>
      <c r="T45" s="45"/>
      <c r="U45" s="75" t="str">
        <f>IF([1]集計用シート!ID6="","",[1]集計用シート!ID6)</f>
        <v>窓口・電話受付、水道メーター検針等の経理業務、検満メーター交換等の維持業務。</v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IF([1]集計用シート!IE6="","",[1]集計用シート!IE6)</f>
        <v>先進地視察を計画中。職員の知識・能力低下、事務・技術の継承問題、災害時対応、委託業者が倒産した場合の業務停滞が課題。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21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50">
    <cfRule type="expression" dxfId="4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AD15" sqref="AD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0" t="str">
        <f>[2]様式０!B8</f>
        <v>永平寺町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[2]様式０!C8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[2]様式０!D8</f>
        <v>永平寺町公共下水道事業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5.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IF(AND(OR([2]集計用シート!I6="○",[2]集計用シート!R6="○"),[2]集計用シート!AU6=""),"○","")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IF(AND(OR([2]集計用シート!J6="○",[2]集計用シート!S6="○"),[2]集計用シート!CB6=""),"○","")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IF(AND(OR([2]集計用シート!K6="○",[2]集計用シート!T6="○"),[2]集計用シート!DD6=""),"○","")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IF(AND(OR([2]集計用シート!L6="○",[2]集計用シート!U6="○"),[2]集計用シート!EH6=""),"○","")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IF(AND(OR([2]集計用シート!M6="○",[2]集計用シート!V6="○"),[2]集計用シート!FO6=""),"○","")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IF(AND(OR([2]集計用シート!N6="○",[2]集計用シート!W6="○"),[2]集計用シート!GT6=""),"○","")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IF(AND(OR([2]集計用シート!O6="○",[2]集計用シート!X6="○"),[2]集計用シート!HX6=""),"○","")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IF(OR([2]集計用シート!Y6="○",[2]集計用シート!AA6&lt;&gt;"",[2]集計用シート!AB6&lt;&gt;""),"○","")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4.7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IF([2]集計用シート!O6="","",[2]集計用シート!O6)</f>
        <v/>
      </c>
      <c r="O33" s="103"/>
      <c r="P33" s="103"/>
      <c r="Q33" s="104"/>
      <c r="R33" s="45"/>
      <c r="S33" s="45"/>
      <c r="T33" s="45"/>
      <c r="U33" s="75" t="str">
        <f>IF(AND(N33="○",N39=""),[2]集計用シート!HH6,IF(AND(N33="",N39="○"),[2]集計用シート!HY6,""))</f>
        <v/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 t="str">
        <f>IF(AND(N33="○",N39=""),[2]集計用シート!HI6,IF(AND(N33="",N39="○"),[2]集計用シート!IA6,""))</f>
        <v/>
      </c>
      <c r="AN36" s="69"/>
      <c r="AO36" s="69"/>
      <c r="AP36" s="69"/>
      <c r="AQ36" s="68" t="str">
        <f>IF(AND(N33="○",N39=""),[2]集計用シート!HJ6,IF(AND(N33="",N39="○"),[2]集計用シート!IB6,""))</f>
        <v/>
      </c>
      <c r="AR36" s="69"/>
      <c r="AS36" s="69"/>
      <c r="AT36" s="69"/>
      <c r="AU36" s="68" t="str">
        <f>IF(AND(N33="○",N39=""),[2]集計用シート!HK6,IF(AND(N33="",N39="○"),[2]集計用シート!IC6,""))</f>
        <v/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IF([2]集計用シート!HV6="","",[2]集計用シート!HV6)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4.7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IF([2]集計用シート!HW6="","",[2]集計用シート!HW6)</f>
        <v>○</v>
      </c>
      <c r="O45" s="103"/>
      <c r="P45" s="103"/>
      <c r="Q45" s="104"/>
      <c r="R45" s="45"/>
      <c r="S45" s="45"/>
      <c r="T45" s="45"/>
      <c r="U45" s="75" t="str">
        <f>IF([2]集計用シート!ID6="","",[2]集計用シート!ID6)</f>
        <v>窓口・電話受付、料金賦課等の経理業務、排水設備等計画確認申請受付等の維持業務。</v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IF([2]集計用シート!IE6="","",[2]集計用シート!IE6)</f>
        <v>先進地視察を計画中。職員の知識・能力低下、事務・技術の継承問題、災害時対応、委託業者が倒産した場合の業務停滞が課題。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3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2"/>
  <sheetViews>
    <sheetView view="pageBreakPreview" zoomScale="60" zoomScaleNormal="70" zoomScalePageLayoutView="40" workbookViewId="0">
      <selection activeCell="BG35" sqref="BG3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0" t="str">
        <f>[3]様式０!B8</f>
        <v>永平寺町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[3]様式０!C8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[3]様式０!D8</f>
        <v>永平寺町特定環境保全公共下水道事業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25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IF(AND(OR([3]集計用シート!I6="○",[3]集計用シート!R6="○"),[3]集計用シート!AU6=""),"○","")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IF(AND(OR([3]集計用シート!J6="○",[3]集計用シート!S6="○"),[3]集計用シート!CB6=""),"○","")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IF(AND(OR([3]集計用シート!K6="○",[3]集計用シート!T6="○"),[3]集計用シート!DD6=""),"○","")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IF(AND(OR([3]集計用シート!L6="○",[3]集計用シート!U6="○"),[3]集計用シート!EH6=""),"○","")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IF(AND(OR([3]集計用シート!M6="○",[3]集計用シート!V6="○"),[3]集計用シート!FO6=""),"○","")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IF(AND(OR([3]集計用シート!N6="○",[3]集計用シート!W6="○"),[3]集計用シート!GT6=""),"○","")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IF(AND(OR([3]集計用シート!O6="○",[3]集計用シート!X6="○"),[3]集計用シート!HX6=""),"○","")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IF(OR([3]集計用シート!Y6="○",[3]集計用シート!AA6&lt;&gt;"",[3]集計用シート!AB6&lt;&gt;""),"○","")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36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8"/>
      <c r="BR28" s="5"/>
    </row>
    <row r="29" spans="1:72" ht="12.6" customHeight="1">
      <c r="A29" s="2"/>
      <c r="B29" s="2"/>
      <c r="C29" s="3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7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/>
      <c r="AO29" s="48"/>
      <c r="AP29" s="49"/>
      <c r="AQ29" s="4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88" t="s">
        <v>22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88" t="s">
        <v>24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  <c r="R31" s="91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12.6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7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/>
      <c r="AO32" s="48"/>
      <c r="AP32" s="49"/>
      <c r="AQ32" s="49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5"/>
      <c r="BS32" s="2"/>
      <c r="BT32" s="2"/>
    </row>
    <row r="33" spans="1:72" ht="25.5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64" t="s">
        <v>9</v>
      </c>
      <c r="V33" s="64"/>
      <c r="W33" s="45"/>
      <c r="X33" s="51"/>
      <c r="Y33" s="51"/>
      <c r="Z33" s="51"/>
      <c r="AA33" s="5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5" t="s">
        <v>10</v>
      </c>
      <c r="AN33" s="63"/>
      <c r="AO33" s="63"/>
      <c r="AP33" s="63"/>
      <c r="AQ33" s="63"/>
      <c r="AR33" s="63"/>
      <c r="AS33" s="63"/>
      <c r="AT33" s="52"/>
      <c r="AU33" s="52"/>
      <c r="AV33" s="52"/>
      <c r="AW33" s="52"/>
      <c r="AX33" s="54"/>
      <c r="AY33" s="50"/>
      <c r="AZ33" s="50"/>
      <c r="BA33" s="158"/>
      <c r="BB33" s="158"/>
      <c r="BC33" s="40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88" t="s">
        <v>11</v>
      </c>
      <c r="E34" s="94"/>
      <c r="F34" s="94"/>
      <c r="G34" s="94"/>
      <c r="H34" s="94"/>
      <c r="I34" s="94"/>
      <c r="J34" s="94"/>
      <c r="K34" s="94"/>
      <c r="L34" s="94"/>
      <c r="M34" s="95"/>
      <c r="N34" s="102" t="str">
        <f>IF([3]集計用シート!O6="","",[3]集計用シート!O6)</f>
        <v/>
      </c>
      <c r="O34" s="103"/>
      <c r="P34" s="103"/>
      <c r="Q34" s="104"/>
      <c r="R34" s="45"/>
      <c r="S34" s="45"/>
      <c r="T34" s="45"/>
      <c r="U34" s="75" t="str">
        <f>IF(AND(N34="○",N40=""),[3]集計用シート!HH6,IF(AND(N34="",N40="○"),[3]集計用シート!HY6,""))</f>
        <v/>
      </c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56"/>
      <c r="AL34" s="56"/>
      <c r="AM34" s="84" t="s">
        <v>12</v>
      </c>
      <c r="AN34" s="85"/>
      <c r="AO34" s="85"/>
      <c r="AP34" s="85"/>
      <c r="AQ34" s="84"/>
      <c r="AR34" s="85"/>
      <c r="AS34" s="85"/>
      <c r="AT34" s="85"/>
      <c r="AU34" s="84"/>
      <c r="AV34" s="85"/>
      <c r="AW34" s="85"/>
      <c r="AX34" s="86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6"/>
      <c r="E36" s="97"/>
      <c r="F36" s="97"/>
      <c r="G36" s="97"/>
      <c r="H36" s="97"/>
      <c r="I36" s="97"/>
      <c r="J36" s="97"/>
      <c r="K36" s="97"/>
      <c r="L36" s="97"/>
      <c r="M36" s="98"/>
      <c r="N36" s="105"/>
      <c r="O36" s="106"/>
      <c r="P36" s="106"/>
      <c r="Q36" s="107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/>
      <c r="AN36" s="69"/>
      <c r="AO36" s="69"/>
      <c r="AP36" s="69"/>
      <c r="AQ36" s="68"/>
      <c r="AR36" s="69"/>
      <c r="AS36" s="69"/>
      <c r="AT36" s="69"/>
      <c r="AU36" s="68"/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108"/>
      <c r="O37" s="109"/>
      <c r="P37" s="109"/>
      <c r="Q37" s="110"/>
      <c r="R37" s="45"/>
      <c r="S37" s="45"/>
      <c r="T37" s="45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 t="str">
        <f>IF(AND(N34="○",N40=""),[3]集計用シート!HI6,IF(AND(N34="",N40="○"),[3]集計用シート!IA6,""))</f>
        <v/>
      </c>
      <c r="AN37" s="69"/>
      <c r="AO37" s="69"/>
      <c r="AP37" s="69"/>
      <c r="AQ37" s="68" t="str">
        <f>IF(AND(N34="○",N40=""),[3]集計用シート!HJ6,IF(AND(N34="",N40="○"),[3]集計用シート!IB6,""))</f>
        <v/>
      </c>
      <c r="AR37" s="69"/>
      <c r="AS37" s="69"/>
      <c r="AT37" s="69"/>
      <c r="AU37" s="68" t="str">
        <f>IF(AND(N34="○",N40=""),[3]集計用シート!HK6,IF(AND(N34="",N40="○"),[3]集計用シート!IC6,""))</f>
        <v/>
      </c>
      <c r="AV37" s="69"/>
      <c r="AW37" s="69"/>
      <c r="AX37" s="72"/>
      <c r="AY37" s="158"/>
      <c r="AZ37" s="158"/>
      <c r="BA37" s="158"/>
      <c r="BB37" s="158"/>
      <c r="BC37" s="48"/>
      <c r="BD37" s="41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8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8"/>
      <c r="S39" s="58"/>
      <c r="T39" s="58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41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2" t="s">
        <v>13</v>
      </c>
      <c r="E40" s="113"/>
      <c r="F40" s="113"/>
      <c r="G40" s="113"/>
      <c r="H40" s="113"/>
      <c r="I40" s="113"/>
      <c r="J40" s="113"/>
      <c r="K40" s="113"/>
      <c r="L40" s="113"/>
      <c r="M40" s="114"/>
      <c r="N40" s="102" t="str">
        <f>IF([3]集計用シート!HV6="","",[3]集計用シート!HV6)</f>
        <v/>
      </c>
      <c r="O40" s="103"/>
      <c r="P40" s="103"/>
      <c r="Q40" s="104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/>
      <c r="AN40" s="69"/>
      <c r="AO40" s="69"/>
      <c r="AP40" s="69"/>
      <c r="AQ40" s="68"/>
      <c r="AR40" s="69"/>
      <c r="AS40" s="69"/>
      <c r="AT40" s="69"/>
      <c r="AU40" s="68"/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 t="s">
        <v>14</v>
      </c>
      <c r="AN41" s="69"/>
      <c r="AO41" s="69"/>
      <c r="AP41" s="69"/>
      <c r="AQ41" s="68" t="s">
        <v>15</v>
      </c>
      <c r="AR41" s="69"/>
      <c r="AS41" s="69"/>
      <c r="AT41" s="69"/>
      <c r="AU41" s="68" t="s">
        <v>16</v>
      </c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5"/>
      <c r="E42" s="116"/>
      <c r="F42" s="116"/>
      <c r="G42" s="116"/>
      <c r="H42" s="116"/>
      <c r="I42" s="116"/>
      <c r="J42" s="116"/>
      <c r="K42" s="116"/>
      <c r="L42" s="116"/>
      <c r="M42" s="117"/>
      <c r="N42" s="105"/>
      <c r="O42" s="106"/>
      <c r="P42" s="106"/>
      <c r="Q42" s="107"/>
      <c r="R42" s="45"/>
      <c r="S42" s="45"/>
      <c r="T42" s="45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6"/>
      <c r="AL42" s="56"/>
      <c r="AM42" s="68"/>
      <c r="AN42" s="69"/>
      <c r="AO42" s="69"/>
      <c r="AP42" s="69"/>
      <c r="AQ42" s="68"/>
      <c r="AR42" s="69"/>
      <c r="AS42" s="69"/>
      <c r="AT42" s="69"/>
      <c r="AU42" s="68"/>
      <c r="AV42" s="69"/>
      <c r="AW42" s="69"/>
      <c r="AX42" s="72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118"/>
      <c r="E43" s="119"/>
      <c r="F43" s="119"/>
      <c r="G43" s="119"/>
      <c r="H43" s="119"/>
      <c r="I43" s="119"/>
      <c r="J43" s="119"/>
      <c r="K43" s="119"/>
      <c r="L43" s="119"/>
      <c r="M43" s="120"/>
      <c r="N43" s="108"/>
      <c r="O43" s="109"/>
      <c r="P43" s="109"/>
      <c r="Q43" s="110"/>
      <c r="R43" s="45"/>
      <c r="S43" s="45"/>
      <c r="T43" s="45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6"/>
      <c r="AL43" s="56"/>
      <c r="AM43" s="70"/>
      <c r="AN43" s="71"/>
      <c r="AO43" s="71"/>
      <c r="AP43" s="71"/>
      <c r="AQ43" s="70"/>
      <c r="AR43" s="71"/>
      <c r="AS43" s="71"/>
      <c r="AT43" s="71"/>
      <c r="AU43" s="70"/>
      <c r="AV43" s="71"/>
      <c r="AW43" s="71"/>
      <c r="AX43" s="73"/>
      <c r="AY43" s="158"/>
      <c r="AZ43" s="158"/>
      <c r="BA43" s="158"/>
      <c r="BB43" s="158"/>
      <c r="BC43" s="48"/>
      <c r="BD43" s="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44"/>
      <c r="BR43" s="5"/>
      <c r="BS43" s="2"/>
      <c r="BT43" s="2"/>
    </row>
    <row r="44" spans="1:72" ht="12.6" customHeight="1">
      <c r="A44" s="2"/>
      <c r="B44" s="2"/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46"/>
      <c r="Z44" s="46"/>
      <c r="AA44" s="42"/>
      <c r="AB44" s="42"/>
      <c r="AC44" s="42"/>
      <c r="AD44" s="42"/>
      <c r="AE44" s="42"/>
      <c r="AF44" s="42"/>
      <c r="AG44" s="42"/>
      <c r="AH44" s="42"/>
      <c r="AI44" s="42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4"/>
      <c r="BR44" s="5"/>
      <c r="BS44" s="2"/>
      <c r="BT44" s="2"/>
    </row>
    <row r="45" spans="1:72" ht="24.75" customHeight="1">
      <c r="C45" s="39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45"/>
      <c r="O45" s="45"/>
      <c r="P45" s="45"/>
      <c r="Q45" s="45"/>
      <c r="R45" s="45"/>
      <c r="S45" s="45"/>
      <c r="T45" s="45"/>
      <c r="U45" s="50" t="s">
        <v>23</v>
      </c>
      <c r="V45" s="45"/>
      <c r="W45" s="45"/>
      <c r="X45" s="51"/>
      <c r="Y45" s="51"/>
      <c r="Z45" s="51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0" t="s">
        <v>17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6"/>
      <c r="BQ45" s="44"/>
      <c r="BR45" s="5"/>
    </row>
    <row r="46" spans="1:72" ht="12.6" customHeight="1">
      <c r="C46" s="39"/>
      <c r="D46" s="88" t="s">
        <v>18</v>
      </c>
      <c r="E46" s="94"/>
      <c r="F46" s="94"/>
      <c r="G46" s="94"/>
      <c r="H46" s="94"/>
      <c r="I46" s="94"/>
      <c r="J46" s="94"/>
      <c r="K46" s="94"/>
      <c r="L46" s="94"/>
      <c r="M46" s="95"/>
      <c r="N46" s="102" t="str">
        <f>IF([3]集計用シート!HW6="","",[3]集計用シート!HW6)</f>
        <v>○</v>
      </c>
      <c r="O46" s="103"/>
      <c r="P46" s="103"/>
      <c r="Q46" s="104"/>
      <c r="R46" s="45"/>
      <c r="S46" s="45"/>
      <c r="T46" s="45"/>
      <c r="U46" s="75" t="str">
        <f>IF([3]集計用シート!ID6="","",[3]集計用シート!ID6)</f>
        <v>窓口・電話受付、料金賦課等の経理業務、排水設備等計画確認申請受付等の維持業務。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67"/>
      <c r="AL46" s="67"/>
      <c r="AM46" s="75" t="str">
        <f>IF([3]集計用シート!IE6="","",[3]集計用シート!IE6)</f>
        <v>先進地視察を計画中。職員の知識・能力低下、事務・技術の継承問題、災害時対応、委託業者が倒産した場合の業務停滞が課題。</v>
      </c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7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6"/>
      <c r="E48" s="97"/>
      <c r="F48" s="97"/>
      <c r="G48" s="97"/>
      <c r="H48" s="97"/>
      <c r="I48" s="97"/>
      <c r="J48" s="97"/>
      <c r="K48" s="97"/>
      <c r="L48" s="97"/>
      <c r="M48" s="98"/>
      <c r="N48" s="105"/>
      <c r="O48" s="106"/>
      <c r="P48" s="106"/>
      <c r="Q48" s="107"/>
      <c r="R48" s="45"/>
      <c r="S48" s="45"/>
      <c r="T48" s="45"/>
      <c r="U48" s="78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80"/>
      <c r="AK48" s="67"/>
      <c r="AL48" s="67"/>
      <c r="AM48" s="78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0"/>
      <c r="BQ48" s="44"/>
      <c r="BR48" s="5"/>
    </row>
    <row r="49" spans="1:72" ht="12.6" customHeight="1">
      <c r="C49" s="39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108"/>
      <c r="O49" s="109"/>
      <c r="P49" s="109"/>
      <c r="Q49" s="110"/>
      <c r="R49" s="45"/>
      <c r="S49" s="45"/>
      <c r="T49" s="45"/>
      <c r="U49" s="81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67"/>
      <c r="AL49" s="67"/>
      <c r="AM49" s="81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4"/>
      <c r="BR49" s="5"/>
    </row>
    <row r="50" spans="1:72" ht="12.6" customHeight="1"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2"/>
      <c r="BR50" s="5"/>
    </row>
    <row r="51" spans="1:72" ht="12.6" customHeight="1">
      <c r="A51" s="5"/>
      <c r="B51" s="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5"/>
      <c r="BS51" s="5"/>
      <c r="BT51" s="5"/>
    </row>
    <row r="52" spans="1:72" ht="12.6" customHeight="1">
      <c r="A52" s="2"/>
      <c r="B52" s="5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32"/>
      <c r="Z52" s="32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32"/>
      <c r="BR52" s="2"/>
      <c r="BS52" s="2"/>
      <c r="BT52" s="2"/>
    </row>
  </sheetData>
  <sheetProtection selectLockedCells="1"/>
  <mergeCells count="44">
    <mergeCell ref="D46:M49"/>
    <mergeCell ref="N46:Q49"/>
    <mergeCell ref="U46:AJ49"/>
    <mergeCell ref="AM46:BP49"/>
    <mergeCell ref="AQ37:AT40"/>
    <mergeCell ref="AU37:AX40"/>
    <mergeCell ref="D40:M43"/>
    <mergeCell ref="N40:Q43"/>
    <mergeCell ref="AM41:AP43"/>
    <mergeCell ref="AQ41:AT43"/>
    <mergeCell ref="AU41:AX43"/>
    <mergeCell ref="AR28:BB29"/>
    <mergeCell ref="D30:Q31"/>
    <mergeCell ref="R30:BB31"/>
    <mergeCell ref="D34:M37"/>
    <mergeCell ref="N34:Q37"/>
    <mergeCell ref="U34:AJ43"/>
    <mergeCell ref="AM34:AP36"/>
    <mergeCell ref="AQ34:AT36"/>
    <mergeCell ref="AU34:AX36"/>
    <mergeCell ref="AM37:AP40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7:XFD51">
    <cfRule type="expression" dxfId="2" priority="7">
      <formula>$AT$22=""</formula>
    </cfRule>
  </conditionalFormatting>
  <conditionalFormatting sqref="A26:XFD26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BQ21" sqref="BQ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1" t="s">
        <v>19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130" t="s">
        <v>0</v>
      </c>
      <c r="Z8" s="131"/>
      <c r="AA8" s="131"/>
      <c r="AB8" s="131"/>
      <c r="AC8" s="131"/>
      <c r="AD8" s="131"/>
      <c r="AE8" s="131"/>
      <c r="AF8" s="131"/>
      <c r="AG8" s="131"/>
      <c r="AH8" s="131"/>
      <c r="AI8" s="132"/>
      <c r="AJ8" s="139" t="s">
        <v>20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5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9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0" t="str">
        <f>[4]様式０!B8</f>
        <v>永平寺町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140" t="str">
        <f>[4]様式０!C8</f>
        <v>下水道事業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49" t="str">
        <f>[4]様式０!D8</f>
        <v>永平寺町農業集落排水事業</v>
      </c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4" t="s">
        <v>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20"/>
      <c r="BB18" s="150" t="s">
        <v>2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1" t="s">
        <v>3</v>
      </c>
      <c r="E20" s="152"/>
      <c r="F20" s="152"/>
      <c r="G20" s="152"/>
      <c r="H20" s="152"/>
      <c r="I20" s="152"/>
      <c r="J20" s="153"/>
      <c r="K20" s="157" t="s">
        <v>4</v>
      </c>
      <c r="L20" s="152"/>
      <c r="M20" s="152"/>
      <c r="N20" s="152"/>
      <c r="O20" s="152"/>
      <c r="P20" s="152"/>
      <c r="Q20" s="153"/>
      <c r="R20" s="157" t="s">
        <v>5</v>
      </c>
      <c r="S20" s="152"/>
      <c r="T20" s="152"/>
      <c r="U20" s="152"/>
      <c r="V20" s="152"/>
      <c r="W20" s="152"/>
      <c r="X20" s="153"/>
      <c r="Y20" s="157" t="s">
        <v>6</v>
      </c>
      <c r="Z20" s="152"/>
      <c r="AA20" s="152"/>
      <c r="AB20" s="152"/>
      <c r="AC20" s="152"/>
      <c r="AD20" s="152"/>
      <c r="AE20" s="153"/>
      <c r="AF20" s="151" t="s">
        <v>21</v>
      </c>
      <c r="AG20" s="152"/>
      <c r="AH20" s="152"/>
      <c r="AI20" s="152"/>
      <c r="AJ20" s="152"/>
      <c r="AK20" s="152"/>
      <c r="AL20" s="153"/>
      <c r="AM20" s="157" t="s">
        <v>7</v>
      </c>
      <c r="AN20" s="152"/>
      <c r="AO20" s="152"/>
      <c r="AP20" s="152"/>
      <c r="AQ20" s="152"/>
      <c r="AR20" s="152"/>
      <c r="AS20" s="153"/>
      <c r="AT20" s="157" t="s">
        <v>8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tr">
        <f>IF(AND(OR([4]集計用シート!I6="○",[4]集計用シート!R6="○"),[4]集計用シート!AU6=""),"○","")</f>
        <v/>
      </c>
      <c r="E22" s="103"/>
      <c r="F22" s="103"/>
      <c r="G22" s="103"/>
      <c r="H22" s="103"/>
      <c r="I22" s="103"/>
      <c r="J22" s="104"/>
      <c r="K22" s="102" t="str">
        <f>IF(AND(OR([4]集計用シート!J6="○",[4]集計用シート!S6="○"),[4]集計用シート!CB6=""),"○","")</f>
        <v/>
      </c>
      <c r="L22" s="103"/>
      <c r="M22" s="103"/>
      <c r="N22" s="103"/>
      <c r="O22" s="103"/>
      <c r="P22" s="103"/>
      <c r="Q22" s="104"/>
      <c r="R22" s="102" t="str">
        <f>IF(AND(OR([4]集計用シート!K6="○",[4]集計用シート!T6="○"),[4]集計用シート!DD6=""),"○","")</f>
        <v/>
      </c>
      <c r="S22" s="103"/>
      <c r="T22" s="103"/>
      <c r="U22" s="103"/>
      <c r="V22" s="103"/>
      <c r="W22" s="103"/>
      <c r="X22" s="104"/>
      <c r="Y22" s="102" t="str">
        <f>IF(AND(OR([4]集計用シート!L6="○",[4]集計用シート!U6="○"),[4]集計用シート!EH6=""),"○","")</f>
        <v/>
      </c>
      <c r="Z22" s="103"/>
      <c r="AA22" s="103"/>
      <c r="AB22" s="103"/>
      <c r="AC22" s="103"/>
      <c r="AD22" s="103"/>
      <c r="AE22" s="104"/>
      <c r="AF22" s="102" t="str">
        <f>IF(AND(OR([4]集計用シート!M6="○",[4]集計用シート!V6="○"),[4]集計用シート!FO6=""),"○","")</f>
        <v/>
      </c>
      <c r="AG22" s="103"/>
      <c r="AH22" s="103"/>
      <c r="AI22" s="103"/>
      <c r="AJ22" s="103"/>
      <c r="AK22" s="103"/>
      <c r="AL22" s="104"/>
      <c r="AM22" s="102" t="str">
        <f>IF(AND(OR([4]集計用シート!N6="○",[4]集計用シート!W6="○"),[4]集計用シート!GT6=""),"○","")</f>
        <v/>
      </c>
      <c r="AN22" s="103"/>
      <c r="AO22" s="103"/>
      <c r="AP22" s="103"/>
      <c r="AQ22" s="103"/>
      <c r="AR22" s="103"/>
      <c r="AS22" s="104"/>
      <c r="AT22" s="102" t="str">
        <f>IF(AND(OR([4]集計用シート!O6="○",[4]集計用シート!X6="○"),[4]集計用シート!HX6=""),"○","")</f>
        <v>○</v>
      </c>
      <c r="AU22" s="103"/>
      <c r="AV22" s="103"/>
      <c r="AW22" s="103"/>
      <c r="AX22" s="103"/>
      <c r="AY22" s="103"/>
      <c r="AZ22" s="104"/>
      <c r="BA22" s="26"/>
      <c r="BB22" s="102" t="str">
        <f>IF(OR([4]集計用シート!Y6="○",[4]集計用シート!AA6&lt;&gt;"",[4]集計用シート!AB6&lt;&gt;""),"○","")</f>
        <v/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</row>
    <row r="27" spans="1:72" ht="12.6" customHeight="1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36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8"/>
      <c r="BR27" s="5"/>
    </row>
    <row r="28" spans="1:72" ht="12.6" customHeight="1">
      <c r="A28" s="2"/>
      <c r="B28" s="2"/>
      <c r="C28" s="3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8"/>
      <c r="AP28" s="49"/>
      <c r="AQ28" s="4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42"/>
      <c r="BO28" s="42"/>
      <c r="BP28" s="43"/>
      <c r="BQ28" s="44"/>
      <c r="BR28" s="5"/>
      <c r="BS28" s="2"/>
      <c r="BT28" s="2"/>
    </row>
    <row r="29" spans="1:72" ht="12.6" customHeight="1">
      <c r="A29" s="2"/>
      <c r="B29" s="2"/>
      <c r="C29" s="39"/>
      <c r="D29" s="88" t="s">
        <v>22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88" t="s">
        <v>24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40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42"/>
      <c r="BO29" s="42"/>
      <c r="BP29" s="43"/>
      <c r="BQ29" s="44"/>
      <c r="BR29" s="5"/>
      <c r="BS29" s="2"/>
      <c r="BT29" s="2"/>
    </row>
    <row r="30" spans="1:72" ht="12.6" customHeight="1">
      <c r="A30" s="2"/>
      <c r="B30" s="2"/>
      <c r="C30" s="39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  <c r="BC30" s="40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42"/>
      <c r="BO30" s="42"/>
      <c r="BP30" s="43"/>
      <c r="BQ30" s="44"/>
      <c r="BR30" s="5"/>
      <c r="BS30" s="2"/>
      <c r="BT30" s="2"/>
    </row>
    <row r="31" spans="1:72" ht="12.6" customHeight="1">
      <c r="A31" s="2"/>
      <c r="B31" s="2"/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  <c r="BS31" s="2"/>
      <c r="BT31" s="2"/>
    </row>
    <row r="32" spans="1:72" ht="23.25" customHeight="1">
      <c r="A32" s="2"/>
      <c r="B32" s="2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4" t="s">
        <v>9</v>
      </c>
      <c r="V32" s="64"/>
      <c r="W32" s="45"/>
      <c r="X32" s="51"/>
      <c r="Y32" s="51"/>
      <c r="Z32" s="51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5" t="s">
        <v>10</v>
      </c>
      <c r="AN32" s="63"/>
      <c r="AO32" s="63"/>
      <c r="AP32" s="63"/>
      <c r="AQ32" s="63"/>
      <c r="AR32" s="63"/>
      <c r="AS32" s="63"/>
      <c r="AT32" s="52"/>
      <c r="AU32" s="52"/>
      <c r="AV32" s="52"/>
      <c r="AW32" s="52"/>
      <c r="AX32" s="54"/>
      <c r="AY32" s="50"/>
      <c r="AZ32" s="50"/>
      <c r="BA32" s="158"/>
      <c r="BB32" s="158"/>
      <c r="BC32" s="40"/>
      <c r="BD32" s="41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44"/>
      <c r="BR32" s="5"/>
      <c r="BS32" s="2"/>
      <c r="BT32" s="2"/>
    </row>
    <row r="33" spans="1:72" ht="12.6" customHeight="1">
      <c r="A33" s="2"/>
      <c r="B33" s="2"/>
      <c r="C33" s="39"/>
      <c r="D33" s="88" t="s">
        <v>11</v>
      </c>
      <c r="E33" s="94"/>
      <c r="F33" s="94"/>
      <c r="G33" s="94"/>
      <c r="H33" s="94"/>
      <c r="I33" s="94"/>
      <c r="J33" s="94"/>
      <c r="K33" s="94"/>
      <c r="L33" s="94"/>
      <c r="M33" s="95"/>
      <c r="N33" s="102" t="str">
        <f>IF([4]集計用シート!O6="","",[4]集計用シート!O6)</f>
        <v/>
      </c>
      <c r="O33" s="103"/>
      <c r="P33" s="103"/>
      <c r="Q33" s="104"/>
      <c r="R33" s="45"/>
      <c r="S33" s="45"/>
      <c r="T33" s="45"/>
      <c r="U33" s="75" t="str">
        <f>IF(AND(N33="○",N39=""),[4]集計用シート!HH6,IF(AND(N33="",N39="○"),[4]集計用シート!HY6,""))</f>
        <v/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56"/>
      <c r="AL33" s="56"/>
      <c r="AM33" s="84" t="s">
        <v>12</v>
      </c>
      <c r="AN33" s="85"/>
      <c r="AO33" s="85"/>
      <c r="AP33" s="85"/>
      <c r="AQ33" s="84"/>
      <c r="AR33" s="85"/>
      <c r="AS33" s="85"/>
      <c r="AT33" s="85"/>
      <c r="AU33" s="84"/>
      <c r="AV33" s="85"/>
      <c r="AW33" s="85"/>
      <c r="AX33" s="86"/>
      <c r="AY33" s="158"/>
      <c r="AZ33" s="158"/>
      <c r="BA33" s="158"/>
      <c r="BB33" s="158"/>
      <c r="BC33" s="48"/>
      <c r="BD33" s="41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44"/>
      <c r="BR33" s="5"/>
      <c r="BS33" s="2"/>
      <c r="BT33" s="2"/>
    </row>
    <row r="34" spans="1:72" ht="12.6" customHeight="1">
      <c r="A34" s="2"/>
      <c r="B34" s="2"/>
      <c r="C34" s="39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05"/>
      <c r="O34" s="106"/>
      <c r="P34" s="106"/>
      <c r="Q34" s="107"/>
      <c r="R34" s="45"/>
      <c r="S34" s="45"/>
      <c r="T34" s="45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K34" s="56"/>
      <c r="AL34" s="56"/>
      <c r="AM34" s="68"/>
      <c r="AN34" s="69"/>
      <c r="AO34" s="69"/>
      <c r="AP34" s="69"/>
      <c r="AQ34" s="68"/>
      <c r="AR34" s="69"/>
      <c r="AS34" s="69"/>
      <c r="AT34" s="69"/>
      <c r="AU34" s="68"/>
      <c r="AV34" s="69"/>
      <c r="AW34" s="69"/>
      <c r="AX34" s="72"/>
      <c r="AY34" s="158"/>
      <c r="AZ34" s="158"/>
      <c r="BA34" s="158"/>
      <c r="BB34" s="158"/>
      <c r="BC34" s="48"/>
      <c r="BD34" s="41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44"/>
      <c r="BR34" s="5"/>
      <c r="BS34" s="2"/>
      <c r="BT34" s="2"/>
    </row>
    <row r="35" spans="1:72" ht="12.6" customHeight="1">
      <c r="A35" s="2"/>
      <c r="B35" s="2"/>
      <c r="C35" s="39"/>
      <c r="D35" s="96"/>
      <c r="E35" s="97"/>
      <c r="F35" s="97"/>
      <c r="G35" s="97"/>
      <c r="H35" s="97"/>
      <c r="I35" s="97"/>
      <c r="J35" s="97"/>
      <c r="K35" s="97"/>
      <c r="L35" s="97"/>
      <c r="M35" s="98"/>
      <c r="N35" s="105"/>
      <c r="O35" s="106"/>
      <c r="P35" s="106"/>
      <c r="Q35" s="107"/>
      <c r="R35" s="45"/>
      <c r="S35" s="45"/>
      <c r="T35" s="45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K35" s="56"/>
      <c r="AL35" s="56"/>
      <c r="AM35" s="68"/>
      <c r="AN35" s="69"/>
      <c r="AO35" s="69"/>
      <c r="AP35" s="69"/>
      <c r="AQ35" s="68"/>
      <c r="AR35" s="69"/>
      <c r="AS35" s="69"/>
      <c r="AT35" s="69"/>
      <c r="AU35" s="68"/>
      <c r="AV35" s="69"/>
      <c r="AW35" s="69"/>
      <c r="AX35" s="72"/>
      <c r="AY35" s="158"/>
      <c r="AZ35" s="158"/>
      <c r="BA35" s="158"/>
      <c r="BB35" s="158"/>
      <c r="BC35" s="48"/>
      <c r="BD35" s="41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44"/>
      <c r="BR35" s="5"/>
      <c r="BS35" s="2"/>
      <c r="BT35" s="2"/>
    </row>
    <row r="36" spans="1:72" ht="12.6" customHeight="1">
      <c r="A36" s="2"/>
      <c r="B36" s="2"/>
      <c r="C36" s="3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108"/>
      <c r="O36" s="109"/>
      <c r="P36" s="109"/>
      <c r="Q36" s="110"/>
      <c r="R36" s="45"/>
      <c r="S36" s="45"/>
      <c r="T36" s="45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6"/>
      <c r="AL36" s="56"/>
      <c r="AM36" s="68" t="str">
        <f>IF(AND(N33="○",N39=""),[4]集計用シート!HI6,IF(AND(N33="",N39="○"),[4]集計用シート!IA6,""))</f>
        <v/>
      </c>
      <c r="AN36" s="69"/>
      <c r="AO36" s="69"/>
      <c r="AP36" s="69"/>
      <c r="AQ36" s="68" t="str">
        <f>IF(AND(N33="○",N39=""),[4]集計用シート!HJ6,IF(AND(N33="",N39="○"),[4]集計用シート!IB6,""))</f>
        <v/>
      </c>
      <c r="AR36" s="69"/>
      <c r="AS36" s="69"/>
      <c r="AT36" s="69"/>
      <c r="AU36" s="68" t="str">
        <f>IF(AND(N33="○",N39=""),[4]集計用シート!HK6,IF(AND(N33="",N39="○"),[4]集計用シート!IC6,""))</f>
        <v/>
      </c>
      <c r="AV36" s="69"/>
      <c r="AW36" s="69"/>
      <c r="AX36" s="72"/>
      <c r="AY36" s="158"/>
      <c r="AZ36" s="158"/>
      <c r="BA36" s="158"/>
      <c r="BB36" s="158"/>
      <c r="BC36" s="48"/>
      <c r="BD36" s="41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44"/>
      <c r="BR36" s="5"/>
      <c r="BS36" s="2"/>
      <c r="BT36" s="2"/>
    </row>
    <row r="37" spans="1:72" ht="12.6" customHeight="1">
      <c r="A37" s="2"/>
      <c r="B37" s="2"/>
      <c r="C37" s="3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6"/>
      <c r="AL37" s="56"/>
      <c r="AM37" s="68"/>
      <c r="AN37" s="69"/>
      <c r="AO37" s="69"/>
      <c r="AP37" s="69"/>
      <c r="AQ37" s="68"/>
      <c r="AR37" s="69"/>
      <c r="AS37" s="69"/>
      <c r="AT37" s="69"/>
      <c r="AU37" s="68"/>
      <c r="AV37" s="69"/>
      <c r="AW37" s="69"/>
      <c r="AX37" s="72"/>
      <c r="AY37" s="158"/>
      <c r="AZ37" s="158"/>
      <c r="BA37" s="158"/>
      <c r="BB37" s="158"/>
      <c r="BC37" s="48"/>
      <c r="BD37" s="48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44"/>
      <c r="BR37" s="5"/>
      <c r="BS37" s="2"/>
      <c r="BT37" s="2"/>
    </row>
    <row r="38" spans="1:72" ht="12.6" customHeight="1">
      <c r="A38" s="2"/>
      <c r="B38" s="2"/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6"/>
      <c r="AL38" s="56"/>
      <c r="AM38" s="68"/>
      <c r="AN38" s="69"/>
      <c r="AO38" s="69"/>
      <c r="AP38" s="69"/>
      <c r="AQ38" s="68"/>
      <c r="AR38" s="69"/>
      <c r="AS38" s="69"/>
      <c r="AT38" s="69"/>
      <c r="AU38" s="68"/>
      <c r="AV38" s="69"/>
      <c r="AW38" s="69"/>
      <c r="AX38" s="72"/>
      <c r="AY38" s="158"/>
      <c r="AZ38" s="158"/>
      <c r="BA38" s="158"/>
      <c r="BB38" s="158"/>
      <c r="BC38" s="48"/>
      <c r="BD38" s="41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44"/>
      <c r="BR38" s="5"/>
      <c r="BS38" s="2"/>
      <c r="BT38" s="2"/>
    </row>
    <row r="39" spans="1:72" ht="12.6" customHeight="1">
      <c r="A39" s="2"/>
      <c r="B39" s="2"/>
      <c r="C39" s="39"/>
      <c r="D39" s="112" t="s">
        <v>13</v>
      </c>
      <c r="E39" s="113"/>
      <c r="F39" s="113"/>
      <c r="G39" s="113"/>
      <c r="H39" s="113"/>
      <c r="I39" s="113"/>
      <c r="J39" s="113"/>
      <c r="K39" s="113"/>
      <c r="L39" s="113"/>
      <c r="M39" s="114"/>
      <c r="N39" s="102" t="str">
        <f>IF([4]集計用シート!HV6="","",[4]集計用シート!HV6)</f>
        <v/>
      </c>
      <c r="O39" s="103"/>
      <c r="P39" s="103"/>
      <c r="Q39" s="104"/>
      <c r="R39" s="45"/>
      <c r="S39" s="45"/>
      <c r="T39" s="45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6"/>
      <c r="AL39" s="56"/>
      <c r="AM39" s="68"/>
      <c r="AN39" s="69"/>
      <c r="AO39" s="69"/>
      <c r="AP39" s="69"/>
      <c r="AQ39" s="68"/>
      <c r="AR39" s="69"/>
      <c r="AS39" s="69"/>
      <c r="AT39" s="69"/>
      <c r="AU39" s="68"/>
      <c r="AV39" s="69"/>
      <c r="AW39" s="69"/>
      <c r="AX39" s="72"/>
      <c r="AY39" s="158"/>
      <c r="AZ39" s="158"/>
      <c r="BA39" s="158"/>
      <c r="BB39" s="158"/>
      <c r="BC39" s="48"/>
      <c r="BD39" s="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44"/>
      <c r="BR39" s="5"/>
      <c r="BS39" s="2"/>
      <c r="BT39" s="2"/>
    </row>
    <row r="40" spans="1:72" ht="12.6" customHeight="1">
      <c r="A40" s="2"/>
      <c r="B40" s="2"/>
      <c r="C40" s="39"/>
      <c r="D40" s="115"/>
      <c r="E40" s="116"/>
      <c r="F40" s="116"/>
      <c r="G40" s="116"/>
      <c r="H40" s="116"/>
      <c r="I40" s="116"/>
      <c r="J40" s="116"/>
      <c r="K40" s="116"/>
      <c r="L40" s="116"/>
      <c r="M40" s="117"/>
      <c r="N40" s="105"/>
      <c r="O40" s="106"/>
      <c r="P40" s="106"/>
      <c r="Q40" s="107"/>
      <c r="R40" s="45"/>
      <c r="S40" s="45"/>
      <c r="T40" s="45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6"/>
      <c r="AL40" s="56"/>
      <c r="AM40" s="68" t="s">
        <v>14</v>
      </c>
      <c r="AN40" s="69"/>
      <c r="AO40" s="69"/>
      <c r="AP40" s="69"/>
      <c r="AQ40" s="68" t="s">
        <v>15</v>
      </c>
      <c r="AR40" s="69"/>
      <c r="AS40" s="69"/>
      <c r="AT40" s="69"/>
      <c r="AU40" s="68" t="s">
        <v>16</v>
      </c>
      <c r="AV40" s="69"/>
      <c r="AW40" s="69"/>
      <c r="AX40" s="72"/>
      <c r="AY40" s="158"/>
      <c r="AZ40" s="158"/>
      <c r="BA40" s="158"/>
      <c r="BB40" s="158"/>
      <c r="BC40" s="48"/>
      <c r="BD40" s="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44"/>
      <c r="BR40" s="5"/>
      <c r="BS40" s="2"/>
      <c r="BT40" s="2"/>
    </row>
    <row r="41" spans="1:72" ht="12.6" customHeight="1">
      <c r="A41" s="2"/>
      <c r="B41" s="2"/>
      <c r="C41" s="39"/>
      <c r="D41" s="115"/>
      <c r="E41" s="116"/>
      <c r="F41" s="116"/>
      <c r="G41" s="116"/>
      <c r="H41" s="116"/>
      <c r="I41" s="116"/>
      <c r="J41" s="116"/>
      <c r="K41" s="116"/>
      <c r="L41" s="116"/>
      <c r="M41" s="117"/>
      <c r="N41" s="105"/>
      <c r="O41" s="106"/>
      <c r="P41" s="106"/>
      <c r="Q41" s="107"/>
      <c r="R41" s="45"/>
      <c r="S41" s="45"/>
      <c r="T41" s="45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6"/>
      <c r="AL41" s="56"/>
      <c r="AM41" s="68"/>
      <c r="AN41" s="69"/>
      <c r="AO41" s="69"/>
      <c r="AP41" s="69"/>
      <c r="AQ41" s="68"/>
      <c r="AR41" s="69"/>
      <c r="AS41" s="69"/>
      <c r="AT41" s="69"/>
      <c r="AU41" s="68"/>
      <c r="AV41" s="69"/>
      <c r="AW41" s="69"/>
      <c r="AX41" s="72"/>
      <c r="AY41" s="158"/>
      <c r="AZ41" s="158"/>
      <c r="BA41" s="158"/>
      <c r="BB41" s="158"/>
      <c r="BC41" s="48"/>
      <c r="BD41" s="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44"/>
      <c r="BR41" s="5"/>
      <c r="BS41" s="2"/>
      <c r="BT41" s="2"/>
    </row>
    <row r="42" spans="1:72" ht="12.6" customHeight="1">
      <c r="A42" s="2"/>
      <c r="B42" s="2"/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20"/>
      <c r="N42" s="108"/>
      <c r="O42" s="109"/>
      <c r="P42" s="109"/>
      <c r="Q42" s="110"/>
      <c r="R42" s="45"/>
      <c r="S42" s="45"/>
      <c r="T42" s="45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6"/>
      <c r="AL42" s="56"/>
      <c r="AM42" s="70"/>
      <c r="AN42" s="71"/>
      <c r="AO42" s="71"/>
      <c r="AP42" s="71"/>
      <c r="AQ42" s="70"/>
      <c r="AR42" s="71"/>
      <c r="AS42" s="71"/>
      <c r="AT42" s="71"/>
      <c r="AU42" s="70"/>
      <c r="AV42" s="71"/>
      <c r="AW42" s="71"/>
      <c r="AX42" s="73"/>
      <c r="AY42" s="158"/>
      <c r="AZ42" s="158"/>
      <c r="BA42" s="158"/>
      <c r="BB42" s="158"/>
      <c r="BC42" s="48"/>
      <c r="BD42" s="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44"/>
      <c r="BR42" s="5"/>
      <c r="BS42" s="2"/>
      <c r="BT42" s="2"/>
    </row>
    <row r="43" spans="1:72" ht="12.6" customHeight="1">
      <c r="A43" s="2"/>
      <c r="B43" s="2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6"/>
      <c r="Z43" s="46"/>
      <c r="AA43" s="42"/>
      <c r="AB43" s="42"/>
      <c r="AC43" s="42"/>
      <c r="AD43" s="42"/>
      <c r="AE43" s="42"/>
      <c r="AF43" s="42"/>
      <c r="AG43" s="42"/>
      <c r="AH43" s="42"/>
      <c r="AI43" s="42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5"/>
      <c r="BS43" s="2"/>
      <c r="BT43" s="2"/>
    </row>
    <row r="44" spans="1:72" ht="25.5" customHeight="1">
      <c r="C44" s="3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5"/>
      <c r="O44" s="45"/>
      <c r="P44" s="45"/>
      <c r="Q44" s="45"/>
      <c r="R44" s="45"/>
      <c r="S44" s="45"/>
      <c r="T44" s="45"/>
      <c r="U44" s="50" t="s">
        <v>23</v>
      </c>
      <c r="V44" s="45"/>
      <c r="W44" s="45"/>
      <c r="X44" s="51"/>
      <c r="Y44" s="51"/>
      <c r="Z44" s="5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0" t="s">
        <v>17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6"/>
      <c r="BQ44" s="44"/>
      <c r="BR44" s="5"/>
    </row>
    <row r="45" spans="1:72" ht="12.6" customHeight="1">
      <c r="C45" s="39"/>
      <c r="D45" s="88" t="s">
        <v>18</v>
      </c>
      <c r="E45" s="94"/>
      <c r="F45" s="94"/>
      <c r="G45" s="94"/>
      <c r="H45" s="94"/>
      <c r="I45" s="94"/>
      <c r="J45" s="94"/>
      <c r="K45" s="94"/>
      <c r="L45" s="94"/>
      <c r="M45" s="95"/>
      <c r="N45" s="102" t="str">
        <f>IF([4]集計用シート!HW6="","",[4]集計用シート!HW6)</f>
        <v>○</v>
      </c>
      <c r="O45" s="103"/>
      <c r="P45" s="103"/>
      <c r="Q45" s="104"/>
      <c r="R45" s="45"/>
      <c r="S45" s="45"/>
      <c r="T45" s="45"/>
      <c r="U45" s="75" t="str">
        <f>IF([4]集計用シート!ID6="","",[4]集計用シート!ID6)</f>
        <v>窓口・電話受付、料金賦課等の経理業務、排水設備等計画確認申請受付等の維持業務。</v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67"/>
      <c r="AL45" s="67"/>
      <c r="AM45" s="75" t="str">
        <f>IF([4]集計用シート!IE6="","",[4]集計用シート!IE6)</f>
        <v>先進地視察を計画中。職員の知識・能力低下、事務・技術の継承問題、災害時対応、委託業者が倒産した場合の業務停滞が課題。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44"/>
      <c r="BR45" s="5"/>
    </row>
    <row r="46" spans="1:72" ht="12.6" customHeight="1"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45"/>
      <c r="S46" s="45"/>
      <c r="T46" s="45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67"/>
      <c r="AL46" s="67"/>
      <c r="AM46" s="78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44"/>
      <c r="BR46" s="5"/>
    </row>
    <row r="47" spans="1:72" ht="12.6" customHeight="1">
      <c r="C47" s="39"/>
      <c r="D47" s="96"/>
      <c r="E47" s="97"/>
      <c r="F47" s="97"/>
      <c r="G47" s="97"/>
      <c r="H47" s="97"/>
      <c r="I47" s="97"/>
      <c r="J47" s="97"/>
      <c r="K47" s="97"/>
      <c r="L47" s="97"/>
      <c r="M47" s="98"/>
      <c r="N47" s="105"/>
      <c r="O47" s="106"/>
      <c r="P47" s="106"/>
      <c r="Q47" s="107"/>
      <c r="R47" s="45"/>
      <c r="S47" s="45"/>
      <c r="T47" s="45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67"/>
      <c r="AL47" s="67"/>
      <c r="AM47" s="78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44"/>
      <c r="BR47" s="5"/>
    </row>
    <row r="48" spans="1:72" ht="12.6" customHeight="1">
      <c r="C48" s="39"/>
      <c r="D48" s="99"/>
      <c r="E48" s="100"/>
      <c r="F48" s="100"/>
      <c r="G48" s="100"/>
      <c r="H48" s="100"/>
      <c r="I48" s="100"/>
      <c r="J48" s="100"/>
      <c r="K48" s="100"/>
      <c r="L48" s="100"/>
      <c r="M48" s="101"/>
      <c r="N48" s="108"/>
      <c r="O48" s="109"/>
      <c r="P48" s="109"/>
      <c r="Q48" s="110"/>
      <c r="R48" s="45"/>
      <c r="S48" s="45"/>
      <c r="T48" s="45"/>
      <c r="U48" s="81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7"/>
      <c r="AL48" s="67"/>
      <c r="AM48" s="8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5"/>
      <c r="BS50" s="5"/>
      <c r="BT50" s="5"/>
    </row>
    <row r="51" spans="1:72" ht="12.6" customHeight="1">
      <c r="A51" s="2"/>
      <c r="B51" s="5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32"/>
      <c r="Z51" s="32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32"/>
      <c r="BR51" s="2"/>
      <c r="BS51" s="2"/>
      <c r="BT51" s="2"/>
    </row>
  </sheetData>
  <sheetProtection selectLockedCells="1"/>
  <mergeCells count="44">
    <mergeCell ref="D45:M48"/>
    <mergeCell ref="N45:Q48"/>
    <mergeCell ref="U45:AJ48"/>
    <mergeCell ref="AM45:BP48"/>
    <mergeCell ref="AQ36:AT39"/>
    <mergeCell ref="AU36:AX39"/>
    <mergeCell ref="D39:M42"/>
    <mergeCell ref="N39:Q42"/>
    <mergeCell ref="AM40:AP42"/>
    <mergeCell ref="AQ40:AT42"/>
    <mergeCell ref="AU40:AX42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AU33:AX35"/>
    <mergeCell ref="AM36:AP39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0" priority="7">
      <formula>$AT$22=""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下水道事業</vt:lpstr>
      <vt:lpstr>下水道事業（特定環境保全）</vt:lpstr>
      <vt:lpstr>下水道事業（農業集落排水）</vt:lpstr>
      <vt:lpstr>下水道事業!Print_Area</vt:lpstr>
      <vt:lpstr>'下水道事業（特定環境保全）'!Print_Area</vt:lpstr>
      <vt:lpstr>'下水道事業（農業集落排水）'!Print_Area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2016-07-27T00:27:11Z</dcterms:modified>
</cp:coreProperties>
</file>