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7" r:id="rId1"/>
    <sheet name="簡易水道事業" sheetId="16" r:id="rId2"/>
    <sheet name="下水道事業" sheetId="14" r:id="rId3"/>
    <sheet name="下水道事業（農業集落排水）" sheetId="15" r:id="rId4"/>
  </sheets>
  <externalReferences>
    <externalReference r:id="rId5"/>
    <externalReference r:id="rId6"/>
    <externalReference r:id="rId7"/>
    <externalReference r:id="rId8"/>
  </externalReferences>
  <definedNames>
    <definedName name="_xlnm.Criteria" localSheetId="2">下水道事業!#REF!</definedName>
    <definedName name="_xlnm.Criteria" localSheetId="3">'下水道事業（農業集落排水）'!#REF!</definedName>
    <definedName name="_xlnm.Criteria" localSheetId="1">簡易水道事業!#REF!</definedName>
    <definedName name="_xlnm.Criteria" localSheetId="0">水道事業!#REF!</definedName>
    <definedName name="_xlnm.Print_Area" localSheetId="2">下水道事業!#REF!</definedName>
    <definedName name="_xlnm.Print_Area" localSheetId="3">'下水道事業（農業集落排水）'!#REF!</definedName>
    <definedName name="_xlnm.Print_Area" localSheetId="1">簡易水道事業!#REF!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AM45" i="17"/>
  <c r="U45"/>
  <c r="N45"/>
  <c r="N39"/>
  <c r="N33"/>
  <c r="BB22"/>
  <c r="AT22"/>
  <c r="AM22"/>
  <c r="AF22"/>
  <c r="Y22"/>
  <c r="R22"/>
  <c r="K22"/>
  <c r="D22"/>
  <c r="AJ11"/>
  <c r="Y11"/>
  <c r="C11"/>
  <c r="AM36" l="1"/>
  <c r="U33"/>
  <c r="AU36"/>
  <c r="AQ36"/>
  <c r="AM45" i="16" l="1"/>
  <c r="U45"/>
  <c r="N45"/>
  <c r="N39"/>
  <c r="N33"/>
  <c r="AM36" s="1"/>
  <c r="BB22"/>
  <c r="AT22"/>
  <c r="AM22"/>
  <c r="AF22"/>
  <c r="Y22"/>
  <c r="R22"/>
  <c r="K22"/>
  <c r="D22"/>
  <c r="AJ11"/>
  <c r="Y11"/>
  <c r="C11"/>
  <c r="U33" l="1"/>
  <c r="AU36"/>
  <c r="AQ36"/>
  <c r="AO31" i="15" l="1"/>
  <c r="D31"/>
  <c r="BB22"/>
  <c r="AT22"/>
  <c r="AM22"/>
  <c r="AF22"/>
  <c r="Y22"/>
  <c r="R22"/>
  <c r="K22"/>
  <c r="D22"/>
  <c r="AJ11"/>
  <c r="Y11"/>
  <c r="C11"/>
  <c r="AM45" i="14" l="1"/>
  <c r="U45"/>
  <c r="N45"/>
  <c r="N39"/>
  <c r="N33"/>
  <c r="AM36" s="1"/>
  <c r="BB22"/>
  <c r="AT22"/>
  <c r="AM22"/>
  <c r="AF22"/>
  <c r="Y22"/>
  <c r="R22"/>
  <c r="K22"/>
  <c r="D22"/>
  <c r="AJ11"/>
  <c r="Y11"/>
  <c r="C11"/>
  <c r="U33" l="1"/>
  <c r="AU36"/>
  <c r="AQ36"/>
</calcChain>
</file>

<file path=xl/sharedStrings.xml><?xml version="1.0" encoding="utf-8"?>
<sst xmlns="http://schemas.openxmlformats.org/spreadsheetml/2006/main" count="89" uniqueCount="27">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</sst>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2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3" name="角丸四角形 1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30" name="右矢印 2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1" name="右矢印 3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1" name="角丸四角形 10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8" name="右矢印 27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29" name="右矢印 28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38" name="右矢印 37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9" name="右矢印 38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1" name="角丸四角形 10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30" name="角丸四角形 29"/>
        <xdr:cNvSpPr/>
      </xdr:nvSpPr>
      <xdr:spPr>
        <a:xfrm>
          <a:off x="266699" y="4651375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%20&#20844;&#20849;&#19979;&#2770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36786;&#3859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32%20Fw_%20&#12304;5_20&#12294;&#20999;&#12305;&#22320;&#26041;&#20844;&#21942;&#20225;&#26989;&#12398;&#25244;&#26412;&#30340;&#12394;&#25913;&#38761;&#31561;&#12398;&#21462;&#32068;&#29366;&#27841;&#35519;&#26619;&#12395;&#12388;&#12356;&#12390;&#65288;&#22823;&#37326;&#24066;&#22238;&#31572;&#65289;/01-&#35519;&#26619;&#31080;(H28.5.10&#20462;&#27491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32%20Fw_%20&#12304;5_20&#12294;&#20999;&#12305;&#22320;&#26041;&#20844;&#21942;&#20225;&#26989;&#12398;&#25244;&#26412;&#30340;&#12394;&#25913;&#38761;&#31561;&#12398;&#21462;&#32068;&#29366;&#27841;&#35519;&#26619;&#12395;&#12388;&#12356;&#12390;&#65288;&#22823;&#37326;&#24066;&#22238;&#31572;&#65289;/01-&#35519;&#26619;&#31080;(H28.5.10&#20462;&#27491;)&#19978;&#277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>下水処理センターの運転管理</v>
          </cell>
          <cell r="HI6">
            <v>26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大野市</v>
          </cell>
          <cell r="C8" t="str">
            <v>下水道事業</v>
          </cell>
          <cell r="D8" t="str">
            <v>公共下水道事業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現行の維持管理体制で健全な運営が行えているため</v>
          </cell>
          <cell r="AB6" t="str">
            <v>他市の状況をふまえ維持管理体制の見直しについて検討する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大野市</v>
          </cell>
          <cell r="C8" t="str">
            <v>下水道事業</v>
          </cell>
          <cell r="D8" t="str">
            <v>農業集落排水事業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>○</v>
          </cell>
          <cell r="HW6" t="str">
            <v/>
          </cell>
          <cell r="HX6" t="str">
            <v/>
          </cell>
          <cell r="HY6" t="str">
            <v>上水道、簡易水道施設の運営管理</v>
          </cell>
          <cell r="IA6">
            <v>29</v>
          </cell>
          <cell r="IB6">
            <v>4</v>
          </cell>
          <cell r="IC6">
            <v>1</v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大野市</v>
          </cell>
          <cell r="C8" t="str">
            <v>簡易水道事業</v>
          </cell>
          <cell r="D8" t="str">
            <v>簡易水道事業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>○</v>
          </cell>
          <cell r="HW6" t="str">
            <v/>
          </cell>
          <cell r="HX6" t="str">
            <v/>
          </cell>
          <cell r="HY6" t="str">
            <v>上水道、簡易水道施設の運営管理</v>
          </cell>
          <cell r="IA6">
            <v>29</v>
          </cell>
          <cell r="IB6">
            <v>4</v>
          </cell>
          <cell r="IC6">
            <v>1</v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大野市</v>
          </cell>
          <cell r="C8" t="str">
            <v>水道事業</v>
          </cell>
          <cell r="D8" t="str">
            <v>水道特別会計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tabSelected="1" view="pageBreakPreview" zoomScale="60" zoomScaleNormal="70" zoomScalePageLayoutView="40" workbookViewId="0">
      <selection activeCell="BX21" sqref="BX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[4]様式０!B8</f>
        <v>大野市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[4]様式０!C8</f>
        <v>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[4]様式０!D8</f>
        <v>水道特別会計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9.2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IF(AND(OR([4]集計用シート!I6="○",[4]集計用シート!R6="○"),[4]集計用シート!AU6=""),"○","")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IF(AND(OR([4]集計用シート!J6="○",[4]集計用シート!S6="○"),[4]集計用シート!CB6=""),"○","")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IF(AND(OR([4]集計用シート!K6="○",[4]集計用シート!T6="○"),[4]集計用シート!DD6=""),"○","")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IF(AND(OR([4]集計用シート!L6="○",[4]集計用シート!U6="○"),[4]集計用シート!EH6=""),"○","")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IF(AND(OR([4]集計用シート!M6="○",[4]集計用シート!V6="○"),[4]集計用シート!FO6=""),"○","")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IF(AND(OR([4]集計用シート!N6="○",[4]集計用シート!W6="○"),[4]集計用シート!GT6=""),"○","")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IF(AND(OR([4]集計用シート!O6="○",[4]集計用シート!X6="○"),[4]集計用シート!HX6=""),"○","")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IF(OR([4]集計用シート!Y6="○",[4]集計用シート!AA6&lt;&gt;"",[4]集計用シート!AB6&lt;&gt;""),"○","")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4.7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IF([4]集計用シート!O6="","",[4]集計用シート!O6)</f>
        <v/>
      </c>
      <c r="O33" s="103"/>
      <c r="P33" s="103"/>
      <c r="Q33" s="104"/>
      <c r="R33" s="45"/>
      <c r="S33" s="45"/>
      <c r="T33" s="45"/>
      <c r="U33" s="75" t="str">
        <f>IF(AND(N33="○",N39=""),[4]集計用シート!HH6,IF(AND(N33="",N39="○"),[4]集計用シート!HY6,""))</f>
        <v>上水道、簡易水道施設の運営管理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IF(AND(N33="○",N39=""),[4]集計用シート!HI6,IF(AND(N33="",N39="○"),[4]集計用シート!IA6,""))</f>
        <v>29</v>
      </c>
      <c r="AN36" s="69"/>
      <c r="AO36" s="69"/>
      <c r="AP36" s="69"/>
      <c r="AQ36" s="68">
        <f>IF(AND(N33="○",N39=""),[4]集計用シート!HJ6,IF(AND(N33="",N39="○"),[4]集計用シート!IB6,""))</f>
        <v>4</v>
      </c>
      <c r="AR36" s="69"/>
      <c r="AS36" s="69"/>
      <c r="AT36" s="69"/>
      <c r="AU36" s="68">
        <f>IF(AND(N33="○",N39=""),[4]集計用シート!HK6,IF(AND(N33="",N39="○"),[4]集計用シート!IC6,""))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IF([4]集計用シート!HV6="","",[4]集計用シート!HV6)</f>
        <v>○</v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1.7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IF([4]集計用シート!HW6="","",[4]集計用シート!HW6)</f>
        <v/>
      </c>
      <c r="O45" s="103"/>
      <c r="P45" s="103"/>
      <c r="Q45" s="104"/>
      <c r="R45" s="45"/>
      <c r="S45" s="45"/>
      <c r="T45" s="45"/>
      <c r="U45" s="75" t="str">
        <f>IF([4]集計用シート!ID6="","",[4]集計用シート!ID6)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IF([4]集計用シート!IE6="","",[4]集計用シート!IE6)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0" priority="12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BD16" sqref="BD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[3]様式０!B8</f>
        <v>大野市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[3]様式０!C8</f>
        <v>簡易水道事業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[3]様式０!D8</f>
        <v>簡易水道事業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9.2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IF(AND(OR([3]集計用シート!I6="○",[3]集計用シート!R6="○"),[3]集計用シート!AU6=""),"○","")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IF(AND(OR([3]集計用シート!J6="○",[3]集計用シート!S6="○"),[3]集計用シート!CB6=""),"○","")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IF(AND(OR([3]集計用シート!K6="○",[3]集計用シート!T6="○"),[3]集計用シート!DD6=""),"○","")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IF(AND(OR([3]集計用シート!L6="○",[3]集計用シート!U6="○"),[3]集計用シート!EH6=""),"○","")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IF(AND(OR([3]集計用シート!M6="○",[3]集計用シート!V6="○"),[3]集計用シート!FO6=""),"○","")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IF(AND(OR([3]集計用シート!N6="○",[3]集計用シート!W6="○"),[3]集計用シート!GT6=""),"○","")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IF(AND(OR([3]集計用シート!O6="○",[3]集計用シート!X6="○"),[3]集計用シート!HX6=""),"○","")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IF(OR([3]集計用シート!Y6="○",[3]集計用シート!AA6&lt;&gt;"",[3]集計用シート!AB6&lt;&gt;""),"○","")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3.5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3.2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IF([3]集計用シート!O6="","",[3]集計用シート!O6)</f>
        <v/>
      </c>
      <c r="O33" s="103"/>
      <c r="P33" s="103"/>
      <c r="Q33" s="104"/>
      <c r="R33" s="45"/>
      <c r="S33" s="45"/>
      <c r="T33" s="45"/>
      <c r="U33" s="75" t="str">
        <f>IF(AND(N33="○",N39=""),[3]集計用シート!HH6,IF(AND(N33="",N39="○"),[3]集計用シート!HY6,""))</f>
        <v>上水道、簡易水道施設の運営管理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IF(AND(N33="○",N39=""),[3]集計用シート!HI6,IF(AND(N33="",N39="○"),[3]集計用シート!IA6,""))</f>
        <v>29</v>
      </c>
      <c r="AN36" s="69"/>
      <c r="AO36" s="69"/>
      <c r="AP36" s="69"/>
      <c r="AQ36" s="68">
        <f>IF(AND(N33="○",N39=""),[3]集計用シート!HJ6,IF(AND(N33="",N39="○"),[3]集計用シート!IB6,""))</f>
        <v>4</v>
      </c>
      <c r="AR36" s="69"/>
      <c r="AS36" s="69"/>
      <c r="AT36" s="69"/>
      <c r="AU36" s="68">
        <f>IF(AND(N33="○",N39=""),[3]集計用シート!HK6,IF(AND(N33="",N39="○"),[3]集計用シート!IC6,""))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IF([3]集計用シート!HV6="","",[3]集計用シート!HV6)</f>
        <v>○</v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1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IF([3]集計用シート!HW6="","",[3]集計用シート!HW6)</f>
        <v/>
      </c>
      <c r="O45" s="103"/>
      <c r="P45" s="103"/>
      <c r="Q45" s="104"/>
      <c r="R45" s="45"/>
      <c r="S45" s="45"/>
      <c r="T45" s="45"/>
      <c r="U45" s="75" t="str">
        <f>IF([3]集計用シート!ID6="","",[3]集計用シート!ID6)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IF([3]集計用シート!IE6="","",[3]集計用シート!IE6)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12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BL38" sqref="BL3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[1]様式０!B8</f>
        <v>大野市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[1]様式０!C8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[1]様式０!D8</f>
        <v>公共下水道事業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IF(AND(OR([1]集計用シート!I6="○",[1]集計用シート!R6="○"),[1]集計用シート!AU6=""),"○","")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IF(AND(OR([1]集計用シート!J6="○",[1]集計用シート!S6="○"),[1]集計用シート!CB6=""),"○","")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IF(AND(OR([1]集計用シート!K6="○",[1]集計用シート!T6="○"),[1]集計用シート!DD6=""),"○","")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IF(AND(OR([1]集計用シート!L6="○",[1]集計用シート!U6="○"),[1]集計用シート!EH6=""),"○","")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IF(AND(OR([1]集計用シート!M6="○",[1]集計用シート!V6="○"),[1]集計用シート!FO6=""),"○","")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IF(AND(OR([1]集計用シート!N6="○",[1]集計用シート!W6="○"),[1]集計用シート!GT6=""),"○","")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IF(AND(OR([1]集計用シート!O6="○",[1]集計用シート!X6="○"),[1]集計用シート!HX6=""),"○","")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IF(OR([1]集計用シート!Y6="○",[1]集計用シート!AA6&lt;&gt;"",[1]集計用シート!AB6&lt;&gt;""),"○","")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4.7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IF([1]集計用シート!O6="","",[1]集計用シート!O6)</f>
        <v>○</v>
      </c>
      <c r="O33" s="103"/>
      <c r="P33" s="103"/>
      <c r="Q33" s="104"/>
      <c r="R33" s="45"/>
      <c r="S33" s="45"/>
      <c r="T33" s="45"/>
      <c r="U33" s="75" t="str">
        <f>IF(AND(N33="○",N39=""),[1]集計用シート!HH6,IF(AND(N33="",N39="○"),[1]集計用シート!HY6,""))</f>
        <v>下水処理センターの運転管理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IF(AND(N33="○",N39=""),[1]集計用シート!HI6,IF(AND(N33="",N39="○"),[1]集計用シート!IA6,""))</f>
        <v>26</v>
      </c>
      <c r="AN36" s="69"/>
      <c r="AO36" s="69"/>
      <c r="AP36" s="69"/>
      <c r="AQ36" s="68">
        <f>IF(AND(N33="○",N39=""),[1]集計用シート!HJ6,IF(AND(N33="",N39="○"),[1]集計用シート!IB6,""))</f>
        <v>4</v>
      </c>
      <c r="AR36" s="69"/>
      <c r="AS36" s="69"/>
      <c r="AT36" s="69"/>
      <c r="AU36" s="68">
        <f>IF(AND(N33="○",N39=""),[1]集計用シート!HK6,IF(AND(N33="",N39="○"),[1]集計用シート!IC6,""))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IF([1]集計用シート!HV6="","",[1]集計用シート!HV6)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30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IF([1]集計用シート!HW6="","",[1]集計用シート!HW6)</f>
        <v/>
      </c>
      <c r="O45" s="103"/>
      <c r="P45" s="103"/>
      <c r="Q45" s="104"/>
      <c r="R45" s="45"/>
      <c r="S45" s="45"/>
      <c r="T45" s="45"/>
      <c r="U45" s="75" t="str">
        <f>IF([1]集計用シート!ID6="","",[1]集計用シート!ID6)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IF([1]集計用シート!IE6="","",[1]集計用シート!IE6)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50">
    <cfRule type="expression" dxfId="14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CS28" sqref="CS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[2]様式０!B8</f>
        <v>大野市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[2]様式０!C8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[2]様式０!D8</f>
        <v>農業集落排水事業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9.2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IF(AND(OR([2]集計用シート!I6="○",[2]集計用シート!R6="○"),[2]集計用シート!AU6=""),"○","")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IF(AND(OR([2]集計用シート!J6="○",[2]集計用シート!S6="○"),[2]集計用シート!CB6=""),"○","")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IF(AND(OR([2]集計用シート!K6="○",[2]集計用シート!T6="○"),[2]集計用シート!DD6=""),"○","")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IF(AND(OR([2]集計用シート!L6="○",[2]集計用シート!U6="○"),[2]集計用シート!EH6=""),"○","")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IF(AND(OR([2]集計用シート!M6="○",[2]集計用シート!V6="○"),[2]集計用シート!FO6=""),"○","")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IF(AND(OR([2]集計用シート!N6="○",[2]集計用シート!W6="○"),[2]集計用シート!GT6=""),"○","")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IF(AND(OR([2]集計用シート!O6="○",[2]集計用シート!X6="○"),[2]集計用シート!HX6=""),"○","")</f>
        <v/>
      </c>
      <c r="AU22" s="103"/>
      <c r="AV22" s="103"/>
      <c r="AW22" s="103"/>
      <c r="AX22" s="103"/>
      <c r="AY22" s="103"/>
      <c r="AZ22" s="104"/>
      <c r="BA22" s="26"/>
      <c r="BB22" s="102" t="str">
        <f>IF(OR([2]集計用シート!Y6="○",[2]集計用シート!AA6&lt;&gt;"",[2]集計用シート!AB6&lt;&gt;""),"○","")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1:72" ht="30" customHeight="1">
      <c r="C30" s="164"/>
      <c r="D30" s="50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8"/>
      <c r="AM30" s="167"/>
      <c r="AN30" s="167"/>
      <c r="AO30" s="168" t="s">
        <v>26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/>
      <c r="BA30" s="169"/>
      <c r="BB30" s="169"/>
      <c r="BC30" s="169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0"/>
      <c r="BQ30" s="171"/>
    </row>
    <row r="31" spans="1:72" ht="12.6" customHeight="1">
      <c r="C31" s="164"/>
      <c r="D31" s="75" t="str">
        <f>IF([2]集計用シート!AA6="","",[2]集計用シート!AA6)</f>
        <v>現行の維持管理体制で健全な運営が行えているため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172"/>
      <c r="AO31" s="173" t="str">
        <f>IF([2]集計用シート!AB6="","",[2]集計用シート!AB6)</f>
        <v>他市の状況をふまえ維持管理体制の見直しについて検討する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5"/>
      <c r="BQ31" s="171"/>
    </row>
    <row r="32" spans="1:72" ht="12.6" customHeight="1">
      <c r="C32" s="164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172"/>
      <c r="AO32" s="176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/>
      <c r="BQ32" s="171"/>
    </row>
    <row r="33" spans="1:72" ht="12.6" customHeight="1">
      <c r="C33" s="16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172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/>
      <c r="BQ33" s="171"/>
    </row>
    <row r="34" spans="1:72" ht="12.6" customHeight="1">
      <c r="C34" s="164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72"/>
      <c r="AO34" s="176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171"/>
    </row>
    <row r="35" spans="1:72" ht="12.6" customHeight="1">
      <c r="C35" s="16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172"/>
      <c r="AO35" s="176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171"/>
    </row>
    <row r="36" spans="1:72" ht="12.6" customHeight="1">
      <c r="C36" s="164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72"/>
      <c r="AO36" s="179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171"/>
    </row>
    <row r="37" spans="1:72" ht="12.6" customHeight="1"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184"/>
      <c r="Z37" s="184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3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下水道事業</vt:lpstr>
      <vt:lpstr>下水道事業（農業集落排水）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2016-07-26T09:18:53Z</dcterms:modified>
</cp:coreProperties>
</file>