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800" yWindow="-450" windowWidth="14190" windowHeight="11760"/>
  </bookViews>
  <sheets>
    <sheet name="水道事業" sheetId="14" r:id="rId1"/>
    <sheet name="下水道事業" sheetId="15" r:id="rId2"/>
    <sheet name="下水道事業（農業集落排水）" sheetId="16" r:id="rId3"/>
    <sheet name="病院事業" sheetId="17" r:id="rId4"/>
  </sheets>
  <externalReferences>
    <externalReference r:id="rId5"/>
    <externalReference r:id="rId6"/>
    <externalReference r:id="rId7"/>
    <externalReference r:id="rId8"/>
  </externalReferences>
  <definedNames>
    <definedName name="_xlnm.Criteria" localSheetId="1">下水道事業!#REF!</definedName>
    <definedName name="_xlnm.Criteria" localSheetId="2">'下水道事業（農業集落排水）'!#REF!</definedName>
    <definedName name="_xlnm.Criteria" localSheetId="0">水道事業!#REF!</definedName>
    <definedName name="_xlnm.Criteria" localSheetId="3">病院事業!#REF!</definedName>
    <definedName name="_xlnm.Print_Area" localSheetId="1">下水道事業!#REF!</definedName>
    <definedName name="_xlnm.Print_Area" localSheetId="2">'下水道事業（農業集落排水）'!#REF!</definedName>
    <definedName name="_xlnm.Print_Area" localSheetId="0">水道事業!#REF!</definedName>
    <definedName name="_xlnm.Print_Area" localSheetId="3">病院事業!#REF!</definedName>
  </definedNames>
  <calcPr calcId="125725"/>
</workbook>
</file>

<file path=xl/calcChain.xml><?xml version="1.0" encoding="utf-8"?>
<calcChain xmlns="http://schemas.openxmlformats.org/spreadsheetml/2006/main">
  <c r="AO31" i="17"/>
  <c r="D31"/>
  <c r="BB22"/>
  <c r="AT22"/>
  <c r="AM22"/>
  <c r="AF22"/>
  <c r="Y22"/>
  <c r="R22"/>
  <c r="K22"/>
  <c r="D22"/>
  <c r="AJ11"/>
  <c r="Y11"/>
  <c r="C11"/>
  <c r="AM45" i="16" l="1"/>
  <c r="U45"/>
  <c r="N45"/>
  <c r="N39"/>
  <c r="U33" s="1"/>
  <c r="N33"/>
  <c r="BB22"/>
  <c r="AT22"/>
  <c r="AM22"/>
  <c r="AF22"/>
  <c r="Y22"/>
  <c r="R22"/>
  <c r="K22"/>
  <c r="D22"/>
  <c r="AJ11"/>
  <c r="Y11"/>
  <c r="C11"/>
  <c r="AM36" l="1"/>
  <c r="AQ36"/>
  <c r="AU36"/>
  <c r="AM45" i="15" l="1"/>
  <c r="U45"/>
  <c r="N45"/>
  <c r="N39"/>
  <c r="N33"/>
  <c r="AM36" s="1"/>
  <c r="BB22"/>
  <c r="AT22"/>
  <c r="AM22"/>
  <c r="AF22"/>
  <c r="Y22"/>
  <c r="R22"/>
  <c r="K22"/>
  <c r="D22"/>
  <c r="AJ11"/>
  <c r="Y11"/>
  <c r="C11"/>
  <c r="U33" l="1"/>
  <c r="AU36"/>
  <c r="AQ36"/>
  <c r="AM45" i="14" l="1"/>
  <c r="U45"/>
  <c r="N45"/>
  <c r="N39"/>
  <c r="N33"/>
  <c r="BB22"/>
  <c r="AT22"/>
  <c r="AM22"/>
  <c r="AF22"/>
  <c r="Y22"/>
  <c r="R22"/>
  <c r="K22"/>
  <c r="D22"/>
  <c r="AJ11"/>
  <c r="Y11"/>
  <c r="C11"/>
  <c r="AM36" l="1"/>
  <c r="AQ36"/>
  <c r="U33"/>
  <c r="AU36"/>
</calcChain>
</file>

<file path=xl/sharedStrings.xml><?xml version="1.0" encoding="utf-8"?>
<sst xmlns="http://schemas.openxmlformats.org/spreadsheetml/2006/main" count="89" uniqueCount="27">
  <si>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</si>
  <si>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</si>
  <si>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</si>
  <si>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</si>
  <si>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</si>
  <si>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</si>
  <si>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</si>
  <si>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</si>
  <si>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</si>
  <si>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</si>
  <si>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</si>
  <si>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</si>
  <si>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</si>
  <si>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</si>
  <si>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</si>
  <si>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</si>
  <si>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</si>
  <si>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</si>
  <si>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</si>
  <si>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</si>
  <si>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</si>
  <si>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</si>
  <si>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取組事項</t>
    <rPh sb="0" eb="2">
      <t>トリクミ</t>
    </rPh>
    <rPh sb="2" eb="4">
      <t>ジコウ</t>
    </rPh>
    <phoneticPr fontId="2"/>
  </si>
  <si>
    <t>（事業の概要）</t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</si>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</sst>
</file>

<file path=xl/styles.xml><?xml version="1.0" encoding="utf-8"?>
<styleSheet xmlns="http://schemas.openxmlformats.org/spreadsheetml/2006/main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Fill="1" applyBorder="1">
      <alignment vertical="center"/>
    </xf>
    <xf numFmtId="0" fontId="28" fillId="0" borderId="0" xfId="0" applyFont="1" applyFill="1" applyBorder="1">
      <alignment vertical="center"/>
    </xf>
    <xf numFmtId="0" fontId="25" fillId="0" borderId="0" xfId="0" applyFont="1" applyFill="1" applyBorder="1" applyAlignment="1">
      <alignment horizontal="center"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9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25" fillId="4" borderId="8" xfId="0" applyFont="1" applyFill="1" applyBorder="1" applyAlignment="1"/>
    <xf numFmtId="0" fontId="31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5" fillId="5" borderId="0" xfId="0" applyFont="1" applyFill="1" applyBorder="1" applyAlignment="1">
      <alignment vertical="center"/>
    </xf>
    <xf numFmtId="0" fontId="25" fillId="5" borderId="0" xfId="0" applyFont="1" applyFill="1" applyBorder="1">
      <alignment vertical="center"/>
    </xf>
    <xf numFmtId="0" fontId="25" fillId="5" borderId="0" xfId="0" applyFont="1" applyFill="1" applyBorder="1" applyAlignment="1"/>
    <xf numFmtId="0" fontId="29" fillId="5" borderId="0" xfId="0" applyFont="1" applyFill="1" applyBorder="1" applyAlignment="1">
      <alignment vertical="center"/>
    </xf>
    <xf numFmtId="0" fontId="25" fillId="5" borderId="0" xfId="0" applyFont="1" applyFill="1">
      <alignment vertical="center"/>
    </xf>
    <xf numFmtId="0" fontId="25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2" fillId="5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0" name="角丸四角形 9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2" name="角丸四角形 1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3" name="角丸四角形 12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111125</xdr:rowOff>
    </xdr:to>
    <xdr:sp macro="" textlink="">
      <xdr:nvSpPr>
        <xdr:cNvPr id="15" name="角丸四角形 14"/>
        <xdr:cNvSpPr/>
      </xdr:nvSpPr>
      <xdr:spPr>
        <a:xfrm>
          <a:off x="241301" y="2435225"/>
          <a:ext cx="2679699" cy="4699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45</xdr:row>
      <xdr:rowOff>38100</xdr:rowOff>
    </xdr:from>
    <xdr:to>
      <xdr:col>19</xdr:col>
      <xdr:colOff>127000</xdr:colOff>
      <xdr:row>46</xdr:row>
      <xdr:rowOff>139700</xdr:rowOff>
    </xdr:to>
    <xdr:sp macro="" textlink="">
      <xdr:nvSpPr>
        <xdr:cNvPr id="38" name="右矢印 37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</xdr:row>
      <xdr:rowOff>177800</xdr:rowOff>
    </xdr:from>
    <xdr:to>
      <xdr:col>19</xdr:col>
      <xdr:colOff>127000</xdr:colOff>
      <xdr:row>38</xdr:row>
      <xdr:rowOff>127000</xdr:rowOff>
    </xdr:to>
    <xdr:sp macro="" textlink="">
      <xdr:nvSpPr>
        <xdr:cNvPr id="39" name="右矢印 38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3" name="角丸四角形 2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6" name="角丸四角形 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0" name="角丸四角形 9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79375</xdr:rowOff>
    </xdr:to>
    <xdr:sp macro="" textlink="">
      <xdr:nvSpPr>
        <xdr:cNvPr id="11" name="角丸四角形 10"/>
        <xdr:cNvSpPr/>
      </xdr:nvSpPr>
      <xdr:spPr>
        <a:xfrm>
          <a:off x="241301" y="2435225"/>
          <a:ext cx="2679699" cy="4381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45</xdr:row>
      <xdr:rowOff>38100</xdr:rowOff>
    </xdr:from>
    <xdr:to>
      <xdr:col>19</xdr:col>
      <xdr:colOff>127000</xdr:colOff>
      <xdr:row>46</xdr:row>
      <xdr:rowOff>139700</xdr:rowOff>
    </xdr:to>
    <xdr:sp macro="" textlink="">
      <xdr:nvSpPr>
        <xdr:cNvPr id="28" name="右矢印 27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</xdr:row>
      <xdr:rowOff>177800</xdr:rowOff>
    </xdr:from>
    <xdr:to>
      <xdr:col>19</xdr:col>
      <xdr:colOff>127000</xdr:colOff>
      <xdr:row>38</xdr:row>
      <xdr:rowOff>127000</xdr:rowOff>
    </xdr:to>
    <xdr:sp macro="" textlink="">
      <xdr:nvSpPr>
        <xdr:cNvPr id="29" name="右矢印 28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3" name="角丸四角形 2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6" name="角丸四角形 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1" name="角丸四角形 10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95250</xdr:rowOff>
    </xdr:to>
    <xdr:sp macro="" textlink="">
      <xdr:nvSpPr>
        <xdr:cNvPr id="12" name="角丸四角形 11"/>
        <xdr:cNvSpPr/>
      </xdr:nvSpPr>
      <xdr:spPr>
        <a:xfrm>
          <a:off x="241301" y="2435225"/>
          <a:ext cx="2679699" cy="4540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45</xdr:row>
      <xdr:rowOff>38100</xdr:rowOff>
    </xdr:from>
    <xdr:to>
      <xdr:col>19</xdr:col>
      <xdr:colOff>127000</xdr:colOff>
      <xdr:row>46</xdr:row>
      <xdr:rowOff>139700</xdr:rowOff>
    </xdr:to>
    <xdr:sp macro="" textlink="">
      <xdr:nvSpPr>
        <xdr:cNvPr id="29" name="右矢印 28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</xdr:row>
      <xdr:rowOff>177800</xdr:rowOff>
    </xdr:from>
    <xdr:to>
      <xdr:col>19</xdr:col>
      <xdr:colOff>127000</xdr:colOff>
      <xdr:row>38</xdr:row>
      <xdr:rowOff>127000</xdr:rowOff>
    </xdr:to>
    <xdr:sp macro="" textlink="">
      <xdr:nvSpPr>
        <xdr:cNvPr id="30" name="右矢印 29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3" name="角丸四角形 2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6" name="角丸四角形 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8" name="角丸四角形 7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2" name="角丸四角形 1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111125</xdr:rowOff>
    </xdr:to>
    <xdr:sp macro="" textlink="">
      <xdr:nvSpPr>
        <xdr:cNvPr id="13" name="角丸四角形 12"/>
        <xdr:cNvSpPr/>
      </xdr:nvSpPr>
      <xdr:spPr>
        <a:xfrm>
          <a:off x="241301" y="2435225"/>
          <a:ext cx="2679699" cy="4699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47625</xdr:rowOff>
    </xdr:from>
    <xdr:to>
      <xdr:col>45</xdr:col>
      <xdr:colOff>152399</xdr:colOff>
      <xdr:row>28</xdr:row>
      <xdr:rowOff>43543</xdr:rowOff>
    </xdr:to>
    <xdr:sp macro="" textlink="">
      <xdr:nvSpPr>
        <xdr:cNvPr id="32" name="角丸四角形 31"/>
        <xdr:cNvSpPr/>
      </xdr:nvSpPr>
      <xdr:spPr>
        <a:xfrm>
          <a:off x="266699" y="4651375"/>
          <a:ext cx="8458200" cy="47216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62647/AppData/Local/Temp/Temp1_280719&#22338;&#20117;&#24066;.zip/280719&#22338;&#20117;&#24066;/01-&#35519;&#26619;&#31080;(H28.%205.10&#20462;&#27491;)&#12304;&#27700;&#36947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62647/AppData/Local/Temp/Temp1_280719&#22338;&#20117;&#24066;.zip/280719&#22338;&#20117;&#24066;/01-&#35519;&#26619;&#31080;(H28.%205.10&#20462;&#27491;)&#12304;&#19979;&#27700;&#36947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62647/AppData/Local/Temp/Temp1_280719&#22338;&#20117;&#24066;.zip/280719&#22338;&#20117;&#24066;/01-&#35519;&#26619;&#31080;(H28.%205.10&#20462;&#27491;)&#12304;&#36786;&#26989;&#38598;&#33853;&#25490;&#27700;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62647/AppData/Local/Temp/Temp1_280719&#22338;&#20117;&#24066;.zip/280719&#22338;&#20117;&#24066;/01-&#35519;&#26619;&#31080;(H28.%205.10&#20462;&#27491;)&#12304;&#30149;&#38498;&#1230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 refreshError="1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>○</v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AA6" t="str">
            <v/>
          </cell>
          <cell r="AB6" t="str">
            <v/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GT6" t="str">
            <v/>
          </cell>
          <cell r="HH6" t="str">
            <v>上下水道２１業務
・窓口及び電話受付・水道メーター検針・水道の開閉栓・上下水道料金の賦課・収納・滞納整理・給水停止・受益者負担金等・会計処理・水洗化促進・検定満期メーター交換及び在庫管理・水道給水施設窓口・給水装置工事申請受付・指定給水装置工事事業者の申請受付・下水道処理施設窓口・排水設備等計画確認申請受付・排水設備指定工事店及び責任技術者に関する業務・水質検査・上水道施設の維持管理・漏水調査・管路緊急修繕対応</v>
          </cell>
          <cell r="HI6">
            <v>27</v>
          </cell>
          <cell r="HJ6">
            <v>4</v>
          </cell>
          <cell r="HK6">
            <v>1</v>
          </cell>
          <cell r="HV6" t="str">
            <v/>
          </cell>
          <cell r="HW6" t="str">
            <v/>
          </cell>
          <cell r="HX6" t="str">
            <v/>
          </cell>
          <cell r="HY6" t="str">
            <v/>
          </cell>
          <cell r="IA6" t="str">
            <v/>
          </cell>
          <cell r="IB6" t="str">
            <v/>
          </cell>
          <cell r="IC6" t="str">
            <v/>
          </cell>
          <cell r="ID6" t="str">
            <v/>
          </cell>
          <cell r="IE6" t="str">
            <v/>
          </cell>
        </row>
      </sheetData>
      <sheetData sheetId="2">
        <row r="8">
          <cell r="B8" t="str">
            <v>坂井市</v>
          </cell>
          <cell r="C8" t="str">
            <v>水道事業</v>
          </cell>
          <cell r="D8" t="str">
            <v>坂井市公営企業（水道事業）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 refreshError="1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>○</v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AA6" t="str">
            <v/>
          </cell>
          <cell r="AB6" t="str">
            <v/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GT6" t="str">
            <v/>
          </cell>
          <cell r="HH6" t="str">
            <v>上下水道２１業務
・窓口及び電話受付・水道メーター検針・水道の開閉栓・上下水道料金の賦課・収納・滞納整理・給水停止・受益者負担金等・会計処理・水洗化促進・検定満期メーター交換及び在庫管理・水道給水施設窓口・給水装置工事申請受付・指定給水装置工事事業者の申請受付・下水道処理施設窓口・排水設備等計画確認申請受付・排水設備指定工事店及び責任技術者に関する業務・水質検査・上水道施設の維持管理・漏水調査・管路緊急修繕対応</v>
          </cell>
          <cell r="HI6">
            <v>27</v>
          </cell>
          <cell r="HJ6">
            <v>4</v>
          </cell>
          <cell r="HK6">
            <v>1</v>
          </cell>
          <cell r="HV6" t="str">
            <v/>
          </cell>
          <cell r="HW6" t="str">
            <v/>
          </cell>
          <cell r="HX6" t="str">
            <v/>
          </cell>
          <cell r="HY6" t="str">
            <v/>
          </cell>
          <cell r="IA6" t="str">
            <v/>
          </cell>
          <cell r="IB6" t="str">
            <v/>
          </cell>
          <cell r="IC6" t="str">
            <v/>
          </cell>
          <cell r="ID6" t="str">
            <v/>
          </cell>
          <cell r="IE6" t="str">
            <v/>
          </cell>
        </row>
      </sheetData>
      <sheetData sheetId="2">
        <row r="8">
          <cell r="B8" t="str">
            <v>坂井市</v>
          </cell>
          <cell r="C8" t="str">
            <v>下水道事業</v>
          </cell>
          <cell r="D8" t="str">
            <v>坂井市公営企業（公共下水道事業）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 refreshError="1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>○</v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AA6" t="str">
            <v/>
          </cell>
          <cell r="AB6" t="str">
            <v/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GT6" t="str">
            <v/>
          </cell>
          <cell r="HH6" t="str">
            <v>上下水道２１業務
・窓口及び電話受付・水道メーター検針・水道の開閉栓・上下水道料金の賦課・収納・滞納整理・給水停止・受益者負担金等・会計処理・水洗化促進・検定満期メーター交換及び在庫管理・水道給水施設窓口・給水装置工事申請受付・指定給水装置工事事業者の申請受付・下水道処理施設窓口・排水設備等計画確認申請受付・排水設備指定工事店及び責任技術者に関する業務・水質検査・上水道施設の維持管理・漏水調査・管路緊急修繕対応</v>
          </cell>
          <cell r="HI6">
            <v>27</v>
          </cell>
          <cell r="HJ6">
            <v>4</v>
          </cell>
          <cell r="HK6">
            <v>1</v>
          </cell>
          <cell r="HV6" t="str">
            <v/>
          </cell>
          <cell r="HW6" t="str">
            <v/>
          </cell>
          <cell r="HX6" t="str">
            <v/>
          </cell>
          <cell r="HY6" t="str">
            <v/>
          </cell>
          <cell r="IA6" t="str">
            <v/>
          </cell>
          <cell r="IB6" t="str">
            <v/>
          </cell>
          <cell r="IC6" t="str">
            <v/>
          </cell>
          <cell r="ID6" t="str">
            <v/>
          </cell>
          <cell r="IE6" t="str">
            <v/>
          </cell>
        </row>
      </sheetData>
      <sheetData sheetId="2">
        <row r="8">
          <cell r="B8" t="str">
            <v>坂井市</v>
          </cell>
          <cell r="C8" t="str">
            <v>下水道事業</v>
          </cell>
          <cell r="D8" t="str">
            <v>坂井市公営企業（農業集落排水事業）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>○</v>
          </cell>
          <cell r="AA6" t="str">
            <v>・検討の結果、住民に不可欠なサービスであるため、現行の体制を継続することが望ましいとされたため。</v>
          </cell>
          <cell r="AB6" t="str">
            <v>・平成２８年度中に策定を予定している三国病院新改革プラン（平成３２年度までの４年間）での経営目標等の経過・達成状況により抜本的改革を計画する。</v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GT6" t="str">
            <v/>
          </cell>
          <cell r="HX6" t="str">
            <v/>
          </cell>
        </row>
      </sheetData>
      <sheetData sheetId="2">
        <row r="8">
          <cell r="B8" t="str">
            <v>坂井市</v>
          </cell>
          <cell r="C8" t="str">
            <v>病院事業</v>
          </cell>
          <cell r="D8" t="str">
            <v>坂井市立三国病院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1"/>
  <sheetViews>
    <sheetView tabSelected="1" view="pageBreakPreview" zoomScale="60" zoomScaleNormal="70" zoomScalePageLayoutView="40" workbookViewId="0">
      <selection activeCell="BO23" sqref="BO2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1" t="s">
        <v>19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3"/>
      <c r="Y8" s="130" t="s">
        <v>0</v>
      </c>
      <c r="Z8" s="131"/>
      <c r="AA8" s="131"/>
      <c r="AB8" s="131"/>
      <c r="AC8" s="131"/>
      <c r="AD8" s="131"/>
      <c r="AE8" s="131"/>
      <c r="AF8" s="131"/>
      <c r="AG8" s="131"/>
      <c r="AH8" s="131"/>
      <c r="AI8" s="132"/>
      <c r="AJ8" s="139" t="s">
        <v>20</v>
      </c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6"/>
      <c r="Y9" s="133"/>
      <c r="Z9" s="134"/>
      <c r="AA9" s="134"/>
      <c r="AB9" s="134"/>
      <c r="AC9" s="134"/>
      <c r="AD9" s="134"/>
      <c r="AE9" s="134"/>
      <c r="AF9" s="134"/>
      <c r="AG9" s="134"/>
      <c r="AH9" s="134"/>
      <c r="AI9" s="135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9"/>
      <c r="Y10" s="136"/>
      <c r="Z10" s="137"/>
      <c r="AA10" s="137"/>
      <c r="AB10" s="137"/>
      <c r="AC10" s="137"/>
      <c r="AD10" s="137"/>
      <c r="AE10" s="137"/>
      <c r="AF10" s="137"/>
      <c r="AG10" s="137"/>
      <c r="AH10" s="137"/>
      <c r="AI10" s="138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0" t="str">
        <f>[1]様式０!B8</f>
        <v>坂井市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2"/>
      <c r="Y11" s="140" t="str">
        <f>[1]様式０!C8</f>
        <v>水道事業</v>
      </c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149" t="str">
        <f>[1]様式０!D8</f>
        <v>坂井市公営企業（水道事業）</v>
      </c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5"/>
      <c r="Y12" s="143"/>
      <c r="Z12" s="144"/>
      <c r="AA12" s="144"/>
      <c r="AB12" s="144"/>
      <c r="AC12" s="144"/>
      <c r="AD12" s="144"/>
      <c r="AE12" s="144"/>
      <c r="AF12" s="144"/>
      <c r="AG12" s="144"/>
      <c r="AH12" s="144"/>
      <c r="AI12" s="145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8"/>
      <c r="Y13" s="146"/>
      <c r="Z13" s="147"/>
      <c r="AA13" s="147"/>
      <c r="AB13" s="147"/>
      <c r="AC13" s="147"/>
      <c r="AD13" s="147"/>
      <c r="AE13" s="147"/>
      <c r="AF13" s="147"/>
      <c r="AG13" s="147"/>
      <c r="AH13" s="147"/>
      <c r="AI13" s="148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4" t="s">
        <v>1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20"/>
      <c r="BB18" s="150" t="s">
        <v>2</v>
      </c>
      <c r="BC18" s="150"/>
      <c r="BD18" s="150"/>
      <c r="BE18" s="150"/>
      <c r="BF18" s="150"/>
      <c r="BG18" s="150"/>
      <c r="BH18" s="15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20"/>
      <c r="BB19" s="150"/>
      <c r="BC19" s="150"/>
      <c r="BD19" s="150"/>
      <c r="BE19" s="150"/>
      <c r="BF19" s="150"/>
      <c r="BG19" s="150"/>
      <c r="BH19" s="15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1" t="s">
        <v>3</v>
      </c>
      <c r="E20" s="152"/>
      <c r="F20" s="152"/>
      <c r="G20" s="152"/>
      <c r="H20" s="152"/>
      <c r="I20" s="152"/>
      <c r="J20" s="153"/>
      <c r="K20" s="157" t="s">
        <v>4</v>
      </c>
      <c r="L20" s="152"/>
      <c r="M20" s="152"/>
      <c r="N20" s="152"/>
      <c r="O20" s="152"/>
      <c r="P20" s="152"/>
      <c r="Q20" s="153"/>
      <c r="R20" s="157" t="s">
        <v>5</v>
      </c>
      <c r="S20" s="152"/>
      <c r="T20" s="152"/>
      <c r="U20" s="152"/>
      <c r="V20" s="152"/>
      <c r="W20" s="152"/>
      <c r="X20" s="153"/>
      <c r="Y20" s="157" t="s">
        <v>6</v>
      </c>
      <c r="Z20" s="152"/>
      <c r="AA20" s="152"/>
      <c r="AB20" s="152"/>
      <c r="AC20" s="152"/>
      <c r="AD20" s="152"/>
      <c r="AE20" s="153"/>
      <c r="AF20" s="151" t="s">
        <v>21</v>
      </c>
      <c r="AG20" s="152"/>
      <c r="AH20" s="152"/>
      <c r="AI20" s="152"/>
      <c r="AJ20" s="152"/>
      <c r="AK20" s="152"/>
      <c r="AL20" s="153"/>
      <c r="AM20" s="157" t="s">
        <v>7</v>
      </c>
      <c r="AN20" s="152"/>
      <c r="AO20" s="152"/>
      <c r="AP20" s="152"/>
      <c r="AQ20" s="152"/>
      <c r="AR20" s="152"/>
      <c r="AS20" s="153"/>
      <c r="AT20" s="157" t="s">
        <v>8</v>
      </c>
      <c r="AU20" s="152"/>
      <c r="AV20" s="152"/>
      <c r="AW20" s="152"/>
      <c r="AX20" s="152"/>
      <c r="AY20" s="152"/>
      <c r="AZ20" s="153"/>
      <c r="BA20" s="24"/>
      <c r="BB20" s="150"/>
      <c r="BC20" s="150"/>
      <c r="BD20" s="150"/>
      <c r="BE20" s="150"/>
      <c r="BF20" s="150"/>
      <c r="BG20" s="150"/>
      <c r="BH20" s="15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7" customHeight="1">
      <c r="C21" s="19"/>
      <c r="D21" s="154"/>
      <c r="E21" s="155"/>
      <c r="F21" s="155"/>
      <c r="G21" s="155"/>
      <c r="H21" s="155"/>
      <c r="I21" s="155"/>
      <c r="J21" s="156"/>
      <c r="K21" s="154"/>
      <c r="L21" s="155"/>
      <c r="M21" s="155"/>
      <c r="N21" s="155"/>
      <c r="O21" s="155"/>
      <c r="P21" s="155"/>
      <c r="Q21" s="156"/>
      <c r="R21" s="154"/>
      <c r="S21" s="155"/>
      <c r="T21" s="155"/>
      <c r="U21" s="155"/>
      <c r="V21" s="155"/>
      <c r="W21" s="155"/>
      <c r="X21" s="156"/>
      <c r="Y21" s="154"/>
      <c r="Z21" s="155"/>
      <c r="AA21" s="155"/>
      <c r="AB21" s="155"/>
      <c r="AC21" s="155"/>
      <c r="AD21" s="155"/>
      <c r="AE21" s="156"/>
      <c r="AF21" s="154"/>
      <c r="AG21" s="155"/>
      <c r="AH21" s="155"/>
      <c r="AI21" s="155"/>
      <c r="AJ21" s="155"/>
      <c r="AK21" s="155"/>
      <c r="AL21" s="156"/>
      <c r="AM21" s="154"/>
      <c r="AN21" s="155"/>
      <c r="AO21" s="155"/>
      <c r="AP21" s="155"/>
      <c r="AQ21" s="155"/>
      <c r="AR21" s="155"/>
      <c r="AS21" s="156"/>
      <c r="AT21" s="154"/>
      <c r="AU21" s="155"/>
      <c r="AV21" s="155"/>
      <c r="AW21" s="155"/>
      <c r="AX21" s="155"/>
      <c r="AY21" s="155"/>
      <c r="AZ21" s="156"/>
      <c r="BA21" s="24"/>
      <c r="BB21" s="150"/>
      <c r="BC21" s="150"/>
      <c r="BD21" s="150"/>
      <c r="BE21" s="150"/>
      <c r="BF21" s="150"/>
      <c r="BG21" s="150"/>
      <c r="BH21" s="15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2" t="str">
        <f>IF(AND(OR([1]集計用シート!I6="○",[1]集計用シート!R6="○"),[1]集計用シート!AU6=""),"○","")</f>
        <v/>
      </c>
      <c r="E22" s="103"/>
      <c r="F22" s="103"/>
      <c r="G22" s="103"/>
      <c r="H22" s="103"/>
      <c r="I22" s="103"/>
      <c r="J22" s="104"/>
      <c r="K22" s="102" t="str">
        <f>IF(AND(OR([1]集計用シート!J6="○",[1]集計用シート!S6="○"),[1]集計用シート!CB6=""),"○","")</f>
        <v/>
      </c>
      <c r="L22" s="103"/>
      <c r="M22" s="103"/>
      <c r="N22" s="103"/>
      <c r="O22" s="103"/>
      <c r="P22" s="103"/>
      <c r="Q22" s="104"/>
      <c r="R22" s="102" t="str">
        <f>IF(AND(OR([1]集計用シート!K6="○",[1]集計用シート!T6="○"),[1]集計用シート!DD6=""),"○","")</f>
        <v/>
      </c>
      <c r="S22" s="103"/>
      <c r="T22" s="103"/>
      <c r="U22" s="103"/>
      <c r="V22" s="103"/>
      <c r="W22" s="103"/>
      <c r="X22" s="104"/>
      <c r="Y22" s="102" t="str">
        <f>IF(AND(OR([1]集計用シート!L6="○",[1]集計用シート!U6="○"),[1]集計用シート!EH6=""),"○","")</f>
        <v/>
      </c>
      <c r="Z22" s="103"/>
      <c r="AA22" s="103"/>
      <c r="AB22" s="103"/>
      <c r="AC22" s="103"/>
      <c r="AD22" s="103"/>
      <c r="AE22" s="104"/>
      <c r="AF22" s="102" t="str">
        <f>IF(AND(OR([1]集計用シート!M6="○",[1]集計用シート!V6="○"),[1]集計用シート!FO6=""),"○","")</f>
        <v/>
      </c>
      <c r="AG22" s="103"/>
      <c r="AH22" s="103"/>
      <c r="AI22" s="103"/>
      <c r="AJ22" s="103"/>
      <c r="AK22" s="103"/>
      <c r="AL22" s="104"/>
      <c r="AM22" s="102" t="str">
        <f>IF(AND(OR([1]集計用シート!N6="○",[1]集計用シート!W6="○"),[1]集計用シート!GT6=""),"○","")</f>
        <v/>
      </c>
      <c r="AN22" s="103"/>
      <c r="AO22" s="103"/>
      <c r="AP22" s="103"/>
      <c r="AQ22" s="103"/>
      <c r="AR22" s="103"/>
      <c r="AS22" s="104"/>
      <c r="AT22" s="102" t="str">
        <f>IF(AND(OR([1]集計用シート!O6="○",[1]集計用シート!X6="○"),[1]集計用シート!HX6=""),"○","")</f>
        <v>○</v>
      </c>
      <c r="AU22" s="103"/>
      <c r="AV22" s="103"/>
      <c r="AW22" s="103"/>
      <c r="AX22" s="103"/>
      <c r="AY22" s="103"/>
      <c r="AZ22" s="104"/>
      <c r="BA22" s="26"/>
      <c r="BB22" s="102" t="str">
        <f>IF(OR([1]集計用シート!Y6="○",[1]集計用シート!AA6&lt;&gt;"",[1]集計用シート!AB6&lt;&gt;""),"○","")</f>
        <v/>
      </c>
      <c r="BC22" s="103"/>
      <c r="BD22" s="103"/>
      <c r="BE22" s="103"/>
      <c r="BF22" s="103"/>
      <c r="BG22" s="103"/>
      <c r="BH22" s="10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08"/>
      <c r="Z23" s="109"/>
      <c r="AA23" s="109"/>
      <c r="AB23" s="109"/>
      <c r="AC23" s="109"/>
      <c r="AD23" s="109"/>
      <c r="AE23" s="110"/>
      <c r="AF23" s="108"/>
      <c r="AG23" s="109"/>
      <c r="AH23" s="109"/>
      <c r="AI23" s="109"/>
      <c r="AJ23" s="109"/>
      <c r="AK23" s="109"/>
      <c r="AL23" s="110"/>
      <c r="AM23" s="108"/>
      <c r="AN23" s="109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09"/>
      <c r="AZ23" s="110"/>
      <c r="BA23" s="26"/>
      <c r="BB23" s="108"/>
      <c r="BC23" s="109"/>
      <c r="BD23" s="109"/>
      <c r="BE23" s="109"/>
      <c r="BF23" s="109"/>
      <c r="BG23" s="109"/>
      <c r="BH23" s="11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5"/>
    </row>
    <row r="27" spans="1:72" ht="12.6" customHeight="1"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36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8"/>
      <c r="BR27" s="5"/>
    </row>
    <row r="28" spans="1:72" ht="12.6" customHeight="1">
      <c r="A28" s="2"/>
      <c r="B28" s="2"/>
      <c r="C28" s="39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6"/>
      <c r="Y28" s="46"/>
      <c r="Z28" s="46"/>
      <c r="AA28" s="47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3"/>
      <c r="AO28" s="48"/>
      <c r="AP28" s="49"/>
      <c r="AQ28" s="49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40"/>
      <c r="BD28" s="41"/>
      <c r="BE28" s="41"/>
      <c r="BF28" s="41"/>
      <c r="BG28" s="41"/>
      <c r="BH28" s="41"/>
      <c r="BI28" s="41"/>
      <c r="BJ28" s="41"/>
      <c r="BK28" s="41"/>
      <c r="BL28" s="41"/>
      <c r="BM28" s="42"/>
      <c r="BN28" s="42"/>
      <c r="BO28" s="42"/>
      <c r="BP28" s="43"/>
      <c r="BQ28" s="44"/>
      <c r="BR28" s="5"/>
      <c r="BS28" s="2"/>
      <c r="BT28" s="2"/>
    </row>
    <row r="29" spans="1:72" ht="12.6" customHeight="1">
      <c r="A29" s="2"/>
      <c r="B29" s="2"/>
      <c r="C29" s="39"/>
      <c r="D29" s="88" t="s">
        <v>22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5"/>
      <c r="R29" s="88" t="s">
        <v>24</v>
      </c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90"/>
      <c r="BC29" s="40"/>
      <c r="BD29" s="41"/>
      <c r="BE29" s="41"/>
      <c r="BF29" s="41"/>
      <c r="BG29" s="41"/>
      <c r="BH29" s="41"/>
      <c r="BI29" s="41"/>
      <c r="BJ29" s="41"/>
      <c r="BK29" s="41"/>
      <c r="BL29" s="41"/>
      <c r="BM29" s="42"/>
      <c r="BN29" s="42"/>
      <c r="BO29" s="42"/>
      <c r="BP29" s="43"/>
      <c r="BQ29" s="44"/>
      <c r="BR29" s="5"/>
      <c r="BS29" s="2"/>
      <c r="BT29" s="2"/>
    </row>
    <row r="30" spans="1:72" ht="12.6" customHeight="1">
      <c r="A30" s="2"/>
      <c r="B30" s="2"/>
      <c r="C30" s="39"/>
      <c r="D30" s="99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1"/>
      <c r="R30" s="91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  <c r="BC30" s="40"/>
      <c r="BD30" s="41"/>
      <c r="BE30" s="41"/>
      <c r="BF30" s="41"/>
      <c r="BG30" s="41"/>
      <c r="BH30" s="41"/>
      <c r="BI30" s="41"/>
      <c r="BJ30" s="41"/>
      <c r="BK30" s="41"/>
      <c r="BL30" s="41"/>
      <c r="BM30" s="42"/>
      <c r="BN30" s="42"/>
      <c r="BO30" s="42"/>
      <c r="BP30" s="43"/>
      <c r="BQ30" s="44"/>
      <c r="BR30" s="5"/>
      <c r="BS30" s="2"/>
      <c r="BT30" s="2"/>
    </row>
    <row r="31" spans="1:72" ht="12" customHeight="1">
      <c r="A31" s="2"/>
      <c r="B31" s="2"/>
      <c r="C31" s="39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6"/>
      <c r="Y31" s="46"/>
      <c r="Z31" s="46"/>
      <c r="AA31" s="47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3"/>
      <c r="AO31" s="48"/>
      <c r="AP31" s="49"/>
      <c r="AQ31" s="49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2"/>
      <c r="BN31" s="42"/>
      <c r="BO31" s="42"/>
      <c r="BP31" s="43"/>
      <c r="BQ31" s="44"/>
      <c r="BR31" s="5"/>
      <c r="BS31" s="2"/>
      <c r="BT31" s="2"/>
    </row>
    <row r="32" spans="1:72" ht="21.75" customHeight="1">
      <c r="A32" s="2"/>
      <c r="B32" s="2"/>
      <c r="C32" s="39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64" t="s">
        <v>9</v>
      </c>
      <c r="V32" s="64"/>
      <c r="W32" s="45"/>
      <c r="X32" s="51"/>
      <c r="Y32" s="51"/>
      <c r="Z32" s="51"/>
      <c r="AA32" s="52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5" t="s">
        <v>10</v>
      </c>
      <c r="AN32" s="63"/>
      <c r="AO32" s="63"/>
      <c r="AP32" s="63"/>
      <c r="AQ32" s="63"/>
      <c r="AR32" s="63"/>
      <c r="AS32" s="63"/>
      <c r="AT32" s="52"/>
      <c r="AU32" s="52"/>
      <c r="AV32" s="52"/>
      <c r="AW32" s="52"/>
      <c r="AX32" s="54"/>
      <c r="AY32" s="50"/>
      <c r="AZ32" s="50"/>
      <c r="BA32" s="158"/>
      <c r="BB32" s="158"/>
      <c r="BC32" s="40"/>
      <c r="BD32" s="41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44"/>
      <c r="BR32" s="5"/>
      <c r="BS32" s="2"/>
      <c r="BT32" s="2"/>
    </row>
    <row r="33" spans="1:72" ht="12.6" customHeight="1">
      <c r="A33" s="2"/>
      <c r="B33" s="2"/>
      <c r="C33" s="39"/>
      <c r="D33" s="88" t="s">
        <v>11</v>
      </c>
      <c r="E33" s="94"/>
      <c r="F33" s="94"/>
      <c r="G33" s="94"/>
      <c r="H33" s="94"/>
      <c r="I33" s="94"/>
      <c r="J33" s="94"/>
      <c r="K33" s="94"/>
      <c r="L33" s="94"/>
      <c r="M33" s="95"/>
      <c r="N33" s="102" t="str">
        <f>IF([1]集計用シート!O6="","",[1]集計用シート!O6)</f>
        <v>○</v>
      </c>
      <c r="O33" s="103"/>
      <c r="P33" s="103"/>
      <c r="Q33" s="104"/>
      <c r="R33" s="45"/>
      <c r="S33" s="45"/>
      <c r="T33" s="45"/>
      <c r="U33" s="75" t="str">
        <f>IF(AND(N33="○",N39=""),[1]集計用シート!HH6,IF(AND(N33="",N39="○"),[1]集計用シート!HY6,""))</f>
        <v>上下水道２１業務
・窓口及び電話受付・水道メーター検針・水道の開閉栓・上下水道料金の賦課・収納・滞納整理・給水停止・受益者負担金等・会計処理・水洗化促進・検定満期メーター交換及び在庫管理・水道給水施設窓口・給水装置工事申請受付・指定給水装置工事事業者の申請受付・下水道処理施設窓口・排水設備等計画確認申請受付・排水設備指定工事店及び責任技術者に関する業務・水質検査・上水道施設の維持管理・漏水調査・管路緊急修繕対応</v>
      </c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7"/>
      <c r="AK33" s="56"/>
      <c r="AL33" s="56"/>
      <c r="AM33" s="84" t="s">
        <v>12</v>
      </c>
      <c r="AN33" s="85"/>
      <c r="AO33" s="85"/>
      <c r="AP33" s="85"/>
      <c r="AQ33" s="84"/>
      <c r="AR33" s="85"/>
      <c r="AS33" s="85"/>
      <c r="AT33" s="85"/>
      <c r="AU33" s="84"/>
      <c r="AV33" s="85"/>
      <c r="AW33" s="85"/>
      <c r="AX33" s="86"/>
      <c r="AY33" s="158"/>
      <c r="AZ33" s="158"/>
      <c r="BA33" s="158"/>
      <c r="BB33" s="158"/>
      <c r="BC33" s="48"/>
      <c r="BD33" s="41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44"/>
      <c r="BR33" s="5"/>
      <c r="BS33" s="2"/>
      <c r="BT33" s="2"/>
    </row>
    <row r="34" spans="1:72" ht="12.6" customHeight="1">
      <c r="A34" s="2"/>
      <c r="B34" s="2"/>
      <c r="C34" s="39"/>
      <c r="D34" s="96"/>
      <c r="E34" s="97"/>
      <c r="F34" s="97"/>
      <c r="G34" s="97"/>
      <c r="H34" s="97"/>
      <c r="I34" s="97"/>
      <c r="J34" s="97"/>
      <c r="K34" s="97"/>
      <c r="L34" s="97"/>
      <c r="M34" s="98"/>
      <c r="N34" s="105"/>
      <c r="O34" s="106"/>
      <c r="P34" s="106"/>
      <c r="Q34" s="107"/>
      <c r="R34" s="45"/>
      <c r="S34" s="45"/>
      <c r="T34" s="45"/>
      <c r="U34" s="78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80"/>
      <c r="AK34" s="56"/>
      <c r="AL34" s="56"/>
      <c r="AM34" s="68"/>
      <c r="AN34" s="69"/>
      <c r="AO34" s="69"/>
      <c r="AP34" s="69"/>
      <c r="AQ34" s="68"/>
      <c r="AR34" s="69"/>
      <c r="AS34" s="69"/>
      <c r="AT34" s="69"/>
      <c r="AU34" s="68"/>
      <c r="AV34" s="69"/>
      <c r="AW34" s="69"/>
      <c r="AX34" s="72"/>
      <c r="AY34" s="158"/>
      <c r="AZ34" s="158"/>
      <c r="BA34" s="158"/>
      <c r="BB34" s="158"/>
      <c r="BC34" s="48"/>
      <c r="BD34" s="41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44"/>
      <c r="BR34" s="5"/>
      <c r="BS34" s="2"/>
      <c r="BT34" s="2"/>
    </row>
    <row r="35" spans="1:72" ht="12.6" customHeight="1">
      <c r="A35" s="2"/>
      <c r="B35" s="2"/>
      <c r="C35" s="39"/>
      <c r="D35" s="96"/>
      <c r="E35" s="97"/>
      <c r="F35" s="97"/>
      <c r="G35" s="97"/>
      <c r="H35" s="97"/>
      <c r="I35" s="97"/>
      <c r="J35" s="97"/>
      <c r="K35" s="97"/>
      <c r="L35" s="97"/>
      <c r="M35" s="98"/>
      <c r="N35" s="105"/>
      <c r="O35" s="106"/>
      <c r="P35" s="106"/>
      <c r="Q35" s="107"/>
      <c r="R35" s="45"/>
      <c r="S35" s="45"/>
      <c r="T35" s="45"/>
      <c r="U35" s="78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80"/>
      <c r="AK35" s="56"/>
      <c r="AL35" s="56"/>
      <c r="AM35" s="68"/>
      <c r="AN35" s="69"/>
      <c r="AO35" s="69"/>
      <c r="AP35" s="69"/>
      <c r="AQ35" s="68"/>
      <c r="AR35" s="69"/>
      <c r="AS35" s="69"/>
      <c r="AT35" s="69"/>
      <c r="AU35" s="68"/>
      <c r="AV35" s="69"/>
      <c r="AW35" s="69"/>
      <c r="AX35" s="72"/>
      <c r="AY35" s="158"/>
      <c r="AZ35" s="158"/>
      <c r="BA35" s="158"/>
      <c r="BB35" s="158"/>
      <c r="BC35" s="48"/>
      <c r="BD35" s="41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44"/>
      <c r="BR35" s="5"/>
      <c r="BS35" s="2"/>
      <c r="BT35" s="2"/>
    </row>
    <row r="36" spans="1:72" ht="12.6" customHeight="1">
      <c r="A36" s="2"/>
      <c r="B36" s="2"/>
      <c r="C36" s="39"/>
      <c r="D36" s="99"/>
      <c r="E36" s="100"/>
      <c r="F36" s="100"/>
      <c r="G36" s="100"/>
      <c r="H36" s="100"/>
      <c r="I36" s="100"/>
      <c r="J36" s="100"/>
      <c r="K36" s="100"/>
      <c r="L36" s="100"/>
      <c r="M36" s="101"/>
      <c r="N36" s="108"/>
      <c r="O36" s="109"/>
      <c r="P36" s="109"/>
      <c r="Q36" s="110"/>
      <c r="R36" s="45"/>
      <c r="S36" s="45"/>
      <c r="T36" s="45"/>
      <c r="U36" s="78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80"/>
      <c r="AK36" s="56"/>
      <c r="AL36" s="56"/>
      <c r="AM36" s="68">
        <f>IF(AND(N33="○",N39=""),[1]集計用シート!HI6,IF(AND(N33="",N39="○"),[1]集計用シート!IA6,""))</f>
        <v>27</v>
      </c>
      <c r="AN36" s="69"/>
      <c r="AO36" s="69"/>
      <c r="AP36" s="69"/>
      <c r="AQ36" s="68">
        <f>IF(AND(N33="○",N39=""),[1]集計用シート!HJ6,IF(AND(N33="",N39="○"),[1]集計用シート!IB6,""))</f>
        <v>4</v>
      </c>
      <c r="AR36" s="69"/>
      <c r="AS36" s="69"/>
      <c r="AT36" s="69"/>
      <c r="AU36" s="68">
        <f>IF(AND(N33="○",N39=""),[1]集計用シート!HK6,IF(AND(N33="",N39="○"),[1]集計用シート!IC6,""))</f>
        <v>1</v>
      </c>
      <c r="AV36" s="69"/>
      <c r="AW36" s="69"/>
      <c r="AX36" s="72"/>
      <c r="AY36" s="158"/>
      <c r="AZ36" s="158"/>
      <c r="BA36" s="158"/>
      <c r="BB36" s="158"/>
      <c r="BC36" s="48"/>
      <c r="BD36" s="41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44"/>
      <c r="BR36" s="5"/>
      <c r="BS36" s="2"/>
      <c r="BT36" s="2"/>
    </row>
    <row r="37" spans="1:72" ht="12.6" customHeight="1">
      <c r="A37" s="2"/>
      <c r="B37" s="2"/>
      <c r="C37" s="39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8"/>
      <c r="Q37" s="58"/>
      <c r="R37" s="58"/>
      <c r="S37" s="58"/>
      <c r="T37" s="58"/>
      <c r="U37" s="78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80"/>
      <c r="AK37" s="56"/>
      <c r="AL37" s="56"/>
      <c r="AM37" s="68"/>
      <c r="AN37" s="69"/>
      <c r="AO37" s="69"/>
      <c r="AP37" s="69"/>
      <c r="AQ37" s="68"/>
      <c r="AR37" s="69"/>
      <c r="AS37" s="69"/>
      <c r="AT37" s="69"/>
      <c r="AU37" s="68"/>
      <c r="AV37" s="69"/>
      <c r="AW37" s="69"/>
      <c r="AX37" s="72"/>
      <c r="AY37" s="158"/>
      <c r="AZ37" s="158"/>
      <c r="BA37" s="158"/>
      <c r="BB37" s="158"/>
      <c r="BC37" s="48"/>
      <c r="BD37" s="48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44"/>
      <c r="BR37" s="5"/>
      <c r="BS37" s="2"/>
      <c r="BT37" s="2"/>
    </row>
    <row r="38" spans="1:72" ht="12.6" customHeight="1">
      <c r="A38" s="2"/>
      <c r="B38" s="2"/>
      <c r="C38" s="39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58"/>
      <c r="P38" s="58"/>
      <c r="Q38" s="58"/>
      <c r="R38" s="58"/>
      <c r="S38" s="58"/>
      <c r="T38" s="58"/>
      <c r="U38" s="78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80"/>
      <c r="AK38" s="56"/>
      <c r="AL38" s="56"/>
      <c r="AM38" s="68"/>
      <c r="AN38" s="69"/>
      <c r="AO38" s="69"/>
      <c r="AP38" s="69"/>
      <c r="AQ38" s="68"/>
      <c r="AR38" s="69"/>
      <c r="AS38" s="69"/>
      <c r="AT38" s="69"/>
      <c r="AU38" s="68"/>
      <c r="AV38" s="69"/>
      <c r="AW38" s="69"/>
      <c r="AX38" s="72"/>
      <c r="AY38" s="158"/>
      <c r="AZ38" s="158"/>
      <c r="BA38" s="158"/>
      <c r="BB38" s="158"/>
      <c r="BC38" s="48"/>
      <c r="BD38" s="41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44"/>
      <c r="BR38" s="5"/>
      <c r="BS38" s="2"/>
      <c r="BT38" s="2"/>
    </row>
    <row r="39" spans="1:72" ht="12.6" customHeight="1">
      <c r="A39" s="2"/>
      <c r="B39" s="2"/>
      <c r="C39" s="39"/>
      <c r="D39" s="112" t="s">
        <v>13</v>
      </c>
      <c r="E39" s="113"/>
      <c r="F39" s="113"/>
      <c r="G39" s="113"/>
      <c r="H39" s="113"/>
      <c r="I39" s="113"/>
      <c r="J39" s="113"/>
      <c r="K39" s="113"/>
      <c r="L39" s="113"/>
      <c r="M39" s="114"/>
      <c r="N39" s="102" t="str">
        <f>IF([1]集計用シート!HV6="","",[1]集計用シート!HV6)</f>
        <v/>
      </c>
      <c r="O39" s="103"/>
      <c r="P39" s="103"/>
      <c r="Q39" s="104"/>
      <c r="R39" s="45"/>
      <c r="S39" s="45"/>
      <c r="T39" s="45"/>
      <c r="U39" s="78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80"/>
      <c r="AK39" s="56"/>
      <c r="AL39" s="56"/>
      <c r="AM39" s="68"/>
      <c r="AN39" s="69"/>
      <c r="AO39" s="69"/>
      <c r="AP39" s="69"/>
      <c r="AQ39" s="68"/>
      <c r="AR39" s="69"/>
      <c r="AS39" s="69"/>
      <c r="AT39" s="69"/>
      <c r="AU39" s="68"/>
      <c r="AV39" s="69"/>
      <c r="AW39" s="69"/>
      <c r="AX39" s="72"/>
      <c r="AY39" s="158"/>
      <c r="AZ39" s="158"/>
      <c r="BA39" s="158"/>
      <c r="BB39" s="158"/>
      <c r="BC39" s="48"/>
      <c r="BD39" s="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44"/>
      <c r="BR39" s="5"/>
      <c r="BS39" s="2"/>
      <c r="BT39" s="2"/>
    </row>
    <row r="40" spans="1:72" ht="12.6" customHeight="1">
      <c r="A40" s="2"/>
      <c r="B40" s="2"/>
      <c r="C40" s="39"/>
      <c r="D40" s="115"/>
      <c r="E40" s="116"/>
      <c r="F40" s="116"/>
      <c r="G40" s="116"/>
      <c r="H40" s="116"/>
      <c r="I40" s="116"/>
      <c r="J40" s="116"/>
      <c r="K40" s="116"/>
      <c r="L40" s="116"/>
      <c r="M40" s="117"/>
      <c r="N40" s="105"/>
      <c r="O40" s="106"/>
      <c r="P40" s="106"/>
      <c r="Q40" s="107"/>
      <c r="R40" s="45"/>
      <c r="S40" s="45"/>
      <c r="T40" s="45"/>
      <c r="U40" s="78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80"/>
      <c r="AK40" s="56"/>
      <c r="AL40" s="56"/>
      <c r="AM40" s="68" t="s">
        <v>14</v>
      </c>
      <c r="AN40" s="69"/>
      <c r="AO40" s="69"/>
      <c r="AP40" s="69"/>
      <c r="AQ40" s="68" t="s">
        <v>15</v>
      </c>
      <c r="AR40" s="69"/>
      <c r="AS40" s="69"/>
      <c r="AT40" s="69"/>
      <c r="AU40" s="68" t="s">
        <v>16</v>
      </c>
      <c r="AV40" s="69"/>
      <c r="AW40" s="69"/>
      <c r="AX40" s="72"/>
      <c r="AY40" s="158"/>
      <c r="AZ40" s="158"/>
      <c r="BA40" s="158"/>
      <c r="BB40" s="158"/>
      <c r="BC40" s="48"/>
      <c r="BD40" s="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44"/>
      <c r="BR40" s="5"/>
      <c r="BS40" s="2"/>
      <c r="BT40" s="2"/>
    </row>
    <row r="41" spans="1:72" ht="12.6" customHeight="1">
      <c r="A41" s="2"/>
      <c r="B41" s="2"/>
      <c r="C41" s="39"/>
      <c r="D41" s="115"/>
      <c r="E41" s="116"/>
      <c r="F41" s="116"/>
      <c r="G41" s="116"/>
      <c r="H41" s="116"/>
      <c r="I41" s="116"/>
      <c r="J41" s="116"/>
      <c r="K41" s="116"/>
      <c r="L41" s="116"/>
      <c r="M41" s="117"/>
      <c r="N41" s="105"/>
      <c r="O41" s="106"/>
      <c r="P41" s="106"/>
      <c r="Q41" s="107"/>
      <c r="R41" s="45"/>
      <c r="S41" s="45"/>
      <c r="T41" s="45"/>
      <c r="U41" s="7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56"/>
      <c r="AL41" s="56"/>
      <c r="AM41" s="68"/>
      <c r="AN41" s="69"/>
      <c r="AO41" s="69"/>
      <c r="AP41" s="69"/>
      <c r="AQ41" s="68"/>
      <c r="AR41" s="69"/>
      <c r="AS41" s="69"/>
      <c r="AT41" s="69"/>
      <c r="AU41" s="68"/>
      <c r="AV41" s="69"/>
      <c r="AW41" s="69"/>
      <c r="AX41" s="72"/>
      <c r="AY41" s="158"/>
      <c r="AZ41" s="158"/>
      <c r="BA41" s="158"/>
      <c r="BB41" s="158"/>
      <c r="BC41" s="48"/>
      <c r="BD41" s="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44"/>
      <c r="BR41" s="5"/>
      <c r="BS41" s="2"/>
      <c r="BT41" s="2"/>
    </row>
    <row r="42" spans="1:72" ht="77.25" customHeight="1">
      <c r="A42" s="2"/>
      <c r="B42" s="2"/>
      <c r="C42" s="39"/>
      <c r="D42" s="118"/>
      <c r="E42" s="119"/>
      <c r="F42" s="119"/>
      <c r="G42" s="119"/>
      <c r="H42" s="119"/>
      <c r="I42" s="119"/>
      <c r="J42" s="119"/>
      <c r="K42" s="119"/>
      <c r="L42" s="119"/>
      <c r="M42" s="120"/>
      <c r="N42" s="108"/>
      <c r="O42" s="109"/>
      <c r="P42" s="109"/>
      <c r="Q42" s="110"/>
      <c r="R42" s="45"/>
      <c r="S42" s="45"/>
      <c r="T42" s="45"/>
      <c r="U42" s="81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3"/>
      <c r="AK42" s="56"/>
      <c r="AL42" s="56"/>
      <c r="AM42" s="70"/>
      <c r="AN42" s="71"/>
      <c r="AO42" s="71"/>
      <c r="AP42" s="71"/>
      <c r="AQ42" s="70"/>
      <c r="AR42" s="71"/>
      <c r="AS42" s="71"/>
      <c r="AT42" s="71"/>
      <c r="AU42" s="70"/>
      <c r="AV42" s="71"/>
      <c r="AW42" s="71"/>
      <c r="AX42" s="73"/>
      <c r="AY42" s="158"/>
      <c r="AZ42" s="158"/>
      <c r="BA42" s="158"/>
      <c r="BB42" s="158"/>
      <c r="BC42" s="48"/>
      <c r="BD42" s="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44"/>
      <c r="BR42" s="5"/>
      <c r="BS42" s="2"/>
      <c r="BT42" s="2"/>
    </row>
    <row r="43" spans="1:72" ht="12" customHeight="1">
      <c r="A43" s="2"/>
      <c r="B43" s="2"/>
      <c r="C43" s="39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6"/>
      <c r="Y43" s="46"/>
      <c r="Z43" s="46"/>
      <c r="AA43" s="42"/>
      <c r="AB43" s="42"/>
      <c r="AC43" s="42"/>
      <c r="AD43" s="42"/>
      <c r="AE43" s="42"/>
      <c r="AF43" s="42"/>
      <c r="AG43" s="42"/>
      <c r="AH43" s="42"/>
      <c r="AI43" s="42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  <c r="BR43" s="5"/>
      <c r="BS43" s="2"/>
      <c r="BT43" s="2"/>
    </row>
    <row r="44" spans="1:72" ht="19.5" customHeight="1">
      <c r="C44" s="39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45"/>
      <c r="O44" s="45"/>
      <c r="P44" s="45"/>
      <c r="Q44" s="45"/>
      <c r="R44" s="45"/>
      <c r="S44" s="45"/>
      <c r="T44" s="45"/>
      <c r="U44" s="50" t="s">
        <v>23</v>
      </c>
      <c r="V44" s="45"/>
      <c r="W44" s="45"/>
      <c r="X44" s="51"/>
      <c r="Y44" s="51"/>
      <c r="Z44" s="51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0" t="s">
        <v>17</v>
      </c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6"/>
      <c r="BQ44" s="44"/>
      <c r="BR44" s="5"/>
    </row>
    <row r="45" spans="1:72" ht="12.6" customHeight="1">
      <c r="C45" s="39"/>
      <c r="D45" s="88" t="s">
        <v>18</v>
      </c>
      <c r="E45" s="94"/>
      <c r="F45" s="94"/>
      <c r="G45" s="94"/>
      <c r="H45" s="94"/>
      <c r="I45" s="94"/>
      <c r="J45" s="94"/>
      <c r="K45" s="94"/>
      <c r="L45" s="94"/>
      <c r="M45" s="95"/>
      <c r="N45" s="102" t="str">
        <f>IF([1]集計用シート!HW6="","",[1]集計用シート!HW6)</f>
        <v/>
      </c>
      <c r="O45" s="103"/>
      <c r="P45" s="103"/>
      <c r="Q45" s="104"/>
      <c r="R45" s="45"/>
      <c r="S45" s="45"/>
      <c r="T45" s="45"/>
      <c r="U45" s="75" t="str">
        <f>IF([1]集計用シート!ID6="","",[1]集計用シート!ID6)</f>
        <v/>
      </c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7"/>
      <c r="AK45" s="67"/>
      <c r="AL45" s="67"/>
      <c r="AM45" s="75" t="str">
        <f>IF([1]集計用シート!IE6="","",[1]集計用シート!IE6)</f>
        <v/>
      </c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7"/>
      <c r="BQ45" s="44"/>
      <c r="BR45" s="5"/>
    </row>
    <row r="46" spans="1:72" ht="12.6" customHeight="1">
      <c r="C46" s="39"/>
      <c r="D46" s="96"/>
      <c r="E46" s="97"/>
      <c r="F46" s="97"/>
      <c r="G46" s="97"/>
      <c r="H46" s="97"/>
      <c r="I46" s="97"/>
      <c r="J46" s="97"/>
      <c r="K46" s="97"/>
      <c r="L46" s="97"/>
      <c r="M46" s="98"/>
      <c r="N46" s="105"/>
      <c r="O46" s="106"/>
      <c r="P46" s="106"/>
      <c r="Q46" s="107"/>
      <c r="R46" s="45"/>
      <c r="S46" s="45"/>
      <c r="T46" s="45"/>
      <c r="U46" s="78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80"/>
      <c r="AK46" s="67"/>
      <c r="AL46" s="67"/>
      <c r="AM46" s="78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80"/>
      <c r="BQ46" s="44"/>
      <c r="BR46" s="5"/>
    </row>
    <row r="47" spans="1:72" ht="12.6" customHeight="1">
      <c r="C47" s="39"/>
      <c r="D47" s="96"/>
      <c r="E47" s="97"/>
      <c r="F47" s="97"/>
      <c r="G47" s="97"/>
      <c r="H47" s="97"/>
      <c r="I47" s="97"/>
      <c r="J47" s="97"/>
      <c r="K47" s="97"/>
      <c r="L47" s="97"/>
      <c r="M47" s="98"/>
      <c r="N47" s="105"/>
      <c r="O47" s="106"/>
      <c r="P47" s="106"/>
      <c r="Q47" s="107"/>
      <c r="R47" s="45"/>
      <c r="S47" s="45"/>
      <c r="T47" s="45"/>
      <c r="U47" s="78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80"/>
      <c r="AK47" s="67"/>
      <c r="AL47" s="67"/>
      <c r="AM47" s="78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80"/>
      <c r="BQ47" s="44"/>
      <c r="BR47" s="5"/>
    </row>
    <row r="48" spans="1:72" ht="12.6" customHeight="1">
      <c r="C48" s="39"/>
      <c r="D48" s="99"/>
      <c r="E48" s="100"/>
      <c r="F48" s="100"/>
      <c r="G48" s="100"/>
      <c r="H48" s="100"/>
      <c r="I48" s="100"/>
      <c r="J48" s="100"/>
      <c r="K48" s="100"/>
      <c r="L48" s="100"/>
      <c r="M48" s="101"/>
      <c r="N48" s="108"/>
      <c r="O48" s="109"/>
      <c r="P48" s="109"/>
      <c r="Q48" s="110"/>
      <c r="R48" s="45"/>
      <c r="S48" s="45"/>
      <c r="T48" s="45"/>
      <c r="U48" s="81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3"/>
      <c r="AK48" s="67"/>
      <c r="AL48" s="67"/>
      <c r="AM48" s="81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3"/>
      <c r="BQ48" s="44"/>
      <c r="BR48" s="5"/>
    </row>
    <row r="49" spans="1:72" ht="12.6" customHeight="1">
      <c r="C49" s="60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2"/>
      <c r="BR49" s="5"/>
    </row>
    <row r="50" spans="1:72" ht="12.6" customHeight="1">
      <c r="A50" s="5"/>
      <c r="B50" s="5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5"/>
      <c r="BS50" s="5"/>
      <c r="BT50" s="5"/>
    </row>
    <row r="51" spans="1:72" ht="12.6" customHeight="1">
      <c r="A51" s="2"/>
      <c r="B51" s="5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2"/>
      <c r="Y51" s="32"/>
      <c r="Z51" s="32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32"/>
      <c r="BR51" s="2"/>
      <c r="BS51" s="2"/>
      <c r="BT51" s="2"/>
    </row>
  </sheetData>
  <sheetProtection selectLockedCells="1"/>
  <mergeCells count="44">
    <mergeCell ref="D45:M48"/>
    <mergeCell ref="N45:Q48"/>
    <mergeCell ref="U45:AJ48"/>
    <mergeCell ref="AM45:BP48"/>
    <mergeCell ref="AR27:BB28"/>
    <mergeCell ref="D29:Q30"/>
    <mergeCell ref="R29:BB30"/>
    <mergeCell ref="D33:M36"/>
    <mergeCell ref="N33:Q36"/>
    <mergeCell ref="U33:AJ42"/>
    <mergeCell ref="AM33:AP35"/>
    <mergeCell ref="AQ33:AT35"/>
    <mergeCell ref="AU33:AX35"/>
    <mergeCell ref="AM36:AP39"/>
    <mergeCell ref="AQ36:AT39"/>
    <mergeCell ref="AU36:AX39"/>
    <mergeCell ref="D39:M42"/>
    <mergeCell ref="N39:Q42"/>
    <mergeCell ref="AM40:AP42"/>
    <mergeCell ref="AQ40:AT42"/>
    <mergeCell ref="AU40:AX42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22:J23"/>
    <mergeCell ref="K22:Q23"/>
    <mergeCell ref="R22:X23"/>
    <mergeCell ref="Y22:AE23"/>
    <mergeCell ref="AF22:AL23"/>
    <mergeCell ref="AT22:AZ23"/>
    <mergeCell ref="BB22:BH23"/>
    <mergeCell ref="AM22:AS23"/>
  </mergeCells>
  <phoneticPr fontId="2"/>
  <conditionalFormatting sqref="A26:XFD50">
    <cfRule type="expression" dxfId="14" priority="7">
      <formula>$AT$22=""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1"/>
  <sheetViews>
    <sheetView view="pageBreakPreview" zoomScale="60" zoomScaleNormal="70" zoomScalePageLayoutView="40" workbookViewId="0">
      <selection activeCell="AT15" sqref="AT15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1" t="s">
        <v>19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3"/>
      <c r="Y8" s="130" t="s">
        <v>0</v>
      </c>
      <c r="Z8" s="131"/>
      <c r="AA8" s="131"/>
      <c r="AB8" s="131"/>
      <c r="AC8" s="131"/>
      <c r="AD8" s="131"/>
      <c r="AE8" s="131"/>
      <c r="AF8" s="131"/>
      <c r="AG8" s="131"/>
      <c r="AH8" s="131"/>
      <c r="AI8" s="132"/>
      <c r="AJ8" s="139" t="s">
        <v>20</v>
      </c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6"/>
      <c r="Y9" s="133"/>
      <c r="Z9" s="134"/>
      <c r="AA9" s="134"/>
      <c r="AB9" s="134"/>
      <c r="AC9" s="134"/>
      <c r="AD9" s="134"/>
      <c r="AE9" s="134"/>
      <c r="AF9" s="134"/>
      <c r="AG9" s="134"/>
      <c r="AH9" s="134"/>
      <c r="AI9" s="135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9"/>
      <c r="Y10" s="136"/>
      <c r="Z10" s="137"/>
      <c r="AA10" s="137"/>
      <c r="AB10" s="137"/>
      <c r="AC10" s="137"/>
      <c r="AD10" s="137"/>
      <c r="AE10" s="137"/>
      <c r="AF10" s="137"/>
      <c r="AG10" s="137"/>
      <c r="AH10" s="137"/>
      <c r="AI10" s="138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0" t="str">
        <f>[2]様式０!B8</f>
        <v>坂井市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2"/>
      <c r="Y11" s="140" t="str">
        <f>[2]様式０!C8</f>
        <v>下水道事業</v>
      </c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149" t="str">
        <f>[2]様式０!D8</f>
        <v>坂井市公営企業（公共下水道事業）</v>
      </c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5"/>
      <c r="Y12" s="143"/>
      <c r="Z12" s="144"/>
      <c r="AA12" s="144"/>
      <c r="AB12" s="144"/>
      <c r="AC12" s="144"/>
      <c r="AD12" s="144"/>
      <c r="AE12" s="144"/>
      <c r="AF12" s="144"/>
      <c r="AG12" s="144"/>
      <c r="AH12" s="144"/>
      <c r="AI12" s="145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8"/>
      <c r="Y13" s="146"/>
      <c r="Z13" s="147"/>
      <c r="AA13" s="147"/>
      <c r="AB13" s="147"/>
      <c r="AC13" s="147"/>
      <c r="AD13" s="147"/>
      <c r="AE13" s="147"/>
      <c r="AF13" s="147"/>
      <c r="AG13" s="147"/>
      <c r="AH13" s="147"/>
      <c r="AI13" s="148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4" t="s">
        <v>1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20"/>
      <c r="BB18" s="150" t="s">
        <v>2</v>
      </c>
      <c r="BC18" s="150"/>
      <c r="BD18" s="150"/>
      <c r="BE18" s="150"/>
      <c r="BF18" s="150"/>
      <c r="BG18" s="150"/>
      <c r="BH18" s="15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20"/>
      <c r="BB19" s="150"/>
      <c r="BC19" s="150"/>
      <c r="BD19" s="150"/>
      <c r="BE19" s="150"/>
      <c r="BF19" s="150"/>
      <c r="BG19" s="150"/>
      <c r="BH19" s="15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1" t="s">
        <v>3</v>
      </c>
      <c r="E20" s="152"/>
      <c r="F20" s="152"/>
      <c r="G20" s="152"/>
      <c r="H20" s="152"/>
      <c r="I20" s="152"/>
      <c r="J20" s="153"/>
      <c r="K20" s="157" t="s">
        <v>4</v>
      </c>
      <c r="L20" s="152"/>
      <c r="M20" s="152"/>
      <c r="N20" s="152"/>
      <c r="O20" s="152"/>
      <c r="P20" s="152"/>
      <c r="Q20" s="153"/>
      <c r="R20" s="157" t="s">
        <v>5</v>
      </c>
      <c r="S20" s="152"/>
      <c r="T20" s="152"/>
      <c r="U20" s="152"/>
      <c r="V20" s="152"/>
      <c r="W20" s="152"/>
      <c r="X20" s="153"/>
      <c r="Y20" s="157" t="s">
        <v>6</v>
      </c>
      <c r="Z20" s="152"/>
      <c r="AA20" s="152"/>
      <c r="AB20" s="152"/>
      <c r="AC20" s="152"/>
      <c r="AD20" s="152"/>
      <c r="AE20" s="153"/>
      <c r="AF20" s="151" t="s">
        <v>21</v>
      </c>
      <c r="AG20" s="152"/>
      <c r="AH20" s="152"/>
      <c r="AI20" s="152"/>
      <c r="AJ20" s="152"/>
      <c r="AK20" s="152"/>
      <c r="AL20" s="153"/>
      <c r="AM20" s="157" t="s">
        <v>7</v>
      </c>
      <c r="AN20" s="152"/>
      <c r="AO20" s="152"/>
      <c r="AP20" s="152"/>
      <c r="AQ20" s="152"/>
      <c r="AR20" s="152"/>
      <c r="AS20" s="153"/>
      <c r="AT20" s="157" t="s">
        <v>8</v>
      </c>
      <c r="AU20" s="152"/>
      <c r="AV20" s="152"/>
      <c r="AW20" s="152"/>
      <c r="AX20" s="152"/>
      <c r="AY20" s="152"/>
      <c r="AZ20" s="153"/>
      <c r="BA20" s="24"/>
      <c r="BB20" s="150"/>
      <c r="BC20" s="150"/>
      <c r="BD20" s="150"/>
      <c r="BE20" s="150"/>
      <c r="BF20" s="150"/>
      <c r="BG20" s="150"/>
      <c r="BH20" s="15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7" customHeight="1">
      <c r="C21" s="19"/>
      <c r="D21" s="154"/>
      <c r="E21" s="155"/>
      <c r="F21" s="155"/>
      <c r="G21" s="155"/>
      <c r="H21" s="155"/>
      <c r="I21" s="155"/>
      <c r="J21" s="156"/>
      <c r="K21" s="154"/>
      <c r="L21" s="155"/>
      <c r="M21" s="155"/>
      <c r="N21" s="155"/>
      <c r="O21" s="155"/>
      <c r="P21" s="155"/>
      <c r="Q21" s="156"/>
      <c r="R21" s="154"/>
      <c r="S21" s="155"/>
      <c r="T21" s="155"/>
      <c r="U21" s="155"/>
      <c r="V21" s="155"/>
      <c r="W21" s="155"/>
      <c r="X21" s="156"/>
      <c r="Y21" s="154"/>
      <c r="Z21" s="155"/>
      <c r="AA21" s="155"/>
      <c r="AB21" s="155"/>
      <c r="AC21" s="155"/>
      <c r="AD21" s="155"/>
      <c r="AE21" s="156"/>
      <c r="AF21" s="154"/>
      <c r="AG21" s="155"/>
      <c r="AH21" s="155"/>
      <c r="AI21" s="155"/>
      <c r="AJ21" s="155"/>
      <c r="AK21" s="155"/>
      <c r="AL21" s="156"/>
      <c r="AM21" s="154"/>
      <c r="AN21" s="155"/>
      <c r="AO21" s="155"/>
      <c r="AP21" s="155"/>
      <c r="AQ21" s="155"/>
      <c r="AR21" s="155"/>
      <c r="AS21" s="156"/>
      <c r="AT21" s="154"/>
      <c r="AU21" s="155"/>
      <c r="AV21" s="155"/>
      <c r="AW21" s="155"/>
      <c r="AX21" s="155"/>
      <c r="AY21" s="155"/>
      <c r="AZ21" s="156"/>
      <c r="BA21" s="24"/>
      <c r="BB21" s="150"/>
      <c r="BC21" s="150"/>
      <c r="BD21" s="150"/>
      <c r="BE21" s="150"/>
      <c r="BF21" s="150"/>
      <c r="BG21" s="150"/>
      <c r="BH21" s="15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2" t="str">
        <f>IF(AND(OR([2]集計用シート!I6="○",[2]集計用シート!R6="○"),[2]集計用シート!AU6=""),"○","")</f>
        <v/>
      </c>
      <c r="E22" s="103"/>
      <c r="F22" s="103"/>
      <c r="G22" s="103"/>
      <c r="H22" s="103"/>
      <c r="I22" s="103"/>
      <c r="J22" s="104"/>
      <c r="K22" s="102" t="str">
        <f>IF(AND(OR([2]集計用シート!J6="○",[2]集計用シート!S6="○"),[2]集計用シート!CB6=""),"○","")</f>
        <v/>
      </c>
      <c r="L22" s="103"/>
      <c r="M22" s="103"/>
      <c r="N22" s="103"/>
      <c r="O22" s="103"/>
      <c r="P22" s="103"/>
      <c r="Q22" s="104"/>
      <c r="R22" s="102" t="str">
        <f>IF(AND(OR([2]集計用シート!K6="○",[2]集計用シート!T6="○"),[2]集計用シート!DD6=""),"○","")</f>
        <v/>
      </c>
      <c r="S22" s="103"/>
      <c r="T22" s="103"/>
      <c r="U22" s="103"/>
      <c r="V22" s="103"/>
      <c r="W22" s="103"/>
      <c r="X22" s="104"/>
      <c r="Y22" s="102" t="str">
        <f>IF(AND(OR([2]集計用シート!L6="○",[2]集計用シート!U6="○"),[2]集計用シート!EH6=""),"○","")</f>
        <v/>
      </c>
      <c r="Z22" s="103"/>
      <c r="AA22" s="103"/>
      <c r="AB22" s="103"/>
      <c r="AC22" s="103"/>
      <c r="AD22" s="103"/>
      <c r="AE22" s="104"/>
      <c r="AF22" s="102" t="str">
        <f>IF(AND(OR([2]集計用シート!M6="○",[2]集計用シート!V6="○"),[2]集計用シート!FO6=""),"○","")</f>
        <v/>
      </c>
      <c r="AG22" s="103"/>
      <c r="AH22" s="103"/>
      <c r="AI22" s="103"/>
      <c r="AJ22" s="103"/>
      <c r="AK22" s="103"/>
      <c r="AL22" s="104"/>
      <c r="AM22" s="102" t="str">
        <f>IF(AND(OR([2]集計用シート!N6="○",[2]集計用シート!W6="○"),[2]集計用シート!GT6=""),"○","")</f>
        <v/>
      </c>
      <c r="AN22" s="103"/>
      <c r="AO22" s="103"/>
      <c r="AP22" s="103"/>
      <c r="AQ22" s="103"/>
      <c r="AR22" s="103"/>
      <c r="AS22" s="104"/>
      <c r="AT22" s="102" t="str">
        <f>IF(AND(OR([2]集計用シート!O6="○",[2]集計用シート!X6="○"),[2]集計用シート!HX6=""),"○","")</f>
        <v>○</v>
      </c>
      <c r="AU22" s="103"/>
      <c r="AV22" s="103"/>
      <c r="AW22" s="103"/>
      <c r="AX22" s="103"/>
      <c r="AY22" s="103"/>
      <c r="AZ22" s="104"/>
      <c r="BA22" s="26"/>
      <c r="BB22" s="102" t="str">
        <f>IF(OR([2]集計用シート!Y6="○",[2]集計用シート!AA6&lt;&gt;"",[2]集計用シート!AB6&lt;&gt;""),"○","")</f>
        <v/>
      </c>
      <c r="BC22" s="103"/>
      <c r="BD22" s="103"/>
      <c r="BE22" s="103"/>
      <c r="BF22" s="103"/>
      <c r="BG22" s="103"/>
      <c r="BH22" s="10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08"/>
      <c r="Z23" s="109"/>
      <c r="AA23" s="109"/>
      <c r="AB23" s="109"/>
      <c r="AC23" s="109"/>
      <c r="AD23" s="109"/>
      <c r="AE23" s="110"/>
      <c r="AF23" s="108"/>
      <c r="AG23" s="109"/>
      <c r="AH23" s="109"/>
      <c r="AI23" s="109"/>
      <c r="AJ23" s="109"/>
      <c r="AK23" s="109"/>
      <c r="AL23" s="110"/>
      <c r="AM23" s="108"/>
      <c r="AN23" s="109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09"/>
      <c r="AZ23" s="110"/>
      <c r="BA23" s="26"/>
      <c r="BB23" s="108"/>
      <c r="BC23" s="109"/>
      <c r="BD23" s="109"/>
      <c r="BE23" s="109"/>
      <c r="BF23" s="109"/>
      <c r="BG23" s="109"/>
      <c r="BH23" s="11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5"/>
    </row>
    <row r="27" spans="1:72" ht="12.6" customHeight="1"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36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8"/>
      <c r="BR27" s="5"/>
    </row>
    <row r="28" spans="1:72" ht="12.6" customHeight="1">
      <c r="A28" s="2"/>
      <c r="B28" s="2"/>
      <c r="C28" s="39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6"/>
      <c r="Y28" s="46"/>
      <c r="Z28" s="46"/>
      <c r="AA28" s="47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3"/>
      <c r="AO28" s="48"/>
      <c r="AP28" s="49"/>
      <c r="AQ28" s="49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40"/>
      <c r="BD28" s="41"/>
      <c r="BE28" s="41"/>
      <c r="BF28" s="41"/>
      <c r="BG28" s="41"/>
      <c r="BH28" s="41"/>
      <c r="BI28" s="41"/>
      <c r="BJ28" s="41"/>
      <c r="BK28" s="41"/>
      <c r="BL28" s="41"/>
      <c r="BM28" s="42"/>
      <c r="BN28" s="42"/>
      <c r="BO28" s="42"/>
      <c r="BP28" s="43"/>
      <c r="BQ28" s="44"/>
      <c r="BR28" s="5"/>
      <c r="BS28" s="2"/>
      <c r="BT28" s="2"/>
    </row>
    <row r="29" spans="1:72" ht="12.6" customHeight="1">
      <c r="A29" s="2"/>
      <c r="B29" s="2"/>
      <c r="C29" s="39"/>
      <c r="D29" s="88" t="s">
        <v>22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5"/>
      <c r="R29" s="88" t="s">
        <v>24</v>
      </c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90"/>
      <c r="BC29" s="40"/>
      <c r="BD29" s="41"/>
      <c r="BE29" s="41"/>
      <c r="BF29" s="41"/>
      <c r="BG29" s="41"/>
      <c r="BH29" s="41"/>
      <c r="BI29" s="41"/>
      <c r="BJ29" s="41"/>
      <c r="BK29" s="41"/>
      <c r="BL29" s="41"/>
      <c r="BM29" s="42"/>
      <c r="BN29" s="42"/>
      <c r="BO29" s="42"/>
      <c r="BP29" s="43"/>
      <c r="BQ29" s="44"/>
      <c r="BR29" s="5"/>
      <c r="BS29" s="2"/>
      <c r="BT29" s="2"/>
    </row>
    <row r="30" spans="1:72" ht="12.6" customHeight="1">
      <c r="A30" s="2"/>
      <c r="B30" s="2"/>
      <c r="C30" s="39"/>
      <c r="D30" s="99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1"/>
      <c r="R30" s="91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  <c r="BC30" s="40"/>
      <c r="BD30" s="41"/>
      <c r="BE30" s="41"/>
      <c r="BF30" s="41"/>
      <c r="BG30" s="41"/>
      <c r="BH30" s="41"/>
      <c r="BI30" s="41"/>
      <c r="BJ30" s="41"/>
      <c r="BK30" s="41"/>
      <c r="BL30" s="41"/>
      <c r="BM30" s="42"/>
      <c r="BN30" s="42"/>
      <c r="BO30" s="42"/>
      <c r="BP30" s="43"/>
      <c r="BQ30" s="44"/>
      <c r="BR30" s="5"/>
      <c r="BS30" s="2"/>
      <c r="BT30" s="2"/>
    </row>
    <row r="31" spans="1:72" ht="12" customHeight="1">
      <c r="A31" s="2"/>
      <c r="B31" s="2"/>
      <c r="C31" s="39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6"/>
      <c r="Y31" s="46"/>
      <c r="Z31" s="46"/>
      <c r="AA31" s="47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3"/>
      <c r="AO31" s="48"/>
      <c r="AP31" s="49"/>
      <c r="AQ31" s="49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2"/>
      <c r="BN31" s="42"/>
      <c r="BO31" s="42"/>
      <c r="BP31" s="43"/>
      <c r="BQ31" s="44"/>
      <c r="BR31" s="5"/>
      <c r="BS31" s="2"/>
      <c r="BT31" s="2"/>
    </row>
    <row r="32" spans="1:72" ht="24.75" customHeight="1">
      <c r="A32" s="2"/>
      <c r="B32" s="2"/>
      <c r="C32" s="39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64" t="s">
        <v>9</v>
      </c>
      <c r="V32" s="64"/>
      <c r="W32" s="45"/>
      <c r="X32" s="51"/>
      <c r="Y32" s="51"/>
      <c r="Z32" s="51"/>
      <c r="AA32" s="52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5" t="s">
        <v>10</v>
      </c>
      <c r="AN32" s="63"/>
      <c r="AO32" s="63"/>
      <c r="AP32" s="63"/>
      <c r="AQ32" s="63"/>
      <c r="AR32" s="63"/>
      <c r="AS32" s="63"/>
      <c r="AT32" s="52"/>
      <c r="AU32" s="52"/>
      <c r="AV32" s="52"/>
      <c r="AW32" s="52"/>
      <c r="AX32" s="54"/>
      <c r="AY32" s="50"/>
      <c r="AZ32" s="50"/>
      <c r="BA32" s="158"/>
      <c r="BB32" s="158"/>
      <c r="BC32" s="40"/>
      <c r="BD32" s="41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44"/>
      <c r="BR32" s="5"/>
      <c r="BS32" s="2"/>
      <c r="BT32" s="2"/>
    </row>
    <row r="33" spans="1:72" ht="12.6" customHeight="1">
      <c r="A33" s="2"/>
      <c r="B33" s="2"/>
      <c r="C33" s="39"/>
      <c r="D33" s="88" t="s">
        <v>11</v>
      </c>
      <c r="E33" s="94"/>
      <c r="F33" s="94"/>
      <c r="G33" s="94"/>
      <c r="H33" s="94"/>
      <c r="I33" s="94"/>
      <c r="J33" s="94"/>
      <c r="K33" s="94"/>
      <c r="L33" s="94"/>
      <c r="M33" s="95"/>
      <c r="N33" s="102" t="str">
        <f>IF([2]集計用シート!O6="","",[2]集計用シート!O6)</f>
        <v>○</v>
      </c>
      <c r="O33" s="103"/>
      <c r="P33" s="103"/>
      <c r="Q33" s="104"/>
      <c r="R33" s="45"/>
      <c r="S33" s="45"/>
      <c r="T33" s="45"/>
      <c r="U33" s="75" t="str">
        <f>IF(AND(N33="○",N39=""),[2]集計用シート!HH6,IF(AND(N33="",N39="○"),[2]集計用シート!HY6,""))</f>
        <v>上下水道２１業務
・窓口及び電話受付・水道メーター検針・水道の開閉栓・上下水道料金の賦課・収納・滞納整理・給水停止・受益者負担金等・会計処理・水洗化促進・検定満期メーター交換及び在庫管理・水道給水施設窓口・給水装置工事申請受付・指定給水装置工事事業者の申請受付・下水道処理施設窓口・排水設備等計画確認申請受付・排水設備指定工事店及び責任技術者に関する業務・水質検査・上水道施設の維持管理・漏水調査・管路緊急修繕対応</v>
      </c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7"/>
      <c r="AK33" s="56"/>
      <c r="AL33" s="56"/>
      <c r="AM33" s="84" t="s">
        <v>12</v>
      </c>
      <c r="AN33" s="85"/>
      <c r="AO33" s="85"/>
      <c r="AP33" s="85"/>
      <c r="AQ33" s="84"/>
      <c r="AR33" s="85"/>
      <c r="AS33" s="85"/>
      <c r="AT33" s="85"/>
      <c r="AU33" s="84"/>
      <c r="AV33" s="85"/>
      <c r="AW33" s="85"/>
      <c r="AX33" s="86"/>
      <c r="AY33" s="158"/>
      <c r="AZ33" s="158"/>
      <c r="BA33" s="158"/>
      <c r="BB33" s="158"/>
      <c r="BC33" s="48"/>
      <c r="BD33" s="41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44"/>
      <c r="BR33" s="5"/>
      <c r="BS33" s="2"/>
      <c r="BT33" s="2"/>
    </row>
    <row r="34" spans="1:72" ht="12.6" customHeight="1">
      <c r="A34" s="2"/>
      <c r="B34" s="2"/>
      <c r="C34" s="39"/>
      <c r="D34" s="96"/>
      <c r="E34" s="97"/>
      <c r="F34" s="97"/>
      <c r="G34" s="97"/>
      <c r="H34" s="97"/>
      <c r="I34" s="97"/>
      <c r="J34" s="97"/>
      <c r="K34" s="97"/>
      <c r="L34" s="97"/>
      <c r="M34" s="98"/>
      <c r="N34" s="105"/>
      <c r="O34" s="106"/>
      <c r="P34" s="106"/>
      <c r="Q34" s="107"/>
      <c r="R34" s="45"/>
      <c r="S34" s="45"/>
      <c r="T34" s="45"/>
      <c r="U34" s="78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80"/>
      <c r="AK34" s="56"/>
      <c r="AL34" s="56"/>
      <c r="AM34" s="68"/>
      <c r="AN34" s="69"/>
      <c r="AO34" s="69"/>
      <c r="AP34" s="69"/>
      <c r="AQ34" s="68"/>
      <c r="AR34" s="69"/>
      <c r="AS34" s="69"/>
      <c r="AT34" s="69"/>
      <c r="AU34" s="68"/>
      <c r="AV34" s="69"/>
      <c r="AW34" s="69"/>
      <c r="AX34" s="72"/>
      <c r="AY34" s="158"/>
      <c r="AZ34" s="158"/>
      <c r="BA34" s="158"/>
      <c r="BB34" s="158"/>
      <c r="BC34" s="48"/>
      <c r="BD34" s="41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44"/>
      <c r="BR34" s="5"/>
      <c r="BS34" s="2"/>
      <c r="BT34" s="2"/>
    </row>
    <row r="35" spans="1:72" ht="12.6" customHeight="1">
      <c r="A35" s="2"/>
      <c r="B35" s="2"/>
      <c r="C35" s="39"/>
      <c r="D35" s="96"/>
      <c r="E35" s="97"/>
      <c r="F35" s="97"/>
      <c r="G35" s="97"/>
      <c r="H35" s="97"/>
      <c r="I35" s="97"/>
      <c r="J35" s="97"/>
      <c r="K35" s="97"/>
      <c r="L35" s="97"/>
      <c r="M35" s="98"/>
      <c r="N35" s="105"/>
      <c r="O35" s="106"/>
      <c r="P35" s="106"/>
      <c r="Q35" s="107"/>
      <c r="R35" s="45"/>
      <c r="S35" s="45"/>
      <c r="T35" s="45"/>
      <c r="U35" s="78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80"/>
      <c r="AK35" s="56"/>
      <c r="AL35" s="56"/>
      <c r="AM35" s="68"/>
      <c r="AN35" s="69"/>
      <c r="AO35" s="69"/>
      <c r="AP35" s="69"/>
      <c r="AQ35" s="68"/>
      <c r="AR35" s="69"/>
      <c r="AS35" s="69"/>
      <c r="AT35" s="69"/>
      <c r="AU35" s="68"/>
      <c r="AV35" s="69"/>
      <c r="AW35" s="69"/>
      <c r="AX35" s="72"/>
      <c r="AY35" s="158"/>
      <c r="AZ35" s="158"/>
      <c r="BA35" s="158"/>
      <c r="BB35" s="158"/>
      <c r="BC35" s="48"/>
      <c r="BD35" s="41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44"/>
      <c r="BR35" s="5"/>
      <c r="BS35" s="2"/>
      <c r="BT35" s="2"/>
    </row>
    <row r="36" spans="1:72" ht="12.6" customHeight="1">
      <c r="A36" s="2"/>
      <c r="B36" s="2"/>
      <c r="C36" s="39"/>
      <c r="D36" s="99"/>
      <c r="E36" s="100"/>
      <c r="F36" s="100"/>
      <c r="G36" s="100"/>
      <c r="H36" s="100"/>
      <c r="I36" s="100"/>
      <c r="J36" s="100"/>
      <c r="K36" s="100"/>
      <c r="L36" s="100"/>
      <c r="M36" s="101"/>
      <c r="N36" s="108"/>
      <c r="O36" s="109"/>
      <c r="P36" s="109"/>
      <c r="Q36" s="110"/>
      <c r="R36" s="45"/>
      <c r="S36" s="45"/>
      <c r="T36" s="45"/>
      <c r="U36" s="78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80"/>
      <c r="AK36" s="56"/>
      <c r="AL36" s="56"/>
      <c r="AM36" s="68">
        <f>IF(AND(N33="○",N39=""),[2]集計用シート!HI6,IF(AND(N33="",N39="○"),[2]集計用シート!IA6,""))</f>
        <v>27</v>
      </c>
      <c r="AN36" s="69"/>
      <c r="AO36" s="69"/>
      <c r="AP36" s="69"/>
      <c r="AQ36" s="68">
        <f>IF(AND(N33="○",N39=""),[2]集計用シート!HJ6,IF(AND(N33="",N39="○"),[2]集計用シート!IB6,""))</f>
        <v>4</v>
      </c>
      <c r="AR36" s="69"/>
      <c r="AS36" s="69"/>
      <c r="AT36" s="69"/>
      <c r="AU36" s="68">
        <f>IF(AND(N33="○",N39=""),[2]集計用シート!HK6,IF(AND(N33="",N39="○"),[2]集計用シート!IC6,""))</f>
        <v>1</v>
      </c>
      <c r="AV36" s="69"/>
      <c r="AW36" s="69"/>
      <c r="AX36" s="72"/>
      <c r="AY36" s="158"/>
      <c r="AZ36" s="158"/>
      <c r="BA36" s="158"/>
      <c r="BB36" s="158"/>
      <c r="BC36" s="48"/>
      <c r="BD36" s="41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44"/>
      <c r="BR36" s="5"/>
      <c r="BS36" s="2"/>
      <c r="BT36" s="2"/>
    </row>
    <row r="37" spans="1:72" ht="12.6" customHeight="1">
      <c r="A37" s="2"/>
      <c r="B37" s="2"/>
      <c r="C37" s="39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8"/>
      <c r="Q37" s="58"/>
      <c r="R37" s="58"/>
      <c r="S37" s="58"/>
      <c r="T37" s="58"/>
      <c r="U37" s="78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80"/>
      <c r="AK37" s="56"/>
      <c r="AL37" s="56"/>
      <c r="AM37" s="68"/>
      <c r="AN37" s="69"/>
      <c r="AO37" s="69"/>
      <c r="AP37" s="69"/>
      <c r="AQ37" s="68"/>
      <c r="AR37" s="69"/>
      <c r="AS37" s="69"/>
      <c r="AT37" s="69"/>
      <c r="AU37" s="68"/>
      <c r="AV37" s="69"/>
      <c r="AW37" s="69"/>
      <c r="AX37" s="72"/>
      <c r="AY37" s="158"/>
      <c r="AZ37" s="158"/>
      <c r="BA37" s="158"/>
      <c r="BB37" s="158"/>
      <c r="BC37" s="48"/>
      <c r="BD37" s="48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44"/>
      <c r="BR37" s="5"/>
      <c r="BS37" s="2"/>
      <c r="BT37" s="2"/>
    </row>
    <row r="38" spans="1:72" ht="12.6" customHeight="1">
      <c r="A38" s="2"/>
      <c r="B38" s="2"/>
      <c r="C38" s="39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58"/>
      <c r="P38" s="58"/>
      <c r="Q38" s="58"/>
      <c r="R38" s="58"/>
      <c r="S38" s="58"/>
      <c r="T38" s="58"/>
      <c r="U38" s="78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80"/>
      <c r="AK38" s="56"/>
      <c r="AL38" s="56"/>
      <c r="AM38" s="68"/>
      <c r="AN38" s="69"/>
      <c r="AO38" s="69"/>
      <c r="AP38" s="69"/>
      <c r="AQ38" s="68"/>
      <c r="AR38" s="69"/>
      <c r="AS38" s="69"/>
      <c r="AT38" s="69"/>
      <c r="AU38" s="68"/>
      <c r="AV38" s="69"/>
      <c r="AW38" s="69"/>
      <c r="AX38" s="72"/>
      <c r="AY38" s="158"/>
      <c r="AZ38" s="158"/>
      <c r="BA38" s="158"/>
      <c r="BB38" s="158"/>
      <c r="BC38" s="48"/>
      <c r="BD38" s="41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44"/>
      <c r="BR38" s="5"/>
      <c r="BS38" s="2"/>
      <c r="BT38" s="2"/>
    </row>
    <row r="39" spans="1:72" ht="12.6" customHeight="1">
      <c r="A39" s="2"/>
      <c r="B39" s="2"/>
      <c r="C39" s="39"/>
      <c r="D39" s="112" t="s">
        <v>13</v>
      </c>
      <c r="E39" s="113"/>
      <c r="F39" s="113"/>
      <c r="G39" s="113"/>
      <c r="H39" s="113"/>
      <c r="I39" s="113"/>
      <c r="J39" s="113"/>
      <c r="K39" s="113"/>
      <c r="L39" s="113"/>
      <c r="M39" s="114"/>
      <c r="N39" s="102" t="str">
        <f>IF([2]集計用シート!HV6="","",[2]集計用シート!HV6)</f>
        <v/>
      </c>
      <c r="O39" s="103"/>
      <c r="P39" s="103"/>
      <c r="Q39" s="104"/>
      <c r="R39" s="45"/>
      <c r="S39" s="45"/>
      <c r="T39" s="45"/>
      <c r="U39" s="78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80"/>
      <c r="AK39" s="56"/>
      <c r="AL39" s="56"/>
      <c r="AM39" s="68"/>
      <c r="AN39" s="69"/>
      <c r="AO39" s="69"/>
      <c r="AP39" s="69"/>
      <c r="AQ39" s="68"/>
      <c r="AR39" s="69"/>
      <c r="AS39" s="69"/>
      <c r="AT39" s="69"/>
      <c r="AU39" s="68"/>
      <c r="AV39" s="69"/>
      <c r="AW39" s="69"/>
      <c r="AX39" s="72"/>
      <c r="AY39" s="158"/>
      <c r="AZ39" s="158"/>
      <c r="BA39" s="158"/>
      <c r="BB39" s="158"/>
      <c r="BC39" s="48"/>
      <c r="BD39" s="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44"/>
      <c r="BR39" s="5"/>
      <c r="BS39" s="2"/>
      <c r="BT39" s="2"/>
    </row>
    <row r="40" spans="1:72" ht="12.6" customHeight="1">
      <c r="A40" s="2"/>
      <c r="B40" s="2"/>
      <c r="C40" s="39"/>
      <c r="D40" s="115"/>
      <c r="E40" s="116"/>
      <c r="F40" s="116"/>
      <c r="G40" s="116"/>
      <c r="H40" s="116"/>
      <c r="I40" s="116"/>
      <c r="J40" s="116"/>
      <c r="K40" s="116"/>
      <c r="L40" s="116"/>
      <c r="M40" s="117"/>
      <c r="N40" s="105"/>
      <c r="O40" s="106"/>
      <c r="P40" s="106"/>
      <c r="Q40" s="107"/>
      <c r="R40" s="45"/>
      <c r="S40" s="45"/>
      <c r="T40" s="45"/>
      <c r="U40" s="78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80"/>
      <c r="AK40" s="56"/>
      <c r="AL40" s="56"/>
      <c r="AM40" s="68" t="s">
        <v>14</v>
      </c>
      <c r="AN40" s="69"/>
      <c r="AO40" s="69"/>
      <c r="AP40" s="69"/>
      <c r="AQ40" s="68" t="s">
        <v>15</v>
      </c>
      <c r="AR40" s="69"/>
      <c r="AS40" s="69"/>
      <c r="AT40" s="69"/>
      <c r="AU40" s="68" t="s">
        <v>16</v>
      </c>
      <c r="AV40" s="69"/>
      <c r="AW40" s="69"/>
      <c r="AX40" s="72"/>
      <c r="AY40" s="158"/>
      <c r="AZ40" s="158"/>
      <c r="BA40" s="158"/>
      <c r="BB40" s="158"/>
      <c r="BC40" s="48"/>
      <c r="BD40" s="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44"/>
      <c r="BR40" s="5"/>
      <c r="BS40" s="2"/>
      <c r="BT40" s="2"/>
    </row>
    <row r="41" spans="1:72" ht="12.6" customHeight="1">
      <c r="A41" s="2"/>
      <c r="B41" s="2"/>
      <c r="C41" s="39"/>
      <c r="D41" s="115"/>
      <c r="E41" s="116"/>
      <c r="F41" s="116"/>
      <c r="G41" s="116"/>
      <c r="H41" s="116"/>
      <c r="I41" s="116"/>
      <c r="J41" s="116"/>
      <c r="K41" s="116"/>
      <c r="L41" s="116"/>
      <c r="M41" s="117"/>
      <c r="N41" s="105"/>
      <c r="O41" s="106"/>
      <c r="P41" s="106"/>
      <c r="Q41" s="107"/>
      <c r="R41" s="45"/>
      <c r="S41" s="45"/>
      <c r="T41" s="45"/>
      <c r="U41" s="7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56"/>
      <c r="AL41" s="56"/>
      <c r="AM41" s="68"/>
      <c r="AN41" s="69"/>
      <c r="AO41" s="69"/>
      <c r="AP41" s="69"/>
      <c r="AQ41" s="68"/>
      <c r="AR41" s="69"/>
      <c r="AS41" s="69"/>
      <c r="AT41" s="69"/>
      <c r="AU41" s="68"/>
      <c r="AV41" s="69"/>
      <c r="AW41" s="69"/>
      <c r="AX41" s="72"/>
      <c r="AY41" s="158"/>
      <c r="AZ41" s="158"/>
      <c r="BA41" s="158"/>
      <c r="BB41" s="158"/>
      <c r="BC41" s="48"/>
      <c r="BD41" s="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44"/>
      <c r="BR41" s="5"/>
      <c r="BS41" s="2"/>
      <c r="BT41" s="2"/>
    </row>
    <row r="42" spans="1:72" ht="74.25" customHeight="1">
      <c r="A42" s="2"/>
      <c r="B42" s="2"/>
      <c r="C42" s="39"/>
      <c r="D42" s="118"/>
      <c r="E42" s="119"/>
      <c r="F42" s="119"/>
      <c r="G42" s="119"/>
      <c r="H42" s="119"/>
      <c r="I42" s="119"/>
      <c r="J42" s="119"/>
      <c r="K42" s="119"/>
      <c r="L42" s="119"/>
      <c r="M42" s="120"/>
      <c r="N42" s="108"/>
      <c r="O42" s="109"/>
      <c r="P42" s="109"/>
      <c r="Q42" s="110"/>
      <c r="R42" s="45"/>
      <c r="S42" s="45"/>
      <c r="T42" s="45"/>
      <c r="U42" s="81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3"/>
      <c r="AK42" s="56"/>
      <c r="AL42" s="56"/>
      <c r="AM42" s="70"/>
      <c r="AN42" s="71"/>
      <c r="AO42" s="71"/>
      <c r="AP42" s="71"/>
      <c r="AQ42" s="70"/>
      <c r="AR42" s="71"/>
      <c r="AS42" s="71"/>
      <c r="AT42" s="71"/>
      <c r="AU42" s="70"/>
      <c r="AV42" s="71"/>
      <c r="AW42" s="71"/>
      <c r="AX42" s="73"/>
      <c r="AY42" s="158"/>
      <c r="AZ42" s="158"/>
      <c r="BA42" s="158"/>
      <c r="BB42" s="158"/>
      <c r="BC42" s="48"/>
      <c r="BD42" s="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44"/>
      <c r="BR42" s="5"/>
      <c r="BS42" s="2"/>
      <c r="BT42" s="2"/>
    </row>
    <row r="43" spans="1:72" ht="12.6" customHeight="1">
      <c r="A43" s="2"/>
      <c r="B43" s="2"/>
      <c r="C43" s="39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6"/>
      <c r="Y43" s="46"/>
      <c r="Z43" s="46"/>
      <c r="AA43" s="42"/>
      <c r="AB43" s="42"/>
      <c r="AC43" s="42"/>
      <c r="AD43" s="42"/>
      <c r="AE43" s="42"/>
      <c r="AF43" s="42"/>
      <c r="AG43" s="42"/>
      <c r="AH43" s="42"/>
      <c r="AI43" s="42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  <c r="BR43" s="5"/>
      <c r="BS43" s="2"/>
      <c r="BT43" s="2"/>
    </row>
    <row r="44" spans="1:72" ht="24.75" customHeight="1">
      <c r="C44" s="39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45"/>
      <c r="O44" s="45"/>
      <c r="P44" s="45"/>
      <c r="Q44" s="45"/>
      <c r="R44" s="45"/>
      <c r="S44" s="45"/>
      <c r="T44" s="45"/>
      <c r="U44" s="50" t="s">
        <v>23</v>
      </c>
      <c r="V44" s="45"/>
      <c r="W44" s="45"/>
      <c r="X44" s="51"/>
      <c r="Y44" s="51"/>
      <c r="Z44" s="51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0" t="s">
        <v>17</v>
      </c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6"/>
      <c r="BQ44" s="44"/>
      <c r="BR44" s="5"/>
    </row>
    <row r="45" spans="1:72" ht="12.6" customHeight="1">
      <c r="C45" s="39"/>
      <c r="D45" s="88" t="s">
        <v>18</v>
      </c>
      <c r="E45" s="94"/>
      <c r="F45" s="94"/>
      <c r="G45" s="94"/>
      <c r="H45" s="94"/>
      <c r="I45" s="94"/>
      <c r="J45" s="94"/>
      <c r="K45" s="94"/>
      <c r="L45" s="94"/>
      <c r="M45" s="95"/>
      <c r="N45" s="102" t="str">
        <f>IF([2]集計用シート!HW6="","",[2]集計用シート!HW6)</f>
        <v/>
      </c>
      <c r="O45" s="103"/>
      <c r="P45" s="103"/>
      <c r="Q45" s="104"/>
      <c r="R45" s="45"/>
      <c r="S45" s="45"/>
      <c r="T45" s="45"/>
      <c r="U45" s="75" t="str">
        <f>IF([2]集計用シート!ID6="","",[2]集計用シート!ID6)</f>
        <v/>
      </c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7"/>
      <c r="AK45" s="67"/>
      <c r="AL45" s="67"/>
      <c r="AM45" s="75" t="str">
        <f>IF([2]集計用シート!IE6="","",[2]集計用シート!IE6)</f>
        <v/>
      </c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7"/>
      <c r="BQ45" s="44"/>
      <c r="BR45" s="5"/>
    </row>
    <row r="46" spans="1:72" ht="12.6" customHeight="1">
      <c r="C46" s="39"/>
      <c r="D46" s="96"/>
      <c r="E46" s="97"/>
      <c r="F46" s="97"/>
      <c r="G46" s="97"/>
      <c r="H46" s="97"/>
      <c r="I46" s="97"/>
      <c r="J46" s="97"/>
      <c r="K46" s="97"/>
      <c r="L46" s="97"/>
      <c r="M46" s="98"/>
      <c r="N46" s="105"/>
      <c r="O46" s="106"/>
      <c r="P46" s="106"/>
      <c r="Q46" s="107"/>
      <c r="R46" s="45"/>
      <c r="S46" s="45"/>
      <c r="T46" s="45"/>
      <c r="U46" s="78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80"/>
      <c r="AK46" s="67"/>
      <c r="AL46" s="67"/>
      <c r="AM46" s="78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80"/>
      <c r="BQ46" s="44"/>
      <c r="BR46" s="5"/>
    </row>
    <row r="47" spans="1:72" ht="12.6" customHeight="1">
      <c r="C47" s="39"/>
      <c r="D47" s="96"/>
      <c r="E47" s="97"/>
      <c r="F47" s="97"/>
      <c r="G47" s="97"/>
      <c r="H47" s="97"/>
      <c r="I47" s="97"/>
      <c r="J47" s="97"/>
      <c r="K47" s="97"/>
      <c r="L47" s="97"/>
      <c r="M47" s="98"/>
      <c r="N47" s="105"/>
      <c r="O47" s="106"/>
      <c r="P47" s="106"/>
      <c r="Q47" s="107"/>
      <c r="R47" s="45"/>
      <c r="S47" s="45"/>
      <c r="T47" s="45"/>
      <c r="U47" s="78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80"/>
      <c r="AK47" s="67"/>
      <c r="AL47" s="67"/>
      <c r="AM47" s="78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80"/>
      <c r="BQ47" s="44"/>
      <c r="BR47" s="5"/>
    </row>
    <row r="48" spans="1:72" ht="12.6" customHeight="1">
      <c r="C48" s="39"/>
      <c r="D48" s="99"/>
      <c r="E48" s="100"/>
      <c r="F48" s="100"/>
      <c r="G48" s="100"/>
      <c r="H48" s="100"/>
      <c r="I48" s="100"/>
      <c r="J48" s="100"/>
      <c r="K48" s="100"/>
      <c r="L48" s="100"/>
      <c r="M48" s="101"/>
      <c r="N48" s="108"/>
      <c r="O48" s="109"/>
      <c r="P48" s="109"/>
      <c r="Q48" s="110"/>
      <c r="R48" s="45"/>
      <c r="S48" s="45"/>
      <c r="T48" s="45"/>
      <c r="U48" s="81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3"/>
      <c r="AK48" s="67"/>
      <c r="AL48" s="67"/>
      <c r="AM48" s="81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3"/>
      <c r="BQ48" s="44"/>
      <c r="BR48" s="5"/>
    </row>
    <row r="49" spans="1:72" ht="12.6" customHeight="1">
      <c r="C49" s="60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2"/>
      <c r="BR49" s="5"/>
    </row>
    <row r="50" spans="1:72" ht="12.6" customHeight="1">
      <c r="A50" s="5"/>
      <c r="B50" s="5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5"/>
      <c r="BS50" s="5"/>
      <c r="BT50" s="5"/>
    </row>
    <row r="51" spans="1:72" ht="12.6" customHeight="1">
      <c r="A51" s="2"/>
      <c r="B51" s="5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2"/>
      <c r="Y51" s="32"/>
      <c r="Z51" s="32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32"/>
      <c r="BR51" s="2"/>
      <c r="BS51" s="2"/>
      <c r="BT51" s="2"/>
    </row>
  </sheetData>
  <sheetProtection selectLockedCells="1"/>
  <mergeCells count="44">
    <mergeCell ref="D45:M48"/>
    <mergeCell ref="N45:Q48"/>
    <mergeCell ref="U45:AJ48"/>
    <mergeCell ref="AM45:BP48"/>
    <mergeCell ref="AQ36:AT39"/>
    <mergeCell ref="AU36:AX39"/>
    <mergeCell ref="D39:M42"/>
    <mergeCell ref="N39:Q42"/>
    <mergeCell ref="AM40:AP42"/>
    <mergeCell ref="AQ40:AT42"/>
    <mergeCell ref="AU40:AX42"/>
    <mergeCell ref="AR27:BB28"/>
    <mergeCell ref="D29:Q30"/>
    <mergeCell ref="R29:BB30"/>
    <mergeCell ref="D33:M36"/>
    <mergeCell ref="N33:Q36"/>
    <mergeCell ref="U33:AJ42"/>
    <mergeCell ref="AM33:AP35"/>
    <mergeCell ref="AQ33:AT35"/>
    <mergeCell ref="AU33:AX35"/>
    <mergeCell ref="AM36:AP39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50">
    <cfRule type="expression" dxfId="13" priority="7">
      <formula>$AT$22=""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1"/>
  <sheetViews>
    <sheetView view="pageBreakPreview" zoomScale="60" zoomScaleNormal="70" zoomScalePageLayoutView="40" workbookViewId="0">
      <selection activeCell="BQ30" sqref="BQ30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1" t="s">
        <v>19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3"/>
      <c r="Y8" s="130" t="s">
        <v>0</v>
      </c>
      <c r="Z8" s="131"/>
      <c r="AA8" s="131"/>
      <c r="AB8" s="131"/>
      <c r="AC8" s="131"/>
      <c r="AD8" s="131"/>
      <c r="AE8" s="131"/>
      <c r="AF8" s="131"/>
      <c r="AG8" s="131"/>
      <c r="AH8" s="131"/>
      <c r="AI8" s="132"/>
      <c r="AJ8" s="139" t="s">
        <v>20</v>
      </c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6"/>
      <c r="Y9" s="133"/>
      <c r="Z9" s="134"/>
      <c r="AA9" s="134"/>
      <c r="AB9" s="134"/>
      <c r="AC9" s="134"/>
      <c r="AD9" s="134"/>
      <c r="AE9" s="134"/>
      <c r="AF9" s="134"/>
      <c r="AG9" s="134"/>
      <c r="AH9" s="134"/>
      <c r="AI9" s="135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9"/>
      <c r="Y10" s="136"/>
      <c r="Z10" s="137"/>
      <c r="AA10" s="137"/>
      <c r="AB10" s="137"/>
      <c r="AC10" s="137"/>
      <c r="AD10" s="137"/>
      <c r="AE10" s="137"/>
      <c r="AF10" s="137"/>
      <c r="AG10" s="137"/>
      <c r="AH10" s="137"/>
      <c r="AI10" s="138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0" t="str">
        <f>[3]様式０!B8</f>
        <v>坂井市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2"/>
      <c r="Y11" s="140" t="str">
        <f>[3]様式０!C8</f>
        <v>下水道事業</v>
      </c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149" t="str">
        <f>[3]様式０!D8</f>
        <v>坂井市公営企業（農業集落排水事業）</v>
      </c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5"/>
      <c r="Y12" s="143"/>
      <c r="Z12" s="144"/>
      <c r="AA12" s="144"/>
      <c r="AB12" s="144"/>
      <c r="AC12" s="144"/>
      <c r="AD12" s="144"/>
      <c r="AE12" s="144"/>
      <c r="AF12" s="144"/>
      <c r="AG12" s="144"/>
      <c r="AH12" s="144"/>
      <c r="AI12" s="145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8"/>
      <c r="Y13" s="146"/>
      <c r="Z13" s="147"/>
      <c r="AA13" s="147"/>
      <c r="AB13" s="147"/>
      <c r="AC13" s="147"/>
      <c r="AD13" s="147"/>
      <c r="AE13" s="147"/>
      <c r="AF13" s="147"/>
      <c r="AG13" s="147"/>
      <c r="AH13" s="147"/>
      <c r="AI13" s="148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4" t="s">
        <v>1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20"/>
      <c r="BB18" s="150" t="s">
        <v>2</v>
      </c>
      <c r="BC18" s="150"/>
      <c r="BD18" s="150"/>
      <c r="BE18" s="150"/>
      <c r="BF18" s="150"/>
      <c r="BG18" s="150"/>
      <c r="BH18" s="15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20"/>
      <c r="BB19" s="150"/>
      <c r="BC19" s="150"/>
      <c r="BD19" s="150"/>
      <c r="BE19" s="150"/>
      <c r="BF19" s="150"/>
      <c r="BG19" s="150"/>
      <c r="BH19" s="15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1" t="s">
        <v>3</v>
      </c>
      <c r="E20" s="152"/>
      <c r="F20" s="152"/>
      <c r="G20" s="152"/>
      <c r="H20" s="152"/>
      <c r="I20" s="152"/>
      <c r="J20" s="153"/>
      <c r="K20" s="157" t="s">
        <v>4</v>
      </c>
      <c r="L20" s="152"/>
      <c r="M20" s="152"/>
      <c r="N20" s="152"/>
      <c r="O20" s="152"/>
      <c r="P20" s="152"/>
      <c r="Q20" s="153"/>
      <c r="R20" s="157" t="s">
        <v>5</v>
      </c>
      <c r="S20" s="152"/>
      <c r="T20" s="152"/>
      <c r="U20" s="152"/>
      <c r="V20" s="152"/>
      <c r="W20" s="152"/>
      <c r="X20" s="153"/>
      <c r="Y20" s="157" t="s">
        <v>6</v>
      </c>
      <c r="Z20" s="152"/>
      <c r="AA20" s="152"/>
      <c r="AB20" s="152"/>
      <c r="AC20" s="152"/>
      <c r="AD20" s="152"/>
      <c r="AE20" s="153"/>
      <c r="AF20" s="151" t="s">
        <v>21</v>
      </c>
      <c r="AG20" s="152"/>
      <c r="AH20" s="152"/>
      <c r="AI20" s="152"/>
      <c r="AJ20" s="152"/>
      <c r="AK20" s="152"/>
      <c r="AL20" s="153"/>
      <c r="AM20" s="157" t="s">
        <v>7</v>
      </c>
      <c r="AN20" s="152"/>
      <c r="AO20" s="152"/>
      <c r="AP20" s="152"/>
      <c r="AQ20" s="152"/>
      <c r="AR20" s="152"/>
      <c r="AS20" s="153"/>
      <c r="AT20" s="157" t="s">
        <v>8</v>
      </c>
      <c r="AU20" s="152"/>
      <c r="AV20" s="152"/>
      <c r="AW20" s="152"/>
      <c r="AX20" s="152"/>
      <c r="AY20" s="152"/>
      <c r="AZ20" s="153"/>
      <c r="BA20" s="24"/>
      <c r="BB20" s="150"/>
      <c r="BC20" s="150"/>
      <c r="BD20" s="150"/>
      <c r="BE20" s="150"/>
      <c r="BF20" s="150"/>
      <c r="BG20" s="150"/>
      <c r="BH20" s="15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30.75" customHeight="1">
      <c r="C21" s="19"/>
      <c r="D21" s="154"/>
      <c r="E21" s="155"/>
      <c r="F21" s="155"/>
      <c r="G21" s="155"/>
      <c r="H21" s="155"/>
      <c r="I21" s="155"/>
      <c r="J21" s="156"/>
      <c r="K21" s="154"/>
      <c r="L21" s="155"/>
      <c r="M21" s="155"/>
      <c r="N21" s="155"/>
      <c r="O21" s="155"/>
      <c r="P21" s="155"/>
      <c r="Q21" s="156"/>
      <c r="R21" s="154"/>
      <c r="S21" s="155"/>
      <c r="T21" s="155"/>
      <c r="U21" s="155"/>
      <c r="V21" s="155"/>
      <c r="W21" s="155"/>
      <c r="X21" s="156"/>
      <c r="Y21" s="154"/>
      <c r="Z21" s="155"/>
      <c r="AA21" s="155"/>
      <c r="AB21" s="155"/>
      <c r="AC21" s="155"/>
      <c r="AD21" s="155"/>
      <c r="AE21" s="156"/>
      <c r="AF21" s="154"/>
      <c r="AG21" s="155"/>
      <c r="AH21" s="155"/>
      <c r="AI21" s="155"/>
      <c r="AJ21" s="155"/>
      <c r="AK21" s="155"/>
      <c r="AL21" s="156"/>
      <c r="AM21" s="154"/>
      <c r="AN21" s="155"/>
      <c r="AO21" s="155"/>
      <c r="AP21" s="155"/>
      <c r="AQ21" s="155"/>
      <c r="AR21" s="155"/>
      <c r="AS21" s="156"/>
      <c r="AT21" s="154"/>
      <c r="AU21" s="155"/>
      <c r="AV21" s="155"/>
      <c r="AW21" s="155"/>
      <c r="AX21" s="155"/>
      <c r="AY21" s="155"/>
      <c r="AZ21" s="156"/>
      <c r="BA21" s="24"/>
      <c r="BB21" s="150"/>
      <c r="BC21" s="150"/>
      <c r="BD21" s="150"/>
      <c r="BE21" s="150"/>
      <c r="BF21" s="150"/>
      <c r="BG21" s="150"/>
      <c r="BH21" s="15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2" t="str">
        <f>IF(AND(OR([3]集計用シート!I6="○",[3]集計用シート!R6="○"),[3]集計用シート!AU6=""),"○","")</f>
        <v/>
      </c>
      <c r="E22" s="103"/>
      <c r="F22" s="103"/>
      <c r="G22" s="103"/>
      <c r="H22" s="103"/>
      <c r="I22" s="103"/>
      <c r="J22" s="104"/>
      <c r="K22" s="102" t="str">
        <f>IF(AND(OR([3]集計用シート!J6="○",[3]集計用シート!S6="○"),[3]集計用シート!CB6=""),"○","")</f>
        <v/>
      </c>
      <c r="L22" s="103"/>
      <c r="M22" s="103"/>
      <c r="N22" s="103"/>
      <c r="O22" s="103"/>
      <c r="P22" s="103"/>
      <c r="Q22" s="104"/>
      <c r="R22" s="102" t="str">
        <f>IF(AND(OR([3]集計用シート!K6="○",[3]集計用シート!T6="○"),[3]集計用シート!DD6=""),"○","")</f>
        <v/>
      </c>
      <c r="S22" s="103"/>
      <c r="T22" s="103"/>
      <c r="U22" s="103"/>
      <c r="V22" s="103"/>
      <c r="W22" s="103"/>
      <c r="X22" s="104"/>
      <c r="Y22" s="102" t="str">
        <f>IF(AND(OR([3]集計用シート!L6="○",[3]集計用シート!U6="○"),[3]集計用シート!EH6=""),"○","")</f>
        <v/>
      </c>
      <c r="Z22" s="103"/>
      <c r="AA22" s="103"/>
      <c r="AB22" s="103"/>
      <c r="AC22" s="103"/>
      <c r="AD22" s="103"/>
      <c r="AE22" s="104"/>
      <c r="AF22" s="102" t="str">
        <f>IF(AND(OR([3]集計用シート!M6="○",[3]集計用シート!V6="○"),[3]集計用シート!FO6=""),"○","")</f>
        <v/>
      </c>
      <c r="AG22" s="103"/>
      <c r="AH22" s="103"/>
      <c r="AI22" s="103"/>
      <c r="AJ22" s="103"/>
      <c r="AK22" s="103"/>
      <c r="AL22" s="104"/>
      <c r="AM22" s="102" t="str">
        <f>IF(AND(OR([3]集計用シート!N6="○",[3]集計用シート!W6="○"),[3]集計用シート!GT6=""),"○","")</f>
        <v/>
      </c>
      <c r="AN22" s="103"/>
      <c r="AO22" s="103"/>
      <c r="AP22" s="103"/>
      <c r="AQ22" s="103"/>
      <c r="AR22" s="103"/>
      <c r="AS22" s="104"/>
      <c r="AT22" s="102" t="str">
        <f>IF(AND(OR([3]集計用シート!O6="○",[3]集計用シート!X6="○"),[3]集計用シート!HX6=""),"○","")</f>
        <v>○</v>
      </c>
      <c r="AU22" s="103"/>
      <c r="AV22" s="103"/>
      <c r="AW22" s="103"/>
      <c r="AX22" s="103"/>
      <c r="AY22" s="103"/>
      <c r="AZ22" s="104"/>
      <c r="BA22" s="26"/>
      <c r="BB22" s="102" t="str">
        <f>IF(OR([3]集計用シート!Y6="○",[3]集計用シート!AA6&lt;&gt;"",[3]集計用シート!AB6&lt;&gt;""),"○","")</f>
        <v/>
      </c>
      <c r="BC22" s="103"/>
      <c r="BD22" s="103"/>
      <c r="BE22" s="103"/>
      <c r="BF22" s="103"/>
      <c r="BG22" s="103"/>
      <c r="BH22" s="10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08"/>
      <c r="Z23" s="109"/>
      <c r="AA23" s="109"/>
      <c r="AB23" s="109"/>
      <c r="AC23" s="109"/>
      <c r="AD23" s="109"/>
      <c r="AE23" s="110"/>
      <c r="AF23" s="108"/>
      <c r="AG23" s="109"/>
      <c r="AH23" s="109"/>
      <c r="AI23" s="109"/>
      <c r="AJ23" s="109"/>
      <c r="AK23" s="109"/>
      <c r="AL23" s="110"/>
      <c r="AM23" s="108"/>
      <c r="AN23" s="109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09"/>
      <c r="AZ23" s="110"/>
      <c r="BA23" s="26"/>
      <c r="BB23" s="108"/>
      <c r="BC23" s="109"/>
      <c r="BD23" s="109"/>
      <c r="BE23" s="109"/>
      <c r="BF23" s="109"/>
      <c r="BG23" s="109"/>
      <c r="BH23" s="11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5"/>
    </row>
    <row r="27" spans="1:72" ht="12.6" customHeight="1"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36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8"/>
      <c r="BR27" s="5"/>
    </row>
    <row r="28" spans="1:72" ht="12.6" customHeight="1">
      <c r="A28" s="2"/>
      <c r="B28" s="2"/>
      <c r="C28" s="39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6"/>
      <c r="Y28" s="46"/>
      <c r="Z28" s="46"/>
      <c r="AA28" s="47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3"/>
      <c r="AO28" s="48"/>
      <c r="AP28" s="49"/>
      <c r="AQ28" s="49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40"/>
      <c r="BD28" s="41"/>
      <c r="BE28" s="41"/>
      <c r="BF28" s="41"/>
      <c r="BG28" s="41"/>
      <c r="BH28" s="41"/>
      <c r="BI28" s="41"/>
      <c r="BJ28" s="41"/>
      <c r="BK28" s="41"/>
      <c r="BL28" s="41"/>
      <c r="BM28" s="42"/>
      <c r="BN28" s="42"/>
      <c r="BO28" s="42"/>
      <c r="BP28" s="43"/>
      <c r="BQ28" s="44"/>
      <c r="BR28" s="5"/>
      <c r="BS28" s="2"/>
      <c r="BT28" s="2"/>
    </row>
    <row r="29" spans="1:72" ht="12.6" customHeight="1">
      <c r="A29" s="2"/>
      <c r="B29" s="2"/>
      <c r="C29" s="39"/>
      <c r="D29" s="88" t="s">
        <v>22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5"/>
      <c r="R29" s="88" t="s">
        <v>24</v>
      </c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90"/>
      <c r="BC29" s="40"/>
      <c r="BD29" s="41"/>
      <c r="BE29" s="41"/>
      <c r="BF29" s="41"/>
      <c r="BG29" s="41"/>
      <c r="BH29" s="41"/>
      <c r="BI29" s="41"/>
      <c r="BJ29" s="41"/>
      <c r="BK29" s="41"/>
      <c r="BL29" s="41"/>
      <c r="BM29" s="42"/>
      <c r="BN29" s="42"/>
      <c r="BO29" s="42"/>
      <c r="BP29" s="43"/>
      <c r="BQ29" s="44"/>
      <c r="BR29" s="5"/>
      <c r="BS29" s="2"/>
      <c r="BT29" s="2"/>
    </row>
    <row r="30" spans="1:72" ht="12.6" customHeight="1">
      <c r="A30" s="2"/>
      <c r="B30" s="2"/>
      <c r="C30" s="39"/>
      <c r="D30" s="99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1"/>
      <c r="R30" s="91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  <c r="BC30" s="40"/>
      <c r="BD30" s="41"/>
      <c r="BE30" s="41"/>
      <c r="BF30" s="41"/>
      <c r="BG30" s="41"/>
      <c r="BH30" s="41"/>
      <c r="BI30" s="41"/>
      <c r="BJ30" s="41"/>
      <c r="BK30" s="41"/>
      <c r="BL30" s="41"/>
      <c r="BM30" s="42"/>
      <c r="BN30" s="42"/>
      <c r="BO30" s="42"/>
      <c r="BP30" s="43"/>
      <c r="BQ30" s="44"/>
      <c r="BR30" s="5"/>
      <c r="BS30" s="2"/>
      <c r="BT30" s="2"/>
    </row>
    <row r="31" spans="1:72" ht="12.6" customHeight="1">
      <c r="A31" s="2"/>
      <c r="B31" s="2"/>
      <c r="C31" s="39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6"/>
      <c r="Y31" s="46"/>
      <c r="Z31" s="46"/>
      <c r="AA31" s="47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3"/>
      <c r="AO31" s="48"/>
      <c r="AP31" s="49"/>
      <c r="AQ31" s="49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2"/>
      <c r="BN31" s="42"/>
      <c r="BO31" s="42"/>
      <c r="BP31" s="43"/>
      <c r="BQ31" s="44"/>
      <c r="BR31" s="5"/>
      <c r="BS31" s="2"/>
      <c r="BT31" s="2"/>
    </row>
    <row r="32" spans="1:72" ht="28.5" customHeight="1">
      <c r="A32" s="2"/>
      <c r="B32" s="2"/>
      <c r="C32" s="39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64" t="s">
        <v>9</v>
      </c>
      <c r="V32" s="64"/>
      <c r="W32" s="45"/>
      <c r="X32" s="51"/>
      <c r="Y32" s="51"/>
      <c r="Z32" s="51"/>
      <c r="AA32" s="52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5" t="s">
        <v>10</v>
      </c>
      <c r="AN32" s="63"/>
      <c r="AO32" s="63"/>
      <c r="AP32" s="63"/>
      <c r="AQ32" s="63"/>
      <c r="AR32" s="63"/>
      <c r="AS32" s="63"/>
      <c r="AT32" s="52"/>
      <c r="AU32" s="52"/>
      <c r="AV32" s="52"/>
      <c r="AW32" s="52"/>
      <c r="AX32" s="54"/>
      <c r="AY32" s="50"/>
      <c r="AZ32" s="50"/>
      <c r="BA32" s="158"/>
      <c r="BB32" s="158"/>
      <c r="BC32" s="40"/>
      <c r="BD32" s="41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44"/>
      <c r="BR32" s="5"/>
      <c r="BS32" s="2"/>
      <c r="BT32" s="2"/>
    </row>
    <row r="33" spans="1:72" ht="12.6" customHeight="1">
      <c r="A33" s="2"/>
      <c r="B33" s="2"/>
      <c r="C33" s="39"/>
      <c r="D33" s="88" t="s">
        <v>11</v>
      </c>
      <c r="E33" s="94"/>
      <c r="F33" s="94"/>
      <c r="G33" s="94"/>
      <c r="H33" s="94"/>
      <c r="I33" s="94"/>
      <c r="J33" s="94"/>
      <c r="K33" s="94"/>
      <c r="L33" s="94"/>
      <c r="M33" s="95"/>
      <c r="N33" s="102" t="str">
        <f>IF([3]集計用シート!O6="","",[3]集計用シート!O6)</f>
        <v>○</v>
      </c>
      <c r="O33" s="103"/>
      <c r="P33" s="103"/>
      <c r="Q33" s="104"/>
      <c r="R33" s="45"/>
      <c r="S33" s="45"/>
      <c r="T33" s="45"/>
      <c r="U33" s="75" t="str">
        <f>IF(AND(N33="○",N39=""),[3]集計用シート!HH6,IF(AND(N33="",N39="○"),[3]集計用シート!HY6,""))</f>
        <v>上下水道２１業務
・窓口及び電話受付・水道メーター検針・水道の開閉栓・上下水道料金の賦課・収納・滞納整理・給水停止・受益者負担金等・会計処理・水洗化促進・検定満期メーター交換及び在庫管理・水道給水施設窓口・給水装置工事申請受付・指定給水装置工事事業者の申請受付・下水道処理施設窓口・排水設備等計画確認申請受付・排水設備指定工事店及び責任技術者に関する業務・水質検査・上水道施設の維持管理・漏水調査・管路緊急修繕対応</v>
      </c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7"/>
      <c r="AK33" s="56"/>
      <c r="AL33" s="56"/>
      <c r="AM33" s="84" t="s">
        <v>12</v>
      </c>
      <c r="AN33" s="85"/>
      <c r="AO33" s="85"/>
      <c r="AP33" s="85"/>
      <c r="AQ33" s="84"/>
      <c r="AR33" s="85"/>
      <c r="AS33" s="85"/>
      <c r="AT33" s="85"/>
      <c r="AU33" s="84"/>
      <c r="AV33" s="85"/>
      <c r="AW33" s="85"/>
      <c r="AX33" s="86"/>
      <c r="AY33" s="158"/>
      <c r="AZ33" s="158"/>
      <c r="BA33" s="158"/>
      <c r="BB33" s="158"/>
      <c r="BC33" s="48"/>
      <c r="BD33" s="41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44"/>
      <c r="BR33" s="5"/>
      <c r="BS33" s="2"/>
      <c r="BT33" s="2"/>
    </row>
    <row r="34" spans="1:72" ht="12.6" customHeight="1">
      <c r="A34" s="2"/>
      <c r="B34" s="2"/>
      <c r="C34" s="39"/>
      <c r="D34" s="96"/>
      <c r="E34" s="97"/>
      <c r="F34" s="97"/>
      <c r="G34" s="97"/>
      <c r="H34" s="97"/>
      <c r="I34" s="97"/>
      <c r="J34" s="97"/>
      <c r="K34" s="97"/>
      <c r="L34" s="97"/>
      <c r="M34" s="98"/>
      <c r="N34" s="105"/>
      <c r="O34" s="106"/>
      <c r="P34" s="106"/>
      <c r="Q34" s="107"/>
      <c r="R34" s="45"/>
      <c r="S34" s="45"/>
      <c r="T34" s="45"/>
      <c r="U34" s="78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80"/>
      <c r="AK34" s="56"/>
      <c r="AL34" s="56"/>
      <c r="AM34" s="68"/>
      <c r="AN34" s="69"/>
      <c r="AO34" s="69"/>
      <c r="AP34" s="69"/>
      <c r="AQ34" s="68"/>
      <c r="AR34" s="69"/>
      <c r="AS34" s="69"/>
      <c r="AT34" s="69"/>
      <c r="AU34" s="68"/>
      <c r="AV34" s="69"/>
      <c r="AW34" s="69"/>
      <c r="AX34" s="72"/>
      <c r="AY34" s="158"/>
      <c r="AZ34" s="158"/>
      <c r="BA34" s="158"/>
      <c r="BB34" s="158"/>
      <c r="BC34" s="48"/>
      <c r="BD34" s="41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44"/>
      <c r="BR34" s="5"/>
      <c r="BS34" s="2"/>
      <c r="BT34" s="2"/>
    </row>
    <row r="35" spans="1:72" ht="12.6" customHeight="1">
      <c r="A35" s="2"/>
      <c r="B35" s="2"/>
      <c r="C35" s="39"/>
      <c r="D35" s="96"/>
      <c r="E35" s="97"/>
      <c r="F35" s="97"/>
      <c r="G35" s="97"/>
      <c r="H35" s="97"/>
      <c r="I35" s="97"/>
      <c r="J35" s="97"/>
      <c r="K35" s="97"/>
      <c r="L35" s="97"/>
      <c r="M35" s="98"/>
      <c r="N35" s="105"/>
      <c r="O35" s="106"/>
      <c r="P35" s="106"/>
      <c r="Q35" s="107"/>
      <c r="R35" s="45"/>
      <c r="S35" s="45"/>
      <c r="T35" s="45"/>
      <c r="U35" s="78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80"/>
      <c r="AK35" s="56"/>
      <c r="AL35" s="56"/>
      <c r="AM35" s="68"/>
      <c r="AN35" s="69"/>
      <c r="AO35" s="69"/>
      <c r="AP35" s="69"/>
      <c r="AQ35" s="68"/>
      <c r="AR35" s="69"/>
      <c r="AS35" s="69"/>
      <c r="AT35" s="69"/>
      <c r="AU35" s="68"/>
      <c r="AV35" s="69"/>
      <c r="AW35" s="69"/>
      <c r="AX35" s="72"/>
      <c r="AY35" s="158"/>
      <c r="AZ35" s="158"/>
      <c r="BA35" s="158"/>
      <c r="BB35" s="158"/>
      <c r="BC35" s="48"/>
      <c r="BD35" s="41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44"/>
      <c r="BR35" s="5"/>
      <c r="BS35" s="2"/>
      <c r="BT35" s="2"/>
    </row>
    <row r="36" spans="1:72" ht="12.6" customHeight="1">
      <c r="A36" s="2"/>
      <c r="B36" s="2"/>
      <c r="C36" s="39"/>
      <c r="D36" s="99"/>
      <c r="E36" s="100"/>
      <c r="F36" s="100"/>
      <c r="G36" s="100"/>
      <c r="H36" s="100"/>
      <c r="I36" s="100"/>
      <c r="J36" s="100"/>
      <c r="K36" s="100"/>
      <c r="L36" s="100"/>
      <c r="M36" s="101"/>
      <c r="N36" s="108"/>
      <c r="O36" s="109"/>
      <c r="P36" s="109"/>
      <c r="Q36" s="110"/>
      <c r="R36" s="45"/>
      <c r="S36" s="45"/>
      <c r="T36" s="45"/>
      <c r="U36" s="78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80"/>
      <c r="AK36" s="56"/>
      <c r="AL36" s="56"/>
      <c r="AM36" s="68">
        <f>IF(AND(N33="○",N39=""),[3]集計用シート!HI6,IF(AND(N33="",N39="○"),[3]集計用シート!IA6,""))</f>
        <v>27</v>
      </c>
      <c r="AN36" s="69"/>
      <c r="AO36" s="69"/>
      <c r="AP36" s="69"/>
      <c r="AQ36" s="68">
        <f>IF(AND(N33="○",N39=""),[3]集計用シート!HJ6,IF(AND(N33="",N39="○"),[3]集計用シート!IB6,""))</f>
        <v>4</v>
      </c>
      <c r="AR36" s="69"/>
      <c r="AS36" s="69"/>
      <c r="AT36" s="69"/>
      <c r="AU36" s="68">
        <f>IF(AND(N33="○",N39=""),[3]集計用シート!HK6,IF(AND(N33="",N39="○"),[3]集計用シート!IC6,""))</f>
        <v>1</v>
      </c>
      <c r="AV36" s="69"/>
      <c r="AW36" s="69"/>
      <c r="AX36" s="72"/>
      <c r="AY36" s="158"/>
      <c r="AZ36" s="158"/>
      <c r="BA36" s="158"/>
      <c r="BB36" s="158"/>
      <c r="BC36" s="48"/>
      <c r="BD36" s="41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44"/>
      <c r="BR36" s="5"/>
      <c r="BS36" s="2"/>
      <c r="BT36" s="2"/>
    </row>
    <row r="37" spans="1:72" ht="12.6" customHeight="1">
      <c r="A37" s="2"/>
      <c r="B37" s="2"/>
      <c r="C37" s="39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8"/>
      <c r="Q37" s="58"/>
      <c r="R37" s="58"/>
      <c r="S37" s="58"/>
      <c r="T37" s="58"/>
      <c r="U37" s="78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80"/>
      <c r="AK37" s="56"/>
      <c r="AL37" s="56"/>
      <c r="AM37" s="68"/>
      <c r="AN37" s="69"/>
      <c r="AO37" s="69"/>
      <c r="AP37" s="69"/>
      <c r="AQ37" s="68"/>
      <c r="AR37" s="69"/>
      <c r="AS37" s="69"/>
      <c r="AT37" s="69"/>
      <c r="AU37" s="68"/>
      <c r="AV37" s="69"/>
      <c r="AW37" s="69"/>
      <c r="AX37" s="72"/>
      <c r="AY37" s="158"/>
      <c r="AZ37" s="158"/>
      <c r="BA37" s="158"/>
      <c r="BB37" s="158"/>
      <c r="BC37" s="48"/>
      <c r="BD37" s="48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44"/>
      <c r="BR37" s="5"/>
      <c r="BS37" s="2"/>
      <c r="BT37" s="2"/>
    </row>
    <row r="38" spans="1:72" ht="12.6" customHeight="1">
      <c r="A38" s="2"/>
      <c r="B38" s="2"/>
      <c r="C38" s="39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58"/>
      <c r="P38" s="58"/>
      <c r="Q38" s="58"/>
      <c r="R38" s="58"/>
      <c r="S38" s="58"/>
      <c r="T38" s="58"/>
      <c r="U38" s="78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80"/>
      <c r="AK38" s="56"/>
      <c r="AL38" s="56"/>
      <c r="AM38" s="68"/>
      <c r="AN38" s="69"/>
      <c r="AO38" s="69"/>
      <c r="AP38" s="69"/>
      <c r="AQ38" s="68"/>
      <c r="AR38" s="69"/>
      <c r="AS38" s="69"/>
      <c r="AT38" s="69"/>
      <c r="AU38" s="68"/>
      <c r="AV38" s="69"/>
      <c r="AW38" s="69"/>
      <c r="AX38" s="72"/>
      <c r="AY38" s="158"/>
      <c r="AZ38" s="158"/>
      <c r="BA38" s="158"/>
      <c r="BB38" s="158"/>
      <c r="BC38" s="48"/>
      <c r="BD38" s="41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44"/>
      <c r="BR38" s="5"/>
      <c r="BS38" s="2"/>
      <c r="BT38" s="2"/>
    </row>
    <row r="39" spans="1:72" ht="12.6" customHeight="1">
      <c r="A39" s="2"/>
      <c r="B39" s="2"/>
      <c r="C39" s="39"/>
      <c r="D39" s="112" t="s">
        <v>13</v>
      </c>
      <c r="E39" s="113"/>
      <c r="F39" s="113"/>
      <c r="G39" s="113"/>
      <c r="H39" s="113"/>
      <c r="I39" s="113"/>
      <c r="J39" s="113"/>
      <c r="K39" s="113"/>
      <c r="L39" s="113"/>
      <c r="M39" s="114"/>
      <c r="N39" s="102" t="str">
        <f>IF([3]集計用シート!HV6="","",[3]集計用シート!HV6)</f>
        <v/>
      </c>
      <c r="O39" s="103"/>
      <c r="P39" s="103"/>
      <c r="Q39" s="104"/>
      <c r="R39" s="45"/>
      <c r="S39" s="45"/>
      <c r="T39" s="45"/>
      <c r="U39" s="78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80"/>
      <c r="AK39" s="56"/>
      <c r="AL39" s="56"/>
      <c r="AM39" s="68"/>
      <c r="AN39" s="69"/>
      <c r="AO39" s="69"/>
      <c r="AP39" s="69"/>
      <c r="AQ39" s="68"/>
      <c r="AR39" s="69"/>
      <c r="AS39" s="69"/>
      <c r="AT39" s="69"/>
      <c r="AU39" s="68"/>
      <c r="AV39" s="69"/>
      <c r="AW39" s="69"/>
      <c r="AX39" s="72"/>
      <c r="AY39" s="158"/>
      <c r="AZ39" s="158"/>
      <c r="BA39" s="158"/>
      <c r="BB39" s="158"/>
      <c r="BC39" s="48"/>
      <c r="BD39" s="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44"/>
      <c r="BR39" s="5"/>
      <c r="BS39" s="2"/>
      <c r="BT39" s="2"/>
    </row>
    <row r="40" spans="1:72" ht="12.6" customHeight="1">
      <c r="A40" s="2"/>
      <c r="B40" s="2"/>
      <c r="C40" s="39"/>
      <c r="D40" s="115"/>
      <c r="E40" s="116"/>
      <c r="F40" s="116"/>
      <c r="G40" s="116"/>
      <c r="H40" s="116"/>
      <c r="I40" s="116"/>
      <c r="J40" s="116"/>
      <c r="K40" s="116"/>
      <c r="L40" s="116"/>
      <c r="M40" s="117"/>
      <c r="N40" s="105"/>
      <c r="O40" s="106"/>
      <c r="P40" s="106"/>
      <c r="Q40" s="107"/>
      <c r="R40" s="45"/>
      <c r="S40" s="45"/>
      <c r="T40" s="45"/>
      <c r="U40" s="78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80"/>
      <c r="AK40" s="56"/>
      <c r="AL40" s="56"/>
      <c r="AM40" s="68" t="s">
        <v>14</v>
      </c>
      <c r="AN40" s="69"/>
      <c r="AO40" s="69"/>
      <c r="AP40" s="69"/>
      <c r="AQ40" s="68" t="s">
        <v>15</v>
      </c>
      <c r="AR40" s="69"/>
      <c r="AS40" s="69"/>
      <c r="AT40" s="69"/>
      <c r="AU40" s="68" t="s">
        <v>16</v>
      </c>
      <c r="AV40" s="69"/>
      <c r="AW40" s="69"/>
      <c r="AX40" s="72"/>
      <c r="AY40" s="158"/>
      <c r="AZ40" s="158"/>
      <c r="BA40" s="158"/>
      <c r="BB40" s="158"/>
      <c r="BC40" s="48"/>
      <c r="BD40" s="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44"/>
      <c r="BR40" s="5"/>
      <c r="BS40" s="2"/>
      <c r="BT40" s="2"/>
    </row>
    <row r="41" spans="1:72" ht="12.6" customHeight="1">
      <c r="A41" s="2"/>
      <c r="B41" s="2"/>
      <c r="C41" s="39"/>
      <c r="D41" s="115"/>
      <c r="E41" s="116"/>
      <c r="F41" s="116"/>
      <c r="G41" s="116"/>
      <c r="H41" s="116"/>
      <c r="I41" s="116"/>
      <c r="J41" s="116"/>
      <c r="K41" s="116"/>
      <c r="L41" s="116"/>
      <c r="M41" s="117"/>
      <c r="N41" s="105"/>
      <c r="O41" s="106"/>
      <c r="P41" s="106"/>
      <c r="Q41" s="107"/>
      <c r="R41" s="45"/>
      <c r="S41" s="45"/>
      <c r="T41" s="45"/>
      <c r="U41" s="7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56"/>
      <c r="AL41" s="56"/>
      <c r="AM41" s="68"/>
      <c r="AN41" s="69"/>
      <c r="AO41" s="69"/>
      <c r="AP41" s="69"/>
      <c r="AQ41" s="68"/>
      <c r="AR41" s="69"/>
      <c r="AS41" s="69"/>
      <c r="AT41" s="69"/>
      <c r="AU41" s="68"/>
      <c r="AV41" s="69"/>
      <c r="AW41" s="69"/>
      <c r="AX41" s="72"/>
      <c r="AY41" s="158"/>
      <c r="AZ41" s="158"/>
      <c r="BA41" s="158"/>
      <c r="BB41" s="158"/>
      <c r="BC41" s="48"/>
      <c r="BD41" s="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44"/>
      <c r="BR41" s="5"/>
      <c r="BS41" s="2"/>
      <c r="BT41" s="2"/>
    </row>
    <row r="42" spans="1:72" ht="62.25" customHeight="1">
      <c r="A42" s="2"/>
      <c r="B42" s="2"/>
      <c r="C42" s="39"/>
      <c r="D42" s="118"/>
      <c r="E42" s="119"/>
      <c r="F42" s="119"/>
      <c r="G42" s="119"/>
      <c r="H42" s="119"/>
      <c r="I42" s="119"/>
      <c r="J42" s="119"/>
      <c r="K42" s="119"/>
      <c r="L42" s="119"/>
      <c r="M42" s="120"/>
      <c r="N42" s="108"/>
      <c r="O42" s="109"/>
      <c r="P42" s="109"/>
      <c r="Q42" s="110"/>
      <c r="R42" s="45"/>
      <c r="S42" s="45"/>
      <c r="T42" s="45"/>
      <c r="U42" s="81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3"/>
      <c r="AK42" s="56"/>
      <c r="AL42" s="56"/>
      <c r="AM42" s="70"/>
      <c r="AN42" s="71"/>
      <c r="AO42" s="71"/>
      <c r="AP42" s="71"/>
      <c r="AQ42" s="70"/>
      <c r="AR42" s="71"/>
      <c r="AS42" s="71"/>
      <c r="AT42" s="71"/>
      <c r="AU42" s="70"/>
      <c r="AV42" s="71"/>
      <c r="AW42" s="71"/>
      <c r="AX42" s="73"/>
      <c r="AY42" s="158"/>
      <c r="AZ42" s="158"/>
      <c r="BA42" s="158"/>
      <c r="BB42" s="158"/>
      <c r="BC42" s="48"/>
      <c r="BD42" s="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44"/>
      <c r="BR42" s="5"/>
      <c r="BS42" s="2"/>
      <c r="BT42" s="2"/>
    </row>
    <row r="43" spans="1:72" ht="12" customHeight="1">
      <c r="A43" s="2"/>
      <c r="B43" s="2"/>
      <c r="C43" s="39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6"/>
      <c r="Y43" s="46"/>
      <c r="Z43" s="46"/>
      <c r="AA43" s="42"/>
      <c r="AB43" s="42"/>
      <c r="AC43" s="42"/>
      <c r="AD43" s="42"/>
      <c r="AE43" s="42"/>
      <c r="AF43" s="42"/>
      <c r="AG43" s="42"/>
      <c r="AH43" s="42"/>
      <c r="AI43" s="42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  <c r="BR43" s="5"/>
      <c r="BS43" s="2"/>
      <c r="BT43" s="2"/>
    </row>
    <row r="44" spans="1:72" ht="27" customHeight="1">
      <c r="C44" s="39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45"/>
      <c r="O44" s="45"/>
      <c r="P44" s="45"/>
      <c r="Q44" s="45"/>
      <c r="R44" s="45"/>
      <c r="S44" s="45"/>
      <c r="T44" s="45"/>
      <c r="U44" s="50" t="s">
        <v>23</v>
      </c>
      <c r="V44" s="45"/>
      <c r="W44" s="45"/>
      <c r="X44" s="51"/>
      <c r="Y44" s="51"/>
      <c r="Z44" s="51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0" t="s">
        <v>17</v>
      </c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6"/>
      <c r="BQ44" s="44"/>
      <c r="BR44" s="5"/>
    </row>
    <row r="45" spans="1:72" ht="12.6" customHeight="1">
      <c r="C45" s="39"/>
      <c r="D45" s="88" t="s">
        <v>18</v>
      </c>
      <c r="E45" s="94"/>
      <c r="F45" s="94"/>
      <c r="G45" s="94"/>
      <c r="H45" s="94"/>
      <c r="I45" s="94"/>
      <c r="J45" s="94"/>
      <c r="K45" s="94"/>
      <c r="L45" s="94"/>
      <c r="M45" s="95"/>
      <c r="N45" s="102" t="str">
        <f>IF([3]集計用シート!HW6="","",[3]集計用シート!HW6)</f>
        <v/>
      </c>
      <c r="O45" s="103"/>
      <c r="P45" s="103"/>
      <c r="Q45" s="104"/>
      <c r="R45" s="45"/>
      <c r="S45" s="45"/>
      <c r="T45" s="45"/>
      <c r="U45" s="75" t="str">
        <f>IF([3]集計用シート!ID6="","",[3]集計用シート!ID6)</f>
        <v/>
      </c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7"/>
      <c r="AK45" s="67"/>
      <c r="AL45" s="67"/>
      <c r="AM45" s="75" t="str">
        <f>IF([3]集計用シート!IE6="","",[3]集計用シート!IE6)</f>
        <v/>
      </c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7"/>
      <c r="BQ45" s="44"/>
      <c r="BR45" s="5"/>
    </row>
    <row r="46" spans="1:72" ht="12.6" customHeight="1">
      <c r="C46" s="39"/>
      <c r="D46" s="96"/>
      <c r="E46" s="97"/>
      <c r="F46" s="97"/>
      <c r="G46" s="97"/>
      <c r="H46" s="97"/>
      <c r="I46" s="97"/>
      <c r="J46" s="97"/>
      <c r="K46" s="97"/>
      <c r="L46" s="97"/>
      <c r="M46" s="98"/>
      <c r="N46" s="105"/>
      <c r="O46" s="106"/>
      <c r="P46" s="106"/>
      <c r="Q46" s="107"/>
      <c r="R46" s="45"/>
      <c r="S46" s="45"/>
      <c r="T46" s="45"/>
      <c r="U46" s="78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80"/>
      <c r="AK46" s="67"/>
      <c r="AL46" s="67"/>
      <c r="AM46" s="78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80"/>
      <c r="BQ46" s="44"/>
      <c r="BR46" s="5"/>
    </row>
    <row r="47" spans="1:72" ht="12.6" customHeight="1">
      <c r="C47" s="39"/>
      <c r="D47" s="96"/>
      <c r="E47" s="97"/>
      <c r="F47" s="97"/>
      <c r="G47" s="97"/>
      <c r="H47" s="97"/>
      <c r="I47" s="97"/>
      <c r="J47" s="97"/>
      <c r="K47" s="97"/>
      <c r="L47" s="97"/>
      <c r="M47" s="98"/>
      <c r="N47" s="105"/>
      <c r="O47" s="106"/>
      <c r="P47" s="106"/>
      <c r="Q47" s="107"/>
      <c r="R47" s="45"/>
      <c r="S47" s="45"/>
      <c r="T47" s="45"/>
      <c r="U47" s="78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80"/>
      <c r="AK47" s="67"/>
      <c r="AL47" s="67"/>
      <c r="AM47" s="78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80"/>
      <c r="BQ47" s="44"/>
      <c r="BR47" s="5"/>
    </row>
    <row r="48" spans="1:72" ht="12.6" customHeight="1">
      <c r="C48" s="39"/>
      <c r="D48" s="99"/>
      <c r="E48" s="100"/>
      <c r="F48" s="100"/>
      <c r="G48" s="100"/>
      <c r="H48" s="100"/>
      <c r="I48" s="100"/>
      <c r="J48" s="100"/>
      <c r="K48" s="100"/>
      <c r="L48" s="100"/>
      <c r="M48" s="101"/>
      <c r="N48" s="108"/>
      <c r="O48" s="109"/>
      <c r="P48" s="109"/>
      <c r="Q48" s="110"/>
      <c r="R48" s="45"/>
      <c r="S48" s="45"/>
      <c r="T48" s="45"/>
      <c r="U48" s="81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3"/>
      <c r="AK48" s="67"/>
      <c r="AL48" s="67"/>
      <c r="AM48" s="81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3"/>
      <c r="BQ48" s="44"/>
      <c r="BR48" s="5"/>
    </row>
    <row r="49" spans="1:72" ht="12.6" customHeight="1">
      <c r="C49" s="60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2"/>
      <c r="BR49" s="5"/>
    </row>
    <row r="50" spans="1:72" ht="12.6" customHeight="1">
      <c r="A50" s="5"/>
      <c r="B50" s="5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5"/>
      <c r="BS50" s="5"/>
      <c r="BT50" s="5"/>
    </row>
    <row r="51" spans="1:72" ht="12.6" customHeight="1">
      <c r="A51" s="2"/>
      <c r="B51" s="5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2"/>
      <c r="Y51" s="32"/>
      <c r="Z51" s="32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32"/>
      <c r="BR51" s="2"/>
      <c r="BS51" s="2"/>
      <c r="BT51" s="2"/>
    </row>
  </sheetData>
  <sheetProtection selectLockedCells="1"/>
  <mergeCells count="44">
    <mergeCell ref="D45:M48"/>
    <mergeCell ref="N45:Q48"/>
    <mergeCell ref="U45:AJ48"/>
    <mergeCell ref="AM45:BP48"/>
    <mergeCell ref="AQ36:AT39"/>
    <mergeCell ref="AU36:AX39"/>
    <mergeCell ref="D39:M42"/>
    <mergeCell ref="N39:Q42"/>
    <mergeCell ref="AM40:AP42"/>
    <mergeCell ref="AQ40:AT42"/>
    <mergeCell ref="AU40:AX42"/>
    <mergeCell ref="AR27:BB28"/>
    <mergeCell ref="D29:Q30"/>
    <mergeCell ref="R29:BB30"/>
    <mergeCell ref="D33:M36"/>
    <mergeCell ref="N33:Q36"/>
    <mergeCell ref="U33:AJ42"/>
    <mergeCell ref="AM33:AP35"/>
    <mergeCell ref="AQ33:AT35"/>
    <mergeCell ref="AU33:AX35"/>
    <mergeCell ref="AM36:AP39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50">
    <cfRule type="expression" dxfId="12" priority="7">
      <formula>$AT$22=""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CR21" sqref="CR21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1" t="s">
        <v>19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3"/>
      <c r="Y8" s="130" t="s">
        <v>0</v>
      </c>
      <c r="Z8" s="131"/>
      <c r="AA8" s="131"/>
      <c r="AB8" s="131"/>
      <c r="AC8" s="131"/>
      <c r="AD8" s="131"/>
      <c r="AE8" s="131"/>
      <c r="AF8" s="131"/>
      <c r="AG8" s="131"/>
      <c r="AH8" s="131"/>
      <c r="AI8" s="132"/>
      <c r="AJ8" s="139" t="s">
        <v>20</v>
      </c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6"/>
      <c r="Y9" s="133"/>
      <c r="Z9" s="134"/>
      <c r="AA9" s="134"/>
      <c r="AB9" s="134"/>
      <c r="AC9" s="134"/>
      <c r="AD9" s="134"/>
      <c r="AE9" s="134"/>
      <c r="AF9" s="134"/>
      <c r="AG9" s="134"/>
      <c r="AH9" s="134"/>
      <c r="AI9" s="135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9"/>
      <c r="Y10" s="136"/>
      <c r="Z10" s="137"/>
      <c r="AA10" s="137"/>
      <c r="AB10" s="137"/>
      <c r="AC10" s="137"/>
      <c r="AD10" s="137"/>
      <c r="AE10" s="137"/>
      <c r="AF10" s="137"/>
      <c r="AG10" s="137"/>
      <c r="AH10" s="137"/>
      <c r="AI10" s="138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0" t="str">
        <f>[4]様式０!B8</f>
        <v>坂井市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2"/>
      <c r="Y11" s="140" t="str">
        <f>[4]様式０!C8</f>
        <v>病院事業</v>
      </c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149" t="str">
        <f>[4]様式０!D8</f>
        <v>坂井市立三国病院</v>
      </c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5"/>
      <c r="Y12" s="143"/>
      <c r="Z12" s="144"/>
      <c r="AA12" s="144"/>
      <c r="AB12" s="144"/>
      <c r="AC12" s="144"/>
      <c r="AD12" s="144"/>
      <c r="AE12" s="144"/>
      <c r="AF12" s="144"/>
      <c r="AG12" s="144"/>
      <c r="AH12" s="144"/>
      <c r="AI12" s="145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8"/>
      <c r="Y13" s="146"/>
      <c r="Z13" s="147"/>
      <c r="AA13" s="147"/>
      <c r="AB13" s="147"/>
      <c r="AC13" s="147"/>
      <c r="AD13" s="147"/>
      <c r="AE13" s="147"/>
      <c r="AF13" s="147"/>
      <c r="AG13" s="147"/>
      <c r="AH13" s="147"/>
      <c r="AI13" s="148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4" t="s">
        <v>1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20"/>
      <c r="BB18" s="150" t="s">
        <v>2</v>
      </c>
      <c r="BC18" s="150"/>
      <c r="BD18" s="150"/>
      <c r="BE18" s="150"/>
      <c r="BF18" s="150"/>
      <c r="BG18" s="150"/>
      <c r="BH18" s="15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20"/>
      <c r="BB19" s="150"/>
      <c r="BC19" s="150"/>
      <c r="BD19" s="150"/>
      <c r="BE19" s="150"/>
      <c r="BF19" s="150"/>
      <c r="BG19" s="150"/>
      <c r="BH19" s="15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1" t="s">
        <v>3</v>
      </c>
      <c r="E20" s="152"/>
      <c r="F20" s="152"/>
      <c r="G20" s="152"/>
      <c r="H20" s="152"/>
      <c r="I20" s="152"/>
      <c r="J20" s="153"/>
      <c r="K20" s="157" t="s">
        <v>4</v>
      </c>
      <c r="L20" s="152"/>
      <c r="M20" s="152"/>
      <c r="N20" s="152"/>
      <c r="O20" s="152"/>
      <c r="P20" s="152"/>
      <c r="Q20" s="153"/>
      <c r="R20" s="157" t="s">
        <v>5</v>
      </c>
      <c r="S20" s="152"/>
      <c r="T20" s="152"/>
      <c r="U20" s="152"/>
      <c r="V20" s="152"/>
      <c r="W20" s="152"/>
      <c r="X20" s="153"/>
      <c r="Y20" s="157" t="s">
        <v>6</v>
      </c>
      <c r="Z20" s="152"/>
      <c r="AA20" s="152"/>
      <c r="AB20" s="152"/>
      <c r="AC20" s="152"/>
      <c r="AD20" s="152"/>
      <c r="AE20" s="153"/>
      <c r="AF20" s="151" t="s">
        <v>21</v>
      </c>
      <c r="AG20" s="152"/>
      <c r="AH20" s="152"/>
      <c r="AI20" s="152"/>
      <c r="AJ20" s="152"/>
      <c r="AK20" s="152"/>
      <c r="AL20" s="153"/>
      <c r="AM20" s="157" t="s">
        <v>7</v>
      </c>
      <c r="AN20" s="152"/>
      <c r="AO20" s="152"/>
      <c r="AP20" s="152"/>
      <c r="AQ20" s="152"/>
      <c r="AR20" s="152"/>
      <c r="AS20" s="153"/>
      <c r="AT20" s="157" t="s">
        <v>8</v>
      </c>
      <c r="AU20" s="152"/>
      <c r="AV20" s="152"/>
      <c r="AW20" s="152"/>
      <c r="AX20" s="152"/>
      <c r="AY20" s="152"/>
      <c r="AZ20" s="153"/>
      <c r="BA20" s="24"/>
      <c r="BB20" s="150"/>
      <c r="BC20" s="150"/>
      <c r="BD20" s="150"/>
      <c r="BE20" s="150"/>
      <c r="BF20" s="150"/>
      <c r="BG20" s="150"/>
      <c r="BH20" s="15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9.25" customHeight="1">
      <c r="C21" s="19"/>
      <c r="D21" s="154"/>
      <c r="E21" s="155"/>
      <c r="F21" s="155"/>
      <c r="G21" s="155"/>
      <c r="H21" s="155"/>
      <c r="I21" s="155"/>
      <c r="J21" s="156"/>
      <c r="K21" s="154"/>
      <c r="L21" s="155"/>
      <c r="M21" s="155"/>
      <c r="N21" s="155"/>
      <c r="O21" s="155"/>
      <c r="P21" s="155"/>
      <c r="Q21" s="156"/>
      <c r="R21" s="154"/>
      <c r="S21" s="155"/>
      <c r="T21" s="155"/>
      <c r="U21" s="155"/>
      <c r="V21" s="155"/>
      <c r="W21" s="155"/>
      <c r="X21" s="156"/>
      <c r="Y21" s="154"/>
      <c r="Z21" s="155"/>
      <c r="AA21" s="155"/>
      <c r="AB21" s="155"/>
      <c r="AC21" s="155"/>
      <c r="AD21" s="155"/>
      <c r="AE21" s="156"/>
      <c r="AF21" s="154"/>
      <c r="AG21" s="155"/>
      <c r="AH21" s="155"/>
      <c r="AI21" s="155"/>
      <c r="AJ21" s="155"/>
      <c r="AK21" s="155"/>
      <c r="AL21" s="156"/>
      <c r="AM21" s="154"/>
      <c r="AN21" s="155"/>
      <c r="AO21" s="155"/>
      <c r="AP21" s="155"/>
      <c r="AQ21" s="155"/>
      <c r="AR21" s="155"/>
      <c r="AS21" s="156"/>
      <c r="AT21" s="154"/>
      <c r="AU21" s="155"/>
      <c r="AV21" s="155"/>
      <c r="AW21" s="155"/>
      <c r="AX21" s="155"/>
      <c r="AY21" s="155"/>
      <c r="AZ21" s="156"/>
      <c r="BA21" s="24"/>
      <c r="BB21" s="150"/>
      <c r="BC21" s="150"/>
      <c r="BD21" s="150"/>
      <c r="BE21" s="150"/>
      <c r="BF21" s="150"/>
      <c r="BG21" s="150"/>
      <c r="BH21" s="15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2" t="str">
        <f>IF(AND(OR([4]集計用シート!I6="○",[4]集計用シート!R6="○"),[4]集計用シート!AU6=""),"○","")</f>
        <v/>
      </c>
      <c r="E22" s="103"/>
      <c r="F22" s="103"/>
      <c r="G22" s="103"/>
      <c r="H22" s="103"/>
      <c r="I22" s="103"/>
      <c r="J22" s="104"/>
      <c r="K22" s="102" t="str">
        <f>IF(AND(OR([4]集計用シート!J6="○",[4]集計用シート!S6="○"),[4]集計用シート!CB6=""),"○","")</f>
        <v/>
      </c>
      <c r="L22" s="103"/>
      <c r="M22" s="103"/>
      <c r="N22" s="103"/>
      <c r="O22" s="103"/>
      <c r="P22" s="103"/>
      <c r="Q22" s="104"/>
      <c r="R22" s="102" t="str">
        <f>IF(AND(OR([4]集計用シート!K6="○",[4]集計用シート!T6="○"),[4]集計用シート!DD6=""),"○","")</f>
        <v/>
      </c>
      <c r="S22" s="103"/>
      <c r="T22" s="103"/>
      <c r="U22" s="103"/>
      <c r="V22" s="103"/>
      <c r="W22" s="103"/>
      <c r="X22" s="104"/>
      <c r="Y22" s="102" t="str">
        <f>IF(AND(OR([4]集計用シート!L6="○",[4]集計用シート!U6="○"),[4]集計用シート!EH6=""),"○","")</f>
        <v/>
      </c>
      <c r="Z22" s="103"/>
      <c r="AA22" s="103"/>
      <c r="AB22" s="103"/>
      <c r="AC22" s="103"/>
      <c r="AD22" s="103"/>
      <c r="AE22" s="104"/>
      <c r="AF22" s="102" t="str">
        <f>IF(AND(OR([4]集計用シート!M6="○",[4]集計用シート!V6="○"),[4]集計用シート!FO6=""),"○","")</f>
        <v/>
      </c>
      <c r="AG22" s="103"/>
      <c r="AH22" s="103"/>
      <c r="AI22" s="103"/>
      <c r="AJ22" s="103"/>
      <c r="AK22" s="103"/>
      <c r="AL22" s="104"/>
      <c r="AM22" s="102" t="str">
        <f>IF(AND(OR([4]集計用シート!N6="○",[4]集計用シート!W6="○"),[4]集計用シート!GT6=""),"○","")</f>
        <v/>
      </c>
      <c r="AN22" s="103"/>
      <c r="AO22" s="103"/>
      <c r="AP22" s="103"/>
      <c r="AQ22" s="103"/>
      <c r="AR22" s="103"/>
      <c r="AS22" s="104"/>
      <c r="AT22" s="102" t="str">
        <f>IF(AND(OR([4]集計用シート!O6="○",[4]集計用シート!X6="○"),[4]集計用シート!HX6=""),"○","")</f>
        <v/>
      </c>
      <c r="AU22" s="103"/>
      <c r="AV22" s="103"/>
      <c r="AW22" s="103"/>
      <c r="AX22" s="103"/>
      <c r="AY22" s="103"/>
      <c r="AZ22" s="104"/>
      <c r="BA22" s="26"/>
      <c r="BB22" s="102" t="str">
        <f>IF(OR([4]集計用シート!Y6="○",[4]集計用シート!AA6&lt;&gt;"",[4]集計用シート!AB6&lt;&gt;""),"○","")</f>
        <v>○</v>
      </c>
      <c r="BC22" s="103"/>
      <c r="BD22" s="103"/>
      <c r="BE22" s="103"/>
      <c r="BF22" s="103"/>
      <c r="BG22" s="103"/>
      <c r="BH22" s="10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08"/>
      <c r="Z23" s="109"/>
      <c r="AA23" s="109"/>
      <c r="AB23" s="109"/>
      <c r="AC23" s="109"/>
      <c r="AD23" s="109"/>
      <c r="AE23" s="110"/>
      <c r="AF23" s="108"/>
      <c r="AG23" s="109"/>
      <c r="AH23" s="109"/>
      <c r="AI23" s="109"/>
      <c r="AJ23" s="109"/>
      <c r="AK23" s="109"/>
      <c r="AL23" s="110"/>
      <c r="AM23" s="108"/>
      <c r="AN23" s="109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09"/>
      <c r="AZ23" s="110"/>
      <c r="BA23" s="26"/>
      <c r="BB23" s="108"/>
      <c r="BC23" s="109"/>
      <c r="BD23" s="109"/>
      <c r="BE23" s="109"/>
      <c r="BF23" s="109"/>
      <c r="BG23" s="109"/>
      <c r="BH23" s="11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5"/>
      <c r="BS26" s="5"/>
      <c r="BT26" s="5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160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3"/>
    </row>
    <row r="30" spans="1:72" ht="29.25" customHeight="1">
      <c r="C30" s="164"/>
      <c r="D30" s="50" t="s">
        <v>25</v>
      </c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6"/>
      <c r="Y30" s="166"/>
      <c r="Z30" s="166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8"/>
      <c r="AM30" s="167"/>
      <c r="AN30" s="167"/>
      <c r="AO30" s="168" t="s">
        <v>26</v>
      </c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9"/>
      <c r="BA30" s="169"/>
      <c r="BB30" s="169"/>
      <c r="BC30" s="169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70"/>
      <c r="BQ30" s="171"/>
    </row>
    <row r="31" spans="1:72" ht="12.6" customHeight="1">
      <c r="C31" s="164"/>
      <c r="D31" s="75" t="str">
        <f>IF([4]集計用シート!AA6="","",[4]集計用シート!AA6)</f>
        <v>・検討の結果、住民に不可欠なサービスであるため、現行の体制を継続することが望ましいとされたため。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7"/>
      <c r="AN31" s="172"/>
      <c r="AO31" s="173" t="str">
        <f>IF([4]集計用シート!AB6="","",[4]集計用シート!AB6)</f>
        <v>・平成２８年度中に策定を予定している三国病院新改革プラン（平成３２年度までの４年間）での経営目標等の経過・達成状況により抜本的改革を計画する。</v>
      </c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5"/>
      <c r="BQ31" s="171"/>
    </row>
    <row r="32" spans="1:72" ht="12.6" customHeight="1">
      <c r="C32" s="164"/>
      <c r="D32" s="78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80"/>
      <c r="AN32" s="172"/>
      <c r="AO32" s="176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8"/>
      <c r="BQ32" s="171"/>
    </row>
    <row r="33" spans="1:72" ht="12.6" customHeight="1">
      <c r="C33" s="164"/>
      <c r="D33" s="78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80"/>
      <c r="AN33" s="172"/>
      <c r="AO33" s="176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8"/>
      <c r="BQ33" s="171"/>
    </row>
    <row r="34" spans="1:72" ht="12.6" customHeight="1">
      <c r="C34" s="164"/>
      <c r="D34" s="7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80"/>
      <c r="AN34" s="172"/>
      <c r="AO34" s="176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8"/>
      <c r="BQ34" s="171"/>
    </row>
    <row r="35" spans="1:72" ht="12.6" customHeight="1">
      <c r="C35" s="164"/>
      <c r="D35" s="78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80"/>
      <c r="AN35" s="172"/>
      <c r="AO35" s="176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8"/>
      <c r="BQ35" s="171"/>
    </row>
    <row r="36" spans="1:72" ht="12.6" customHeight="1">
      <c r="C36" s="164"/>
      <c r="D36" s="81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3"/>
      <c r="AN36" s="172"/>
      <c r="AO36" s="179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1"/>
      <c r="BQ36" s="171"/>
    </row>
    <row r="37" spans="1:72" ht="12.6" customHeight="1">
      <c r="C37" s="182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4"/>
      <c r="Y37" s="184"/>
      <c r="Z37" s="184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6"/>
    </row>
    <row r="38" spans="1:72" ht="12.6" customHeight="1">
      <c r="A38" s="2"/>
      <c r="B38" s="5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2"/>
      <c r="Y38" s="32"/>
      <c r="Z38" s="32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32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下水道事業</vt:lpstr>
      <vt:lpstr>下水道事業（農業集落排水）</vt:lpstr>
      <vt:lpstr>病院事業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162647</cp:lastModifiedBy>
  <cp:lastPrinted>2016-07-26T02:49:07Z</cp:lastPrinted>
  <dcterms:created xsi:type="dcterms:W3CDTF">2016-02-29T11:30:48Z</dcterms:created>
  <dcterms:modified xsi:type="dcterms:W3CDTF">2016-07-26T09:48:34Z</dcterms:modified>
</cp:coreProperties>
</file>