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<sst xmlns="http://schemas.openxmlformats.org/spreadsheetml/2006/main" count="218" uniqueCount="108">
  <si>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</si>
  <si>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</si>
  <si>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</si>
  <si>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</si>
  <si>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</si>
  <si>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</si>
  <si>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</si>
  <si>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</si>
  <si>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</si>
  <si>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</si>
  <si>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</si>
  <si>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</si>
  <si>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</si>
  <si>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</si>
  <si>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</si>
  <si>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</si>
  <si>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</si>
  <si>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</si>
  <si>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</si>
  <si>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</si>
  <si>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</si>
  <si>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</si>
  <si>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</si>
  <si>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</si>
  <si>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</si>
  <si>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</si>
  <si>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</si>
  <si>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</si>
  <si>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</si>
  <si>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</si>
  <si>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</si>
  <si>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</si>
  <si>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</si>
  <si>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</si>
  <si>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</si>
  <si>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</si>
  <si>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</si>
  <si>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</si>
  <si>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</si>
  <si>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</si>
  <si>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</si>
  <si>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</si>
  <si>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</si>
  <si>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</si>
  <si>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</si>
  <si>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</si>
  <si>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</si>
  <si>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</si>
  <si>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</si>
  <si>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</si>
  <si>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</si>
  <si>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</si>
  <si>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</si>
  <si>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</si>
  <si>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</si>
  <si>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</si>
  <si>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</si>
  <si>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</si>
  <si>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</si>
  <si>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</si>
  <si>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</si>
  <si>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</si>
  <si>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</si>
  <si>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</si>
  <si>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</si>
  <si>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</si>
  <si>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</si>
  <si>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</si>
  <si>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</si>
  <si>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</si>
  <si>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</si>
  <si>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</si>
  <si>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</si>
  <si>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</si>
  <si>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</si>
  <si>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</si>
  <si>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</si>
  <si>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</si>
  <si>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</si>
  <si>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</si>
  <si>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</si>
  <si>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</si>
  <si>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</si>
  <si>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</si>
  <si>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</si>
  <si>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</si>
  <si>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</si>
  <si>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</si>
  <si>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</si>
  <si>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</si>
  <si>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</si>
  <si>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</si>
  <si>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</si>
  <si>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　高浜町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</si>
  <si>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</si>
  <si>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</si>
  <si>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</si>
  <si>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</si>
  <si>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</si>
  <si>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</si>
  <si>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</si>
  <si>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</si>
  <si>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</si>
  <si>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</si>
  <si>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</si>
  <si>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①収益的収支比率及び⑤料金回収率から見ると、両指数とも１００％未満となっている上、総収益の８５％以上を占める一般会計繰入金の補填が無ければ総費用を賄うことができない経営状況にある。
　従って、今後は料金の見直しによる使用料収入の増額を検討すると同時に、維持管理費等の営業費用の可能な限りのコスト縮減等に努めることが何よりも重要である。
　⑥給水原価についても、類似団体平均値を大きく上回っているが、こちらも加入率と営業費用の関係が大きく影響しているため、前述同様の手立てを講じていく。
　④企業債残高対事業規模比率については、投資規模に比べ料金収入が低いため、類似団体平均値の約３～２．５倍で推移しているが減少傾向にある。近年は企業債借入は全くしていないため、今後更に顕著に減少傾向は続いていく。
　⑦施設利用率については、簡易水道４施設と飲料水供給施設２施設の計６施設が稼働済みで新たな施設稼働はないことから、今後もほぼ横ばいで推移すると予想される。
　⑧有収率については、類似団体平均値を大きく上回る９５％前後で推移しているが、これ以上伸びる要素は見当たらない。逆にほぼ人口流入が無い区域ばかりで高齢化率も高いことから、今後は死亡に伴う減少傾向が懸念される。</t>
    <rPh sb="2" eb="5">
      <t>シュウエキテキ</t>
    </rPh>
    <rPh sb="5" eb="7">
      <t>シュウシ</t>
    </rPh>
    <rPh sb="7" eb="9">
      <t>ヒリツ</t>
    </rPh>
    <rPh sb="9" eb="10">
      <t>オヨ</t>
    </rPh>
    <rPh sb="12" eb="14">
      <t>リョウキン</t>
    </rPh>
    <rPh sb="14" eb="16">
      <t>カイシュウ</t>
    </rPh>
    <rPh sb="16" eb="17">
      <t>リツ</t>
    </rPh>
    <rPh sb="19" eb="20">
      <t>ミ</t>
    </rPh>
    <rPh sb="23" eb="24">
      <t>リョウ</t>
    </rPh>
    <rPh sb="24" eb="26">
      <t>シスウ</t>
    </rPh>
    <rPh sb="32" eb="34">
      <t>ミマン</t>
    </rPh>
    <rPh sb="40" eb="41">
      <t>ウエ</t>
    </rPh>
    <rPh sb="42" eb="45">
      <t>ソウシュウエキ</t>
    </rPh>
    <rPh sb="49" eb="51">
      <t>イジョウ</t>
    </rPh>
    <rPh sb="52" eb="53">
      <t>シ</t>
    </rPh>
    <rPh sb="55" eb="57">
      <t>イッパン</t>
    </rPh>
    <rPh sb="57" eb="59">
      <t>カイケイ</t>
    </rPh>
    <rPh sb="59" eb="61">
      <t>クリイレ</t>
    </rPh>
    <rPh sb="61" eb="62">
      <t>キン</t>
    </rPh>
    <rPh sb="63" eb="65">
      <t>ホテン</t>
    </rPh>
    <rPh sb="66" eb="67">
      <t>ナ</t>
    </rPh>
    <rPh sb="70" eb="73">
      <t>ソウヒヨウ</t>
    </rPh>
    <rPh sb="74" eb="75">
      <t>マカナ</t>
    </rPh>
    <rPh sb="83" eb="85">
      <t>ケイエイ</t>
    </rPh>
    <rPh sb="85" eb="87">
      <t>ジョウキョウ</t>
    </rPh>
    <rPh sb="93" eb="94">
      <t>シタガ</t>
    </rPh>
    <rPh sb="97" eb="99">
      <t>コンゴ</t>
    </rPh>
    <rPh sb="100" eb="102">
      <t>リョウキン</t>
    </rPh>
    <rPh sb="103" eb="105">
      <t>ミナオ</t>
    </rPh>
    <rPh sb="109" eb="112">
      <t>シヨウリョウ</t>
    </rPh>
    <rPh sb="112" eb="114">
      <t>シュウニュウ</t>
    </rPh>
    <rPh sb="115" eb="116">
      <t>ゾウ</t>
    </rPh>
    <rPh sb="116" eb="117">
      <t>ガク</t>
    </rPh>
    <rPh sb="118" eb="120">
      <t>ケントウ</t>
    </rPh>
    <rPh sb="123" eb="125">
      <t>ドウジ</t>
    </rPh>
    <rPh sb="127" eb="129">
      <t>イジ</t>
    </rPh>
    <rPh sb="129" eb="131">
      <t>カンリ</t>
    </rPh>
    <rPh sb="131" eb="132">
      <t>ヒ</t>
    </rPh>
    <rPh sb="132" eb="133">
      <t>トウ</t>
    </rPh>
    <rPh sb="134" eb="136">
      <t>エイギョウ</t>
    </rPh>
    <rPh sb="136" eb="138">
      <t>ヒヨウ</t>
    </rPh>
    <rPh sb="139" eb="141">
      <t>カノウ</t>
    </rPh>
    <rPh sb="142" eb="143">
      <t>カギ</t>
    </rPh>
    <rPh sb="148" eb="150">
      <t>シュクゲン</t>
    </rPh>
    <rPh sb="150" eb="151">
      <t>トウ</t>
    </rPh>
    <rPh sb="152" eb="153">
      <t>ツト</t>
    </rPh>
    <rPh sb="158" eb="159">
      <t>ナニ</t>
    </rPh>
    <rPh sb="162" eb="164">
      <t>ジュウヨウ</t>
    </rPh>
    <rPh sb="171" eb="173">
      <t>キュウスイ</t>
    </rPh>
    <rPh sb="173" eb="175">
      <t>ゲンカ</t>
    </rPh>
    <rPh sb="181" eb="183">
      <t>ルイジ</t>
    </rPh>
    <rPh sb="183" eb="185">
      <t>ダンタイ</t>
    </rPh>
    <rPh sb="185" eb="188">
      <t>ヘイキンチ</t>
    </rPh>
    <rPh sb="189" eb="190">
      <t>オオ</t>
    </rPh>
    <rPh sb="192" eb="194">
      <t>ウワマワ</t>
    </rPh>
    <rPh sb="204" eb="206">
      <t>カニュウ</t>
    </rPh>
    <rPh sb="206" eb="207">
      <t>リツ</t>
    </rPh>
    <rPh sb="208" eb="210">
      <t>エイギョウ</t>
    </rPh>
    <rPh sb="210" eb="212">
      <t>ヒヨウ</t>
    </rPh>
    <rPh sb="213" eb="215">
      <t>カンケイ</t>
    </rPh>
    <rPh sb="216" eb="217">
      <t>オオ</t>
    </rPh>
    <rPh sb="219" eb="221">
      <t>エイキョウ</t>
    </rPh>
    <rPh sb="228" eb="230">
      <t>ゼンジュツ</t>
    </rPh>
    <rPh sb="230" eb="232">
      <t>ドウヨウ</t>
    </rPh>
    <rPh sb="233" eb="235">
      <t>テダ</t>
    </rPh>
    <rPh sb="237" eb="238">
      <t>コウ</t>
    </rPh>
    <rPh sb="246" eb="248">
      <t>キギョウ</t>
    </rPh>
    <rPh sb="248" eb="249">
      <t>サイ</t>
    </rPh>
    <rPh sb="249" eb="251">
      <t>ザンダカ</t>
    </rPh>
    <rPh sb="251" eb="252">
      <t>タイ</t>
    </rPh>
    <rPh sb="252" eb="254">
      <t>ジギョウ</t>
    </rPh>
    <rPh sb="254" eb="256">
      <t>キボ</t>
    </rPh>
    <rPh sb="256" eb="258">
      <t>ヒリツ</t>
    </rPh>
    <rPh sb="264" eb="266">
      <t>トウシ</t>
    </rPh>
    <rPh sb="266" eb="268">
      <t>キボ</t>
    </rPh>
    <rPh sb="269" eb="270">
      <t>クラ</t>
    </rPh>
    <rPh sb="271" eb="273">
      <t>リョウキン</t>
    </rPh>
    <rPh sb="273" eb="275">
      <t>シュウニュウ</t>
    </rPh>
    <rPh sb="276" eb="277">
      <t>ヒク</t>
    </rPh>
    <rPh sb="281" eb="283">
      <t>ルイジ</t>
    </rPh>
    <rPh sb="283" eb="285">
      <t>ダンタイ</t>
    </rPh>
    <rPh sb="285" eb="288">
      <t>ヘイキンチ</t>
    </rPh>
    <rPh sb="289" eb="290">
      <t>ヤク</t>
    </rPh>
    <rPh sb="297" eb="299">
      <t>スイイ</t>
    </rPh>
    <rPh sb="304" eb="306">
      <t>ゲンショウ</t>
    </rPh>
    <rPh sb="306" eb="308">
      <t>ケイコウ</t>
    </rPh>
    <rPh sb="312" eb="314">
      <t>キンネン</t>
    </rPh>
    <rPh sb="315" eb="317">
      <t>キギョウ</t>
    </rPh>
    <rPh sb="317" eb="318">
      <t>サイ</t>
    </rPh>
    <rPh sb="318" eb="320">
      <t>カリイレ</t>
    </rPh>
    <rPh sb="321" eb="322">
      <t>マッタ</t>
    </rPh>
    <rPh sb="331" eb="333">
      <t>コンゴ</t>
    </rPh>
    <rPh sb="333" eb="334">
      <t>サラ</t>
    </rPh>
    <rPh sb="335" eb="337">
      <t>ケンチョ</t>
    </rPh>
    <rPh sb="338" eb="340">
      <t>ゲンショウ</t>
    </rPh>
    <rPh sb="340" eb="342">
      <t>ケイコウ</t>
    </rPh>
    <rPh sb="343" eb="344">
      <t>ツヅ</t>
    </rPh>
    <rPh sb="352" eb="354">
      <t>シセツ</t>
    </rPh>
    <rPh sb="354" eb="357">
      <t>リヨウリツ</t>
    </rPh>
    <rPh sb="363" eb="365">
      <t>カンイ</t>
    </rPh>
    <rPh sb="365" eb="367">
      <t>スイドウ</t>
    </rPh>
    <rPh sb="368" eb="370">
      <t>シセツ</t>
    </rPh>
    <rPh sb="371" eb="374">
      <t>インリョウスイ</t>
    </rPh>
    <rPh sb="374" eb="376">
      <t>キョウキュウ</t>
    </rPh>
    <rPh sb="376" eb="378">
      <t>シセツ</t>
    </rPh>
    <rPh sb="379" eb="381">
      <t>シセツ</t>
    </rPh>
    <rPh sb="382" eb="383">
      <t>ケイ</t>
    </rPh>
    <rPh sb="384" eb="386">
      <t>シセツ</t>
    </rPh>
    <rPh sb="387" eb="389">
      <t>カドウ</t>
    </rPh>
    <rPh sb="389" eb="390">
      <t>スミ</t>
    </rPh>
    <rPh sb="392" eb="393">
      <t>アラ</t>
    </rPh>
    <rPh sb="395" eb="397">
      <t>シセツ</t>
    </rPh>
    <rPh sb="397" eb="399">
      <t>カドウ</t>
    </rPh>
    <rPh sb="407" eb="409">
      <t>コンゴ</t>
    </rPh>
    <rPh sb="412" eb="413">
      <t>ヨコ</t>
    </rPh>
    <rPh sb="416" eb="418">
      <t>スイイ</t>
    </rPh>
    <rPh sb="421" eb="423">
      <t>ヨソウ</t>
    </rPh>
    <rPh sb="430" eb="432">
      <t>ユウシュウ</t>
    </rPh>
    <rPh sb="432" eb="433">
      <t>リツ</t>
    </rPh>
    <rPh sb="439" eb="441">
      <t>ルイジ</t>
    </rPh>
    <rPh sb="441" eb="443">
      <t>ダンタイ</t>
    </rPh>
    <rPh sb="443" eb="446">
      <t>ヘイキンチ</t>
    </rPh>
    <rPh sb="447" eb="448">
      <t>オオ</t>
    </rPh>
    <rPh sb="450" eb="452">
      <t>ウワマワ</t>
    </rPh>
    <rPh sb="456" eb="458">
      <t>ゼンゴ</t>
    </rPh>
    <rPh sb="459" eb="461">
      <t>スイイ</t>
    </rPh>
    <rPh sb="469" eb="471">
      <t>イジョウ</t>
    </rPh>
    <rPh sb="471" eb="472">
      <t>ノ</t>
    </rPh>
    <rPh sb="474" eb="476">
      <t>ヨウソ</t>
    </rPh>
    <rPh sb="477" eb="479">
      <t>ミア</t>
    </rPh>
    <rPh sb="484" eb="485">
      <t>ギャク</t>
    </rPh>
    <rPh sb="488" eb="490">
      <t>ジンコウ</t>
    </rPh>
    <rPh sb="490" eb="492">
      <t>リュウニュウ</t>
    </rPh>
    <rPh sb="493" eb="494">
      <t>ナ</t>
    </rPh>
    <rPh sb="495" eb="497">
      <t>クイキ</t>
    </rPh>
    <rPh sb="501" eb="504">
      <t>コウレイカ</t>
    </rPh>
    <rPh sb="504" eb="505">
      <t>リツ</t>
    </rPh>
    <rPh sb="506" eb="507">
      <t>タカ</t>
    </rPh>
    <rPh sb="513" eb="515">
      <t>コンゴ</t>
    </rPh>
    <rPh sb="516" eb="518">
      <t>シボウ</t>
    </rPh>
    <rPh sb="519" eb="520">
      <t>トモナ</t>
    </rPh>
    <rPh sb="521" eb="523">
      <t>ゲンショウ</t>
    </rPh>
    <rPh sb="523" eb="525">
      <t>ケイコウ</t>
    </rPh>
    <rPh sb="526" eb="528">
      <t>ケネン</t>
    </rPh>
    <phoneticPr fontId="4"/>
  </si>
  <si>
    <t>　当町の簡易水道事業は、現在、簡易水道４施設と飲料水供給施設２施設の計６施設が供用開始済みとなっているが、一番最初の給水区域は平成１３年度からの供用開始で、その管渠整備は平成１１年から開始しており、つまり最も古い管渠で約１７年が経過しようとしている。
　管渠の耐用年数は４０年と設定されており、前述のように一番古くても半分以下の経年数であることから、耐用年数の観点からも現状として管渠の更新投資・老朽化対策は実施していない。
　長期的な視点から考えると、当然耐用年数である４０年を目途に実施する必要性は承知しているが、単純に耐用年数どおりに更新するのではなく、事前にそれぞれの区域ごとに順次点検業務を行い、その時々の状況に最も即した施設のダウンサイジングも含めた更新投資を計画・実施していくことが肝要と考えている。</t>
    <rPh sb="1" eb="3">
      <t>トウチョウ</t>
    </rPh>
    <rPh sb="4" eb="6">
      <t>カンイ</t>
    </rPh>
    <rPh sb="6" eb="8">
      <t>スイドウ</t>
    </rPh>
    <rPh sb="8" eb="10">
      <t>ジギョウ</t>
    </rPh>
    <rPh sb="12" eb="14">
      <t>ゲンザイ</t>
    </rPh>
    <rPh sb="15" eb="17">
      <t>カンイ</t>
    </rPh>
    <rPh sb="17" eb="19">
      <t>スイドウ</t>
    </rPh>
    <rPh sb="20" eb="22">
      <t>シセツ</t>
    </rPh>
    <rPh sb="23" eb="26">
      <t>インリョウスイ</t>
    </rPh>
    <rPh sb="26" eb="28">
      <t>キョウキュウ</t>
    </rPh>
    <rPh sb="28" eb="30">
      <t>シセツ</t>
    </rPh>
    <rPh sb="31" eb="33">
      <t>シセツ</t>
    </rPh>
    <rPh sb="34" eb="35">
      <t>ケイ</t>
    </rPh>
    <rPh sb="36" eb="38">
      <t>シセツ</t>
    </rPh>
    <rPh sb="39" eb="41">
      <t>キョウヨウ</t>
    </rPh>
    <rPh sb="41" eb="43">
      <t>カイシ</t>
    </rPh>
    <rPh sb="43" eb="44">
      <t>ズ</t>
    </rPh>
    <rPh sb="53" eb="55">
      <t>イチバン</t>
    </rPh>
    <rPh sb="55" eb="57">
      <t>サイショ</t>
    </rPh>
    <rPh sb="58" eb="60">
      <t>キュウスイ</t>
    </rPh>
    <rPh sb="60" eb="62">
      <t>クイキ</t>
    </rPh>
    <rPh sb="63" eb="65">
      <t>ヘイセイ</t>
    </rPh>
    <rPh sb="67" eb="69">
      <t>ネンド</t>
    </rPh>
    <rPh sb="72" eb="74">
      <t>キョウヨウ</t>
    </rPh>
    <rPh sb="74" eb="76">
      <t>カイシ</t>
    </rPh>
    <rPh sb="80" eb="82">
      <t>カンキョ</t>
    </rPh>
    <rPh sb="82" eb="84">
      <t>セイビ</t>
    </rPh>
    <rPh sb="85" eb="87">
      <t>ヘイセイ</t>
    </rPh>
    <rPh sb="89" eb="90">
      <t>ネン</t>
    </rPh>
    <rPh sb="92" eb="94">
      <t>カイシ</t>
    </rPh>
    <rPh sb="102" eb="103">
      <t>モット</t>
    </rPh>
    <rPh sb="104" eb="105">
      <t>フル</t>
    </rPh>
    <rPh sb="106" eb="108">
      <t>カンキョ</t>
    </rPh>
    <rPh sb="109" eb="110">
      <t>ヤク</t>
    </rPh>
    <rPh sb="112" eb="113">
      <t>ネン</t>
    </rPh>
    <rPh sb="114" eb="116">
      <t>ケイカ</t>
    </rPh>
    <rPh sb="127" eb="129">
      <t>カンキョ</t>
    </rPh>
    <rPh sb="130" eb="132">
      <t>タイヨウ</t>
    </rPh>
    <rPh sb="132" eb="134">
      <t>ネンスウ</t>
    </rPh>
    <rPh sb="137" eb="138">
      <t>ネン</t>
    </rPh>
    <rPh sb="139" eb="141">
      <t>セッテイ</t>
    </rPh>
    <rPh sb="147" eb="149">
      <t>ゼンジュツ</t>
    </rPh>
    <rPh sb="153" eb="155">
      <t>イチバン</t>
    </rPh>
    <rPh sb="155" eb="156">
      <t>フル</t>
    </rPh>
    <rPh sb="159" eb="161">
      <t>ハンブン</t>
    </rPh>
    <rPh sb="161" eb="163">
      <t>イカ</t>
    </rPh>
    <rPh sb="164" eb="166">
      <t>ケイネン</t>
    </rPh>
    <rPh sb="166" eb="167">
      <t>スウ</t>
    </rPh>
    <rPh sb="175" eb="177">
      <t>タイヨウ</t>
    </rPh>
    <rPh sb="177" eb="179">
      <t>ネンスウ</t>
    </rPh>
    <rPh sb="180" eb="182">
      <t>カンテン</t>
    </rPh>
    <rPh sb="185" eb="187">
      <t>ゲンジョウ</t>
    </rPh>
    <rPh sb="190" eb="192">
      <t>カンキョ</t>
    </rPh>
    <rPh sb="193" eb="195">
      <t>コウシン</t>
    </rPh>
    <rPh sb="195" eb="197">
      <t>トウシ</t>
    </rPh>
    <rPh sb="198" eb="201">
      <t>ロウキュウカ</t>
    </rPh>
    <rPh sb="201" eb="203">
      <t>タイサク</t>
    </rPh>
    <rPh sb="204" eb="206">
      <t>ジッシ</t>
    </rPh>
    <rPh sb="214" eb="217">
      <t>チョウキテキ</t>
    </rPh>
    <rPh sb="218" eb="220">
      <t>シテン</t>
    </rPh>
    <rPh sb="222" eb="223">
      <t>カンガ</t>
    </rPh>
    <rPh sb="227" eb="229">
      <t>トウゼン</t>
    </rPh>
    <rPh sb="229" eb="231">
      <t>タイヨウ</t>
    </rPh>
    <rPh sb="231" eb="233">
      <t>ネンスウ</t>
    </rPh>
    <rPh sb="238" eb="239">
      <t>ネン</t>
    </rPh>
    <rPh sb="240" eb="242">
      <t>メド</t>
    </rPh>
    <rPh sb="243" eb="245">
      <t>ジッシ</t>
    </rPh>
    <rPh sb="247" eb="250">
      <t>ヒツヨウセイ</t>
    </rPh>
    <rPh sb="251" eb="253">
      <t>ショウチ</t>
    </rPh>
    <rPh sb="259" eb="261">
      <t>タンジュン</t>
    </rPh>
    <rPh sb="262" eb="264">
      <t>タイヨウ</t>
    </rPh>
    <rPh sb="264" eb="266">
      <t>ネンスウ</t>
    </rPh>
    <rPh sb="270" eb="272">
      <t>コウシン</t>
    </rPh>
    <rPh sb="280" eb="282">
      <t>ジゼン</t>
    </rPh>
    <rPh sb="288" eb="290">
      <t>クイキ</t>
    </rPh>
    <rPh sb="293" eb="295">
      <t>ジュンジ</t>
    </rPh>
    <rPh sb="295" eb="297">
      <t>テンケン</t>
    </rPh>
    <rPh sb="297" eb="299">
      <t>ギョウム</t>
    </rPh>
    <rPh sb="300" eb="301">
      <t>オコナ</t>
    </rPh>
    <rPh sb="305" eb="307">
      <t>トキドキ</t>
    </rPh>
    <rPh sb="308" eb="310">
      <t>ジョウキョウ</t>
    </rPh>
    <rPh sb="311" eb="312">
      <t>モット</t>
    </rPh>
    <rPh sb="313" eb="314">
      <t>ソク</t>
    </rPh>
    <rPh sb="316" eb="318">
      <t>シセツ</t>
    </rPh>
    <rPh sb="331" eb="333">
      <t>コウシン</t>
    </rPh>
    <rPh sb="333" eb="335">
      <t>トウシ</t>
    </rPh>
    <rPh sb="336" eb="338">
      <t>ケイカク</t>
    </rPh>
    <rPh sb="339" eb="341">
      <t>ジッシ</t>
    </rPh>
    <rPh sb="348" eb="350">
      <t>カンヨウ</t>
    </rPh>
    <rPh sb="351" eb="352">
      <t>カンガ</t>
    </rPh>
    <phoneticPr fontId="4"/>
  </si>
  <si>
    <t>　当町は現在、簡易水道４施設と飲料水供給施設２施設の計６施設が供用開始済みとなっているが、それぞれ施設規模や地域特性等の関係もあり、そのことが各指数にも顕著に表れた状況となっている。特に収支については使用料金だけでもはや全く賄い切れず、一般会計繰入金の補填無くして会計を存続することは全く不可能となっている。
　従って、前述のとおり今後の対応としては、料金の見直しによる使用料収入の増額を検討すると同時に、維持管理費等の営業費用の可能な限りのコスト縮減に努め、一般会計繰入金のより一層の抑制を念頭に置いた適切な運営を心掛けていく。
　併せて、それぞれの区域ごとに点検業務を行い、その時々の状況に最も即した施設のダウンサイジングも含めた更新投資を計画・実施し、長期的に持続可能な簡易水道事業を推進していく。</t>
    <rPh sb="31" eb="33">
      <t>キョウヨウ</t>
    </rPh>
    <rPh sb="49" eb="51">
      <t>シセツ</t>
    </rPh>
    <rPh sb="51" eb="53">
      <t>キボ</t>
    </rPh>
    <rPh sb="54" eb="56">
      <t>チイキ</t>
    </rPh>
    <rPh sb="56" eb="58">
      <t>トクセイ</t>
    </rPh>
    <rPh sb="58" eb="59">
      <t>トウ</t>
    </rPh>
    <rPh sb="60" eb="62">
      <t>カンケイ</t>
    </rPh>
    <rPh sb="71" eb="74">
      <t>カクシスウ</t>
    </rPh>
    <rPh sb="76" eb="78">
      <t>ケンチョ</t>
    </rPh>
    <rPh sb="79" eb="80">
      <t>アラワ</t>
    </rPh>
    <rPh sb="82" eb="84">
      <t>ジョウキョウ</t>
    </rPh>
    <rPh sb="91" eb="92">
      <t>トク</t>
    </rPh>
    <rPh sb="93" eb="95">
      <t>シュウシ</t>
    </rPh>
    <rPh sb="100" eb="102">
      <t>シヨウ</t>
    </rPh>
    <rPh sb="110" eb="111">
      <t>マッタ</t>
    </rPh>
    <rPh sb="112" eb="113">
      <t>マカナ</t>
    </rPh>
    <rPh sb="114" eb="115">
      <t>キ</t>
    </rPh>
    <rPh sb="118" eb="120">
      <t>イッパン</t>
    </rPh>
    <rPh sb="120" eb="122">
      <t>カイケイ</t>
    </rPh>
    <rPh sb="122" eb="124">
      <t>クリイレ</t>
    </rPh>
    <rPh sb="124" eb="125">
      <t>キン</t>
    </rPh>
    <rPh sb="126" eb="128">
      <t>ホテン</t>
    </rPh>
    <rPh sb="128" eb="129">
      <t>ナ</t>
    </rPh>
    <rPh sb="132" eb="134">
      <t>カイケイ</t>
    </rPh>
    <rPh sb="135" eb="137">
      <t>ソンゾク</t>
    </rPh>
    <rPh sb="142" eb="143">
      <t>マッタ</t>
    </rPh>
    <rPh sb="144" eb="147">
      <t>フカノウ</t>
    </rPh>
    <rPh sb="156" eb="157">
      <t>シタガ</t>
    </rPh>
    <rPh sb="160" eb="162">
      <t>ゼンジュツ</t>
    </rPh>
    <rPh sb="166" eb="168">
      <t>コンゴ</t>
    </rPh>
    <rPh sb="169" eb="171">
      <t>タイオウ</t>
    </rPh>
    <rPh sb="176" eb="178">
      <t>リョウキン</t>
    </rPh>
    <rPh sb="179" eb="181">
      <t>ミナオ</t>
    </rPh>
    <rPh sb="185" eb="188">
      <t>シヨウリョウ</t>
    </rPh>
    <rPh sb="188" eb="190">
      <t>シュウニュウ</t>
    </rPh>
    <rPh sb="191" eb="193">
      <t>ゾウガク</t>
    </rPh>
    <rPh sb="194" eb="196">
      <t>ケントウ</t>
    </rPh>
    <rPh sb="199" eb="201">
      <t>ドウジ</t>
    </rPh>
    <rPh sb="203" eb="205">
      <t>イジ</t>
    </rPh>
    <rPh sb="205" eb="208">
      <t>カンリヒ</t>
    </rPh>
    <rPh sb="208" eb="209">
      <t>トウ</t>
    </rPh>
    <rPh sb="210" eb="212">
      <t>エイギョウ</t>
    </rPh>
    <rPh sb="212" eb="214">
      <t>ヒヨウ</t>
    </rPh>
    <rPh sb="215" eb="217">
      <t>カノウ</t>
    </rPh>
    <rPh sb="218" eb="219">
      <t>カギ</t>
    </rPh>
    <rPh sb="224" eb="226">
      <t>シュクゲン</t>
    </rPh>
    <rPh sb="227" eb="228">
      <t>ツト</t>
    </rPh>
    <rPh sb="230" eb="232">
      <t>イッパン</t>
    </rPh>
    <rPh sb="232" eb="234">
      <t>カイケイ</t>
    </rPh>
    <rPh sb="234" eb="236">
      <t>クリイレ</t>
    </rPh>
    <rPh sb="236" eb="237">
      <t>キン</t>
    </rPh>
    <rPh sb="240" eb="242">
      <t>イッソウ</t>
    </rPh>
    <rPh sb="243" eb="245">
      <t>ヨクセイ</t>
    </rPh>
    <rPh sb="246" eb="248">
      <t>ネントウ</t>
    </rPh>
    <rPh sb="249" eb="250">
      <t>オ</t>
    </rPh>
    <rPh sb="252" eb="254">
      <t>テキセツ</t>
    </rPh>
    <rPh sb="255" eb="257">
      <t>ウンエイ</t>
    </rPh>
    <rPh sb="258" eb="260">
      <t>ココロガ</t>
    </rPh>
    <rPh sb="267" eb="268">
      <t>アワ</t>
    </rPh>
    <rPh sb="291" eb="293">
      <t>トキドキ</t>
    </rPh>
    <rPh sb="294" eb="296">
      <t>ジョウキョウ</t>
    </rPh>
    <rPh sb="297" eb="298">
      <t>モット</t>
    </rPh>
    <rPh sb="299" eb="300">
      <t>ソク</t>
    </rPh>
    <rPh sb="302" eb="304">
      <t>シセツ</t>
    </rPh>
    <rPh sb="314" eb="315">
      <t>フク</t>
    </rPh>
    <rPh sb="317" eb="319">
      <t>コウシン</t>
    </rPh>
    <rPh sb="319" eb="321">
      <t>トウシ</t>
    </rPh>
    <rPh sb="322" eb="324">
      <t>ケイカク</t>
    </rPh>
    <rPh sb="325" eb="327">
      <t>ジッシ</t>
    </rPh>
    <rPh sb="329" eb="332">
      <t>チョウキテキ</t>
    </rPh>
    <rPh sb="333" eb="335">
      <t>ジゾク</t>
    </rPh>
    <rPh sb="335" eb="337">
      <t>カノウ</t>
    </rPh>
    <rPh sb="338" eb="340">
      <t>カンイ</t>
    </rPh>
    <rPh sb="340" eb="342">
      <t>スイドウ</t>
    </rPh>
    <rPh sb="342" eb="344">
      <t>ジギョウ</t>
    </rPh>
    <rPh sb="345" eb="347">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</si>
</sst>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2.8</c:v>
                </c:pt>
              </c:numCache>
            </c:numRef>
          </c:val>
        </c:ser>
        <c:dLbls>
          <c:showLegendKey val="0"/>
          <c:showVal val="0"/>
          <c:showCatName val="0"/>
          <c:showSerName val="0"/>
          <c:showPercent val="0"/>
          <c:showBubbleSize val="0"/>
        </c:dLbls>
        <c:gapWidth val="150"/>
        <c:axId val="93410048"/>
        <c:axId val="934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93410048"/>
        <c:axId val="93411968"/>
      </c:lineChart>
      <c:dateAx>
        <c:axId val="93410048"/>
        <c:scaling>
          <c:orientation val="minMax"/>
        </c:scaling>
        <c:delete val="1"/>
        <c:axPos val="b"/>
        <c:numFmt formatCode="ge" sourceLinked="1"/>
        <c:majorTickMark val="none"/>
        <c:minorTickMark val="none"/>
        <c:tickLblPos val="none"/>
        <c:crossAx val="93411968"/>
        <c:crosses val="autoZero"/>
        <c:auto val="1"/>
        <c:lblOffset val="100"/>
        <c:baseTimeUnit val="years"/>
      </c:dateAx>
      <c:valAx>
        <c:axId val="934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44.95</c:v>
                </c:pt>
                <c:pt idx="1">
                  <c:v>42.28</c:v>
                </c:pt>
                <c:pt idx="2">
                  <c:v>41.46</c:v>
                </c:pt>
                <c:pt idx="3">
                  <c:v>41.53</c:v>
                </c:pt>
                <c:pt idx="4">
                  <c:v>42.49</c:v>
                </c:pt>
              </c:numCache>
            </c:numRef>
          </c:val>
        </c:ser>
        <c:dLbls>
          <c:showLegendKey val="0"/>
          <c:showVal val="0"/>
          <c:showCatName val="0"/>
          <c:showSerName val="0"/>
          <c:showPercent val="0"/>
          <c:showBubbleSize val="0"/>
        </c:dLbls>
        <c:gapWidth val="150"/>
        <c:axId val="94217344"/>
        <c:axId val="94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94217344"/>
        <c:axId val="94219264"/>
      </c:lineChart>
      <c:dateAx>
        <c:axId val="94217344"/>
        <c:scaling>
          <c:orientation val="minMax"/>
        </c:scaling>
        <c:delete val="1"/>
        <c:axPos val="b"/>
        <c:numFmt formatCode="ge" sourceLinked="1"/>
        <c:majorTickMark val="none"/>
        <c:minorTickMark val="none"/>
        <c:tickLblPos val="none"/>
        <c:crossAx val="94219264"/>
        <c:crosses val="autoZero"/>
        <c:auto val="1"/>
        <c:lblOffset val="100"/>
        <c:baseTimeUnit val="years"/>
      </c:dateAx>
      <c:valAx>
        <c:axId val="94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92.76</c:v>
                </c:pt>
                <c:pt idx="1">
                  <c:v>95.41</c:v>
                </c:pt>
                <c:pt idx="2">
                  <c:v>96.31</c:v>
                </c:pt>
                <c:pt idx="3">
                  <c:v>95.78</c:v>
                </c:pt>
                <c:pt idx="4">
                  <c:v>93.65</c:v>
                </c:pt>
              </c:numCache>
            </c:numRef>
          </c:val>
        </c:ser>
        <c:dLbls>
          <c:showLegendKey val="0"/>
          <c:showVal val="0"/>
          <c:showCatName val="0"/>
          <c:showSerName val="0"/>
          <c:showPercent val="0"/>
          <c:showBubbleSize val="0"/>
        </c:dLbls>
        <c:gapWidth val="150"/>
        <c:axId val="93934336"/>
        <c:axId val="939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93934336"/>
        <c:axId val="93936256"/>
      </c:lineChart>
      <c:dateAx>
        <c:axId val="93934336"/>
        <c:scaling>
          <c:orientation val="minMax"/>
        </c:scaling>
        <c:delete val="1"/>
        <c:axPos val="b"/>
        <c:numFmt formatCode="ge" sourceLinked="1"/>
        <c:majorTickMark val="none"/>
        <c:minorTickMark val="none"/>
        <c:tickLblPos val="none"/>
        <c:crossAx val="93936256"/>
        <c:crosses val="autoZero"/>
        <c:auto val="1"/>
        <c:lblOffset val="100"/>
        <c:baseTimeUnit val="years"/>
      </c:dateAx>
      <c:valAx>
        <c:axId val="939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80.97</c:v>
                </c:pt>
                <c:pt idx="1">
                  <c:v>81.39</c:v>
                </c:pt>
                <c:pt idx="2">
                  <c:v>79.94</c:v>
                </c:pt>
                <c:pt idx="3">
                  <c:v>80</c:v>
                </c:pt>
                <c:pt idx="4">
                  <c:v>80.760000000000005</c:v>
                </c:pt>
              </c:numCache>
            </c:numRef>
          </c:val>
        </c:ser>
        <c:dLbls>
          <c:showLegendKey val="0"/>
          <c:showVal val="0"/>
          <c:showCatName val="0"/>
          <c:showSerName val="0"/>
          <c:showPercent val="0"/>
          <c:showBubbleSize val="0"/>
        </c:dLbls>
        <c:gapWidth val="150"/>
        <c:axId val="92017024"/>
        <c:axId val="920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92017024"/>
        <c:axId val="92018944"/>
      </c:lineChart>
      <c:dateAx>
        <c:axId val="92017024"/>
        <c:scaling>
          <c:orientation val="minMax"/>
        </c:scaling>
        <c:delete val="1"/>
        <c:axPos val="b"/>
        <c:numFmt formatCode="ge" sourceLinked="1"/>
        <c:majorTickMark val="none"/>
        <c:minorTickMark val="none"/>
        <c:tickLblPos val="none"/>
        <c:crossAx val="92018944"/>
        <c:crosses val="autoZero"/>
        <c:auto val="1"/>
        <c:lblOffset val="100"/>
        <c:baseTimeUnit val="years"/>
      </c:dateAx>
      <c:valAx>
        <c:axId val="920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049408"/>
        <c:axId val="920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49408"/>
        <c:axId val="92051328"/>
      </c:lineChart>
      <c:dateAx>
        <c:axId val="92049408"/>
        <c:scaling>
          <c:orientation val="minMax"/>
        </c:scaling>
        <c:delete val="1"/>
        <c:axPos val="b"/>
        <c:numFmt formatCode="ge" sourceLinked="1"/>
        <c:majorTickMark val="none"/>
        <c:minorTickMark val="none"/>
        <c:tickLblPos val="none"/>
        <c:crossAx val="92051328"/>
        <c:crosses val="autoZero"/>
        <c:auto val="1"/>
        <c:lblOffset val="100"/>
        <c:baseTimeUnit val="years"/>
      </c:dateAx>
      <c:valAx>
        <c:axId val="920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81664"/>
        <c:axId val="932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81664"/>
        <c:axId val="93292032"/>
      </c:lineChart>
      <c:dateAx>
        <c:axId val="93281664"/>
        <c:scaling>
          <c:orientation val="minMax"/>
        </c:scaling>
        <c:delete val="1"/>
        <c:axPos val="b"/>
        <c:numFmt formatCode="ge" sourceLinked="1"/>
        <c:majorTickMark val="none"/>
        <c:minorTickMark val="none"/>
        <c:tickLblPos val="none"/>
        <c:crossAx val="93292032"/>
        <c:crosses val="autoZero"/>
        <c:auto val="1"/>
        <c:lblOffset val="100"/>
        <c:baseTimeUnit val="years"/>
      </c:dateAx>
      <c:valAx>
        <c:axId val="932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20704"/>
        <c:axId val="933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20704"/>
        <c:axId val="93322624"/>
      </c:lineChart>
      <c:dateAx>
        <c:axId val="93320704"/>
        <c:scaling>
          <c:orientation val="minMax"/>
        </c:scaling>
        <c:delete val="1"/>
        <c:axPos val="b"/>
        <c:numFmt formatCode="ge" sourceLinked="1"/>
        <c:majorTickMark val="none"/>
        <c:minorTickMark val="none"/>
        <c:tickLblPos val="none"/>
        <c:crossAx val="93322624"/>
        <c:crosses val="autoZero"/>
        <c:auto val="1"/>
        <c:lblOffset val="100"/>
        <c:baseTimeUnit val="years"/>
      </c:dateAx>
      <c:valAx>
        <c:axId val="933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92352"/>
        <c:axId val="934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92352"/>
        <c:axId val="93494272"/>
      </c:lineChart>
      <c:dateAx>
        <c:axId val="93492352"/>
        <c:scaling>
          <c:orientation val="minMax"/>
        </c:scaling>
        <c:delete val="1"/>
        <c:axPos val="b"/>
        <c:numFmt formatCode="ge" sourceLinked="1"/>
        <c:majorTickMark val="none"/>
        <c:minorTickMark val="none"/>
        <c:tickLblPos val="none"/>
        <c:crossAx val="93494272"/>
        <c:crosses val="autoZero"/>
        <c:auto val="1"/>
        <c:lblOffset val="100"/>
        <c:baseTimeUnit val="years"/>
      </c:dateAx>
      <c:valAx>
        <c:axId val="934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4411.8599999999997</c:v>
                </c:pt>
                <c:pt idx="1">
                  <c:v>4269.43</c:v>
                </c:pt>
                <c:pt idx="2">
                  <c:v>4120.7299999999996</c:v>
                </c:pt>
                <c:pt idx="3">
                  <c:v>3942.5</c:v>
                </c:pt>
                <c:pt idx="4">
                  <c:v>3647.37</c:v>
                </c:pt>
              </c:numCache>
            </c:numRef>
          </c:val>
        </c:ser>
        <c:dLbls>
          <c:showLegendKey val="0"/>
          <c:showVal val="0"/>
          <c:showCatName val="0"/>
          <c:showSerName val="0"/>
          <c:showPercent val="0"/>
          <c:showBubbleSize val="0"/>
        </c:dLbls>
        <c:gapWidth val="150"/>
        <c:axId val="93524736"/>
        <c:axId val="935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93524736"/>
        <c:axId val="93526656"/>
      </c:lineChart>
      <c:dateAx>
        <c:axId val="93524736"/>
        <c:scaling>
          <c:orientation val="minMax"/>
        </c:scaling>
        <c:delete val="1"/>
        <c:axPos val="b"/>
        <c:numFmt formatCode="ge" sourceLinked="1"/>
        <c:majorTickMark val="none"/>
        <c:minorTickMark val="none"/>
        <c:tickLblPos val="none"/>
        <c:crossAx val="93526656"/>
        <c:crosses val="autoZero"/>
        <c:auto val="1"/>
        <c:lblOffset val="100"/>
        <c:baseTimeUnit val="years"/>
      </c:dateAx>
      <c:valAx>
        <c:axId val="935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10.48</c:v>
                </c:pt>
                <c:pt idx="1">
                  <c:v>9.9700000000000006</c:v>
                </c:pt>
                <c:pt idx="2">
                  <c:v>10.45</c:v>
                </c:pt>
                <c:pt idx="3">
                  <c:v>10.19</c:v>
                </c:pt>
                <c:pt idx="4">
                  <c:v>9.89</c:v>
                </c:pt>
              </c:numCache>
            </c:numRef>
          </c:val>
        </c:ser>
        <c:dLbls>
          <c:showLegendKey val="0"/>
          <c:showVal val="0"/>
          <c:showCatName val="0"/>
          <c:showSerName val="0"/>
          <c:showPercent val="0"/>
          <c:showBubbleSize val="0"/>
        </c:dLbls>
        <c:gapWidth val="150"/>
        <c:axId val="93577600"/>
        <c:axId val="935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93577600"/>
        <c:axId val="93579520"/>
      </c:lineChart>
      <c:dateAx>
        <c:axId val="93577600"/>
        <c:scaling>
          <c:orientation val="minMax"/>
        </c:scaling>
        <c:delete val="1"/>
        <c:axPos val="b"/>
        <c:numFmt formatCode="ge" sourceLinked="1"/>
        <c:majorTickMark val="none"/>
        <c:minorTickMark val="none"/>
        <c:tickLblPos val="none"/>
        <c:crossAx val="93579520"/>
        <c:crosses val="autoZero"/>
        <c:auto val="1"/>
        <c:lblOffset val="100"/>
        <c:baseTimeUnit val="years"/>
      </c:dateAx>
      <c:valAx>
        <c:axId val="935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1148.22</c:v>
                </c:pt>
                <c:pt idx="1">
                  <c:v>1231.9000000000001</c:v>
                </c:pt>
                <c:pt idx="2">
                  <c:v>1178.1300000000001</c:v>
                </c:pt>
                <c:pt idx="3">
                  <c:v>1207.07</c:v>
                </c:pt>
                <c:pt idx="4">
                  <c:v>1276.94</c:v>
                </c:pt>
              </c:numCache>
            </c:numRef>
          </c:val>
        </c:ser>
        <c:dLbls>
          <c:showLegendKey val="0"/>
          <c:showVal val="0"/>
          <c:showCatName val="0"/>
          <c:showSerName val="0"/>
          <c:showPercent val="0"/>
          <c:showBubbleSize val="0"/>
        </c:dLbls>
        <c:gapWidth val="150"/>
        <c:axId val="94197248"/>
        <c:axId val="941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94197248"/>
        <c:axId val="94199168"/>
      </c:lineChart>
      <c:dateAx>
        <c:axId val="94197248"/>
        <c:scaling>
          <c:orientation val="minMax"/>
        </c:scaling>
        <c:delete val="1"/>
        <c:axPos val="b"/>
        <c:numFmt formatCode="ge" sourceLinked="1"/>
        <c:majorTickMark val="none"/>
        <c:minorTickMark val="none"/>
        <c:tickLblPos val="none"/>
        <c:crossAx val="94199168"/>
        <c:crosses val="autoZero"/>
        <c:auto val="1"/>
        <c:lblOffset val="100"/>
        <c:baseTimeUnit val="years"/>
      </c:dateAx>
      <c:valAx>
        <c:axId val="941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R8" sqref="R8:Y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福井県　高浜町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10841</v>
      </c>
      <c r="AJ8" s="55"/>
      <c r="AK8" s="55"/>
      <c r="AL8" s="55"/>
      <c r="AM8" s="55"/>
      <c r="AN8" s="55"/>
      <c r="AO8" s="55"/>
      <c r="AP8" s="56"/>
      <c r="AQ8" s="46">
        <f>データ!R6</f>
        <v>72.400000000000006</v>
      </c>
      <c r="AR8" s="46"/>
      <c r="AS8" s="46"/>
      <c r="AT8" s="46"/>
      <c r="AU8" s="46"/>
      <c r="AV8" s="46"/>
      <c r="AW8" s="46"/>
      <c r="AX8" s="46"/>
      <c r="AY8" s="46">
        <f>データ!S6</f>
        <v>149.74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4.43</v>
      </c>
      <c r="S10" s="46"/>
      <c r="T10" s="46"/>
      <c r="U10" s="46"/>
      <c r="V10" s="46"/>
      <c r="W10" s="46"/>
      <c r="X10" s="46"/>
      <c r="Y10" s="46"/>
      <c r="Z10" s="80">
        <f>データ!P6</f>
        <v>1960</v>
      </c>
      <c r="AA10" s="80"/>
      <c r="AB10" s="80"/>
      <c r="AC10" s="80"/>
      <c r="AD10" s="80"/>
      <c r="AE10" s="80"/>
      <c r="AF10" s="80"/>
      <c r="AG10" s="80"/>
      <c r="AH10" s="2"/>
      <c r="AI10" s="80">
        <f>データ!T6</f>
        <v>477</v>
      </c>
      <c r="AJ10" s="80"/>
      <c r="AK10" s="80"/>
      <c r="AL10" s="80"/>
      <c r="AM10" s="80"/>
      <c r="AN10" s="80"/>
      <c r="AO10" s="80"/>
      <c r="AP10" s="80"/>
      <c r="AQ10" s="46">
        <f>データ!U6</f>
        <v>0.23</v>
      </c>
      <c r="AR10" s="46"/>
      <c r="AS10" s="46"/>
      <c r="AT10" s="46"/>
      <c r="AU10" s="46"/>
      <c r="AV10" s="46"/>
      <c r="AW10" s="46"/>
      <c r="AX10" s="46"/>
      <c r="AY10" s="46">
        <f>データ!V6</f>
        <v>2073.91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184811</v>
      </c>
      <c r="D6" s="31">
        <f t="shared" si="3"/>
        <v>47</v>
      </c>
      <c r="E6" s="31">
        <f t="shared" si="3"/>
        <v>1</v>
      </c>
      <c r="F6" s="31">
        <f t="shared" si="3"/>
        <v>0</v>
      </c>
      <c r="G6" s="31">
        <f t="shared" si="3"/>
        <v>0</v>
      </c>
      <c r="H6" s="31" t="str">
        <f t="shared" si="3"/>
        <v>福井県　高浜町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4.43</v>
      </c>
      <c r="P6" s="32">
        <f t="shared" si="3"/>
        <v>1960</v>
      </c>
      <c r="Q6" s="32">
        <f t="shared" si="3"/>
        <v>10841</v>
      </c>
      <c r="R6" s="32">
        <f t="shared" si="3"/>
        <v>72.400000000000006</v>
      </c>
      <c r="S6" s="32">
        <f t="shared" si="3"/>
        <v>149.74</v>
      </c>
      <c r="T6" s="32">
        <f t="shared" si="3"/>
        <v>477</v>
      </c>
      <c r="U6" s="32">
        <f t="shared" si="3"/>
        <v>0.23</v>
      </c>
      <c r="V6" s="32">
        <f t="shared" si="3"/>
        <v>2073.91</v>
      </c>
      <c r="W6" s="33">
        <f>IF(W7="",NA(),W7)</f>
        <v>80.97</v>
      </c>
      <c r="X6" s="33">
        <f t="shared" ref="X6:AF6" si="4">IF(X7="",NA(),X7)</f>
        <v>81.39</v>
      </c>
      <c r="Y6" s="33">
        <f t="shared" si="4"/>
        <v>79.94</v>
      </c>
      <c r="Z6" s="33">
        <f t="shared" si="4"/>
        <v>80</v>
      </c>
      <c r="AA6" s="33">
        <f t="shared" si="4"/>
        <v>80.760000000000005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4411.8599999999997</v>
      </c>
      <c r="BE6" s="33">
        <f t="shared" ref="BE6:BM6" si="7">IF(BE7="",NA(),BE7)</f>
        <v>4269.43</v>
      </c>
      <c r="BF6" s="33">
        <f t="shared" si="7"/>
        <v>4120.7299999999996</v>
      </c>
      <c r="BG6" s="33">
        <f t="shared" si="7"/>
        <v>3942.5</v>
      </c>
      <c r="BH6" s="33">
        <f t="shared" si="7"/>
        <v>3647.37</v>
      </c>
      <c r="BI6" s="33">
        <f t="shared" si="7"/>
        <v>1450.45</v>
      </c>
      <c r="BJ6" s="33">
        <f t="shared" si="7"/>
        <v>1442.51</v>
      </c>
      <c r="BK6" s="33">
        <f t="shared" si="7"/>
        <v>1496.15</v>
      </c>
      <c r="BL6" s="33">
        <f t="shared" si="7"/>
        <v>1462.56</v>
      </c>
      <c r="BM6" s="33">
        <f t="shared" si="7"/>
        <v>1486.62</v>
      </c>
      <c r="BN6" s="32" t="str">
        <f>IF(BN7="","",IF(BN7="-","【-】","【"&amp;SUBSTITUTE(TEXT(BN7,"#,##0.00"),"-","△")&amp;"】"))</f>
        <v>【1,239.32】</v>
      </c>
      <c r="BO6" s="33">
        <f>IF(BO7="",NA(),BO7)</f>
        <v>10.48</v>
      </c>
      <c r="BP6" s="33">
        <f t="shared" ref="BP6:BX6" si="8">IF(BP7="",NA(),BP7)</f>
        <v>9.9700000000000006</v>
      </c>
      <c r="BQ6" s="33">
        <f t="shared" si="8"/>
        <v>10.45</v>
      </c>
      <c r="BR6" s="33">
        <f t="shared" si="8"/>
        <v>10.19</v>
      </c>
      <c r="BS6" s="33">
        <f t="shared" si="8"/>
        <v>9.89</v>
      </c>
      <c r="BT6" s="33">
        <f t="shared" si="8"/>
        <v>33.96</v>
      </c>
      <c r="BU6" s="33">
        <f t="shared" si="8"/>
        <v>33.299999999999997</v>
      </c>
      <c r="BV6" s="33">
        <f t="shared" si="8"/>
        <v>33.01</v>
      </c>
      <c r="BW6" s="33">
        <f t="shared" si="8"/>
        <v>32.39</v>
      </c>
      <c r="BX6" s="33">
        <f t="shared" si="8"/>
        <v>24.39</v>
      </c>
      <c r="BY6" s="32" t="str">
        <f>IF(BY7="","",IF(BY7="-","【-】","【"&amp;SUBSTITUTE(TEXT(BY7,"#,##0.00"),"-","△")&amp;"】"))</f>
        <v>【36.33】</v>
      </c>
      <c r="BZ6" s="33">
        <f>IF(BZ7="",NA(),BZ7)</f>
        <v>1148.22</v>
      </c>
      <c r="CA6" s="33">
        <f t="shared" ref="CA6:CI6" si="9">IF(CA7="",NA(),CA7)</f>
        <v>1231.9000000000001</v>
      </c>
      <c r="CB6" s="33">
        <f t="shared" si="9"/>
        <v>1178.1300000000001</v>
      </c>
      <c r="CC6" s="33">
        <f t="shared" si="9"/>
        <v>1207.07</v>
      </c>
      <c r="CD6" s="33">
        <f t="shared" si="9"/>
        <v>1276.94</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44.95</v>
      </c>
      <c r="CL6" s="33">
        <f t="shared" ref="CL6:CT6" si="10">IF(CL7="",NA(),CL7)</f>
        <v>42.28</v>
      </c>
      <c r="CM6" s="33">
        <f t="shared" si="10"/>
        <v>41.46</v>
      </c>
      <c r="CN6" s="33">
        <f t="shared" si="10"/>
        <v>41.53</v>
      </c>
      <c r="CO6" s="33">
        <f t="shared" si="10"/>
        <v>42.49</v>
      </c>
      <c r="CP6" s="33">
        <f t="shared" si="10"/>
        <v>51.56</v>
      </c>
      <c r="CQ6" s="33">
        <f t="shared" si="10"/>
        <v>50.66</v>
      </c>
      <c r="CR6" s="33">
        <f t="shared" si="10"/>
        <v>51.11</v>
      </c>
      <c r="CS6" s="33">
        <f t="shared" si="10"/>
        <v>50.49</v>
      </c>
      <c r="CT6" s="33">
        <f t="shared" si="10"/>
        <v>48.36</v>
      </c>
      <c r="CU6" s="32" t="str">
        <f>IF(CU7="","",IF(CU7="-","【-】","【"&amp;SUBSTITUTE(TEXT(CU7,"#,##0.00"),"-","△")&amp;"】"))</f>
        <v>【58.19】</v>
      </c>
      <c r="CV6" s="33">
        <f>IF(CV7="",NA(),CV7)</f>
        <v>92.76</v>
      </c>
      <c r="CW6" s="33">
        <f t="shared" ref="CW6:DE6" si="11">IF(CW7="",NA(),CW7)</f>
        <v>95.41</v>
      </c>
      <c r="CX6" s="33">
        <f t="shared" si="11"/>
        <v>96.31</v>
      </c>
      <c r="CY6" s="33">
        <f t="shared" si="11"/>
        <v>95.78</v>
      </c>
      <c r="CZ6" s="33">
        <f t="shared" si="11"/>
        <v>93.65</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2.8</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184811</v>
      </c>
      <c r="D7" s="35">
        <v>47</v>
      </c>
      <c r="E7" s="35">
        <v>1</v>
      </c>
      <c r="F7" s="35">
        <v>0</v>
      </c>
      <c r="G7" s="35">
        <v>0</v>
      </c>
      <c r="H7" s="35" t="s">
        <v>93</v>
      </c>
      <c r="I7" s="35" t="s">
        <v>94</v>
      </c>
      <c r="J7" s="35" t="s">
        <v>95</v>
      </c>
      <c r="K7" s="35" t="s">
        <v>96</v>
      </c>
      <c r="L7" s="35" t="s">
        <v>97</v>
      </c>
      <c r="M7" s="36" t="s">
        <v>98</v>
      </c>
      <c r="N7" s="36" t="s">
        <v>99</v>
      </c>
      <c r="O7" s="36">
        <v>4.43</v>
      </c>
      <c r="P7" s="36">
        <v>1960</v>
      </c>
      <c r="Q7" s="36">
        <v>10841</v>
      </c>
      <c r="R7" s="36">
        <v>72.400000000000006</v>
      </c>
      <c r="S7" s="36">
        <v>149.74</v>
      </c>
      <c r="T7" s="36">
        <v>477</v>
      </c>
      <c r="U7" s="36">
        <v>0.23</v>
      </c>
      <c r="V7" s="36">
        <v>2073.91</v>
      </c>
      <c r="W7" s="36">
        <v>80.97</v>
      </c>
      <c r="X7" s="36">
        <v>81.39</v>
      </c>
      <c r="Y7" s="36">
        <v>79.94</v>
      </c>
      <c r="Z7" s="36">
        <v>80</v>
      </c>
      <c r="AA7" s="36">
        <v>80.760000000000005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4411.8599999999997</v>
      </c>
      <c r="BE7" s="36">
        <v>4269.43</v>
      </c>
      <c r="BF7" s="36">
        <v>4120.7299999999996</v>
      </c>
      <c r="BG7" s="36">
        <v>3942.5</v>
      </c>
      <c r="BH7" s="36">
        <v>3647.37</v>
      </c>
      <c r="BI7" s="36">
        <v>1450.45</v>
      </c>
      <c r="BJ7" s="36">
        <v>1442.51</v>
      </c>
      <c r="BK7" s="36">
        <v>1496.15</v>
      </c>
      <c r="BL7" s="36">
        <v>1462.56</v>
      </c>
      <c r="BM7" s="36">
        <v>1486.62</v>
      </c>
      <c r="BN7" s="36">
        <v>1239.32</v>
      </c>
      <c r="BO7" s="36">
        <v>10.48</v>
      </c>
      <c r="BP7" s="36">
        <v>9.9700000000000006</v>
      </c>
      <c r="BQ7" s="36">
        <v>10.45</v>
      </c>
      <c r="BR7" s="36">
        <v>10.19</v>
      </c>
      <c r="BS7" s="36">
        <v>9.89</v>
      </c>
      <c r="BT7" s="36">
        <v>33.96</v>
      </c>
      <c r="BU7" s="36">
        <v>33.299999999999997</v>
      </c>
      <c r="BV7" s="36">
        <v>33.01</v>
      </c>
      <c r="BW7" s="36">
        <v>32.39</v>
      </c>
      <c r="BX7" s="36">
        <v>24.39</v>
      </c>
      <c r="BY7" s="36">
        <v>36.33</v>
      </c>
      <c r="BZ7" s="36">
        <v>1148.22</v>
      </c>
      <c r="CA7" s="36">
        <v>1231.9000000000001</v>
      </c>
      <c r="CB7" s="36">
        <v>1178.1300000000001</v>
      </c>
      <c r="CC7" s="36">
        <v>1207.07</v>
      </c>
      <c r="CD7" s="36">
        <v>1276.94</v>
      </c>
      <c r="CE7" s="36">
        <v>512.74</v>
      </c>
      <c r="CF7" s="36">
        <v>526.57000000000005</v>
      </c>
      <c r="CG7" s="36">
        <v>523.08000000000004</v>
      </c>
      <c r="CH7" s="36">
        <v>530.83000000000004</v>
      </c>
      <c r="CI7" s="36">
        <v>734.18</v>
      </c>
      <c r="CJ7" s="36">
        <v>476.46</v>
      </c>
      <c r="CK7" s="36">
        <v>44.95</v>
      </c>
      <c r="CL7" s="36">
        <v>42.28</v>
      </c>
      <c r="CM7" s="36">
        <v>41.46</v>
      </c>
      <c r="CN7" s="36">
        <v>41.53</v>
      </c>
      <c r="CO7" s="36">
        <v>42.49</v>
      </c>
      <c r="CP7" s="36">
        <v>51.56</v>
      </c>
      <c r="CQ7" s="36">
        <v>50.66</v>
      </c>
      <c r="CR7" s="36">
        <v>51.11</v>
      </c>
      <c r="CS7" s="36">
        <v>50.49</v>
      </c>
      <c r="CT7" s="36">
        <v>48.36</v>
      </c>
      <c r="CU7" s="36">
        <v>58.19</v>
      </c>
      <c r="CV7" s="36">
        <v>92.76</v>
      </c>
      <c r="CW7" s="36">
        <v>95.41</v>
      </c>
      <c r="CX7" s="36">
        <v>96.31</v>
      </c>
      <c r="CY7" s="36">
        <v>95.78</v>
      </c>
      <c r="CZ7" s="36">
        <v>93.65</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2.8</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PVN4242</cp:lastModifiedBy>
  <cp:lastPrinted>2016-02-10T09:31:50Z</cp:lastPrinted>
  <dcterms:created xsi:type="dcterms:W3CDTF">2016-01-18T05:01:56Z</dcterms:created>
  <dcterms:modified xsi:type="dcterms:W3CDTF">2016-02-10T09:34:35Z</dcterms:modified>
</cp:coreProperties>
</file>