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fukuipref-my.sharepoint.com/personal/chifuku_pref_fukui_lg_jp/Documents/地域福祉課共有/02_chiiki/11　統計調査/01　人口動態統計調査/03　衛生統計年報/衛生統計年報/R4衛生統計年報/R4souhu/"/>
    </mc:Choice>
  </mc:AlternateContent>
  <xr:revisionPtr revIDLastSave="14" documentId="13_ncr:1_{335EB8AB-FB07-41E0-94E2-F31754C2E133}" xr6:coauthVersionLast="47" xr6:coauthVersionMax="47" xr10:uidLastSave="{351BFBE1-A09F-4C2B-83C1-E0CAAB4BB46F}"/>
  <bookViews>
    <workbookView xWindow="4110" yWindow="4110" windowWidth="17280" windowHeight="10755" xr2:uid="{00000000-000D-0000-FFFF-FFFF00000000}"/>
  </bookViews>
  <sheets>
    <sheet name="第１０表" sheetId="1" r:id="rId1"/>
    <sheet name="ピボットデータ男" sheetId="2" r:id="rId2"/>
    <sheet name="ピボットデータ女" sheetId="3" r:id="rId3"/>
    <sheet name="計算表" sheetId="4" r:id="rId4"/>
  </sheets>
  <definedNames>
    <definedName name="_xlnm.Print_Area" localSheetId="0">第１０表!$A$1:$AA$31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" i="4" l="1"/>
  <c r="D6" i="4"/>
  <c r="E6" i="4"/>
  <c r="F6" i="4"/>
  <c r="G6" i="4"/>
  <c r="H6" i="4"/>
  <c r="I6" i="4"/>
  <c r="J6" i="4"/>
  <c r="R6" i="4" s="1"/>
  <c r="K6" i="4"/>
  <c r="L6" i="4"/>
  <c r="M6" i="4"/>
  <c r="N6" i="4"/>
  <c r="O6" i="4"/>
  <c r="P6" i="4"/>
  <c r="C7" i="4"/>
  <c r="D7" i="4"/>
  <c r="E7" i="4"/>
  <c r="F7" i="4"/>
  <c r="G7" i="4"/>
  <c r="H7" i="4"/>
  <c r="I7" i="4"/>
  <c r="J7" i="4"/>
  <c r="K7" i="4"/>
  <c r="L7" i="4"/>
  <c r="M7" i="4"/>
  <c r="N7" i="4"/>
  <c r="O7" i="4"/>
  <c r="P7" i="4"/>
  <c r="C8" i="4"/>
  <c r="D8" i="4"/>
  <c r="E8" i="4"/>
  <c r="F8" i="4"/>
  <c r="G8" i="4"/>
  <c r="H8" i="4"/>
  <c r="I8" i="4"/>
  <c r="J8" i="4"/>
  <c r="K8" i="4"/>
  <c r="L8" i="4"/>
  <c r="M8" i="4"/>
  <c r="N8" i="4"/>
  <c r="O8" i="4"/>
  <c r="P8" i="4"/>
  <c r="C9" i="4"/>
  <c r="D9" i="4"/>
  <c r="E9" i="4"/>
  <c r="F9" i="4"/>
  <c r="G9" i="4"/>
  <c r="H9" i="4"/>
  <c r="R9" i="4" s="1"/>
  <c r="I9" i="4"/>
  <c r="J9" i="4"/>
  <c r="K9" i="4"/>
  <c r="L9" i="4"/>
  <c r="M9" i="4"/>
  <c r="N9" i="4"/>
  <c r="O9" i="4"/>
  <c r="P9" i="4"/>
  <c r="C10" i="4"/>
  <c r="D10" i="4"/>
  <c r="E10" i="4"/>
  <c r="F10" i="4"/>
  <c r="G10" i="4"/>
  <c r="H10" i="4"/>
  <c r="I10" i="4"/>
  <c r="J10" i="4"/>
  <c r="K10" i="4"/>
  <c r="L10" i="4"/>
  <c r="M10" i="4"/>
  <c r="N10" i="4"/>
  <c r="O10" i="4"/>
  <c r="P10" i="4"/>
  <c r="C11" i="4"/>
  <c r="D11" i="4"/>
  <c r="E11" i="4"/>
  <c r="F11" i="4"/>
  <c r="G11" i="4"/>
  <c r="H11" i="4"/>
  <c r="I11" i="4"/>
  <c r="J11" i="4"/>
  <c r="K11" i="4"/>
  <c r="L11" i="4"/>
  <c r="M11" i="4"/>
  <c r="N11" i="4"/>
  <c r="O11" i="4"/>
  <c r="P11" i="4"/>
  <c r="C12" i="4"/>
  <c r="D12" i="4"/>
  <c r="E12" i="4"/>
  <c r="F12" i="4"/>
  <c r="G12" i="4"/>
  <c r="H12" i="4"/>
  <c r="I12" i="4"/>
  <c r="J12" i="4"/>
  <c r="K12" i="4"/>
  <c r="L12" i="4"/>
  <c r="M12" i="4"/>
  <c r="N12" i="4"/>
  <c r="O12" i="4"/>
  <c r="P12" i="4"/>
  <c r="C13" i="4"/>
  <c r="D13" i="4"/>
  <c r="E13" i="4"/>
  <c r="F13" i="4"/>
  <c r="G13" i="4"/>
  <c r="H13" i="4"/>
  <c r="I13" i="4"/>
  <c r="J13" i="4"/>
  <c r="K13" i="4"/>
  <c r="L13" i="4"/>
  <c r="M13" i="4"/>
  <c r="N13" i="4"/>
  <c r="O13" i="4"/>
  <c r="P13" i="4"/>
  <c r="C14" i="4"/>
  <c r="D14" i="4"/>
  <c r="E14" i="4"/>
  <c r="F14" i="4"/>
  <c r="G14" i="4"/>
  <c r="H14" i="4"/>
  <c r="I14" i="4"/>
  <c r="J14" i="4"/>
  <c r="K14" i="4"/>
  <c r="L14" i="4"/>
  <c r="M14" i="4"/>
  <c r="N14" i="4"/>
  <c r="O14" i="4"/>
  <c r="P14" i="4"/>
  <c r="C15" i="4"/>
  <c r="D15" i="4"/>
  <c r="E15" i="4"/>
  <c r="F15" i="4"/>
  <c r="G15" i="4"/>
  <c r="H15" i="4"/>
  <c r="I15" i="4"/>
  <c r="J15" i="4"/>
  <c r="K15" i="4"/>
  <c r="L15" i="4"/>
  <c r="M15" i="4"/>
  <c r="N15" i="4"/>
  <c r="O15" i="4"/>
  <c r="P15" i="4"/>
  <c r="C16" i="4"/>
  <c r="D16" i="4"/>
  <c r="E16" i="4"/>
  <c r="F16" i="4"/>
  <c r="G16" i="4"/>
  <c r="H16" i="4"/>
  <c r="I16" i="4"/>
  <c r="J16" i="4"/>
  <c r="K16" i="4"/>
  <c r="L16" i="4"/>
  <c r="M16" i="4"/>
  <c r="N16" i="4"/>
  <c r="O16" i="4"/>
  <c r="P16" i="4"/>
  <c r="C17" i="4"/>
  <c r="D17" i="4"/>
  <c r="E17" i="4"/>
  <c r="F17" i="4"/>
  <c r="G17" i="4"/>
  <c r="H17" i="4"/>
  <c r="I17" i="4"/>
  <c r="J17" i="4"/>
  <c r="K17" i="4"/>
  <c r="L17" i="4"/>
  <c r="M17" i="4"/>
  <c r="N17" i="4"/>
  <c r="O17" i="4"/>
  <c r="P17" i="4"/>
  <c r="C18" i="4"/>
  <c r="D18" i="4"/>
  <c r="E18" i="4"/>
  <c r="F18" i="4"/>
  <c r="G18" i="4"/>
  <c r="H18" i="4"/>
  <c r="I18" i="4"/>
  <c r="J18" i="4"/>
  <c r="K18" i="4"/>
  <c r="L18" i="4"/>
  <c r="M18" i="4"/>
  <c r="N18" i="4"/>
  <c r="O18" i="4"/>
  <c r="P18" i="4"/>
  <c r="C19" i="4"/>
  <c r="D19" i="4"/>
  <c r="E19" i="4"/>
  <c r="F19" i="4"/>
  <c r="G19" i="4"/>
  <c r="H19" i="4"/>
  <c r="I19" i="4"/>
  <c r="J19" i="4"/>
  <c r="K19" i="4"/>
  <c r="L19" i="4"/>
  <c r="M19" i="4"/>
  <c r="N19" i="4"/>
  <c r="O19" i="4"/>
  <c r="P19" i="4"/>
  <c r="C20" i="4"/>
  <c r="D20" i="4"/>
  <c r="E20" i="4"/>
  <c r="F20" i="4"/>
  <c r="G20" i="4"/>
  <c r="H20" i="4"/>
  <c r="I20" i="4"/>
  <c r="Q20" i="4" s="1"/>
  <c r="J20" i="4"/>
  <c r="K20" i="4"/>
  <c r="L20" i="4"/>
  <c r="M20" i="4"/>
  <c r="N20" i="4"/>
  <c r="O20" i="4"/>
  <c r="P20" i="4"/>
  <c r="C21" i="4"/>
  <c r="D21" i="4"/>
  <c r="E21" i="4"/>
  <c r="F21" i="4"/>
  <c r="G21" i="4"/>
  <c r="H21" i="4"/>
  <c r="I21" i="4"/>
  <c r="J21" i="4"/>
  <c r="K21" i="4"/>
  <c r="L21" i="4"/>
  <c r="M21" i="4"/>
  <c r="N21" i="4"/>
  <c r="O21" i="4"/>
  <c r="P21" i="4"/>
  <c r="C5" i="4"/>
  <c r="D5" i="4"/>
  <c r="E5" i="4"/>
  <c r="F5" i="4"/>
  <c r="G5" i="4"/>
  <c r="H5" i="4"/>
  <c r="I5" i="4"/>
  <c r="J5" i="4"/>
  <c r="K5" i="4"/>
  <c r="L5" i="4"/>
  <c r="M5" i="4"/>
  <c r="N5" i="4"/>
  <c r="O5" i="4"/>
  <c r="P5" i="4"/>
  <c r="O4" i="4"/>
  <c r="P4" i="4"/>
  <c r="L4" i="4"/>
  <c r="K4" i="4"/>
  <c r="J4" i="4"/>
  <c r="I4" i="4"/>
  <c r="H4" i="4"/>
  <c r="G4" i="4"/>
  <c r="F4" i="4"/>
  <c r="E4" i="4"/>
  <c r="D4" i="4"/>
  <c r="C4" i="4"/>
  <c r="H18" i="1" s="1"/>
  <c r="N4" i="4"/>
  <c r="M4" i="4"/>
  <c r="Q10" i="4" l="1"/>
  <c r="Q12" i="4"/>
  <c r="R19" i="4"/>
  <c r="R17" i="4"/>
  <c r="R11" i="4"/>
  <c r="R7" i="4"/>
  <c r="S7" i="4" s="1"/>
  <c r="Q17" i="4"/>
  <c r="S17" i="4" s="1"/>
  <c r="Q14" i="4"/>
  <c r="S14" i="4" s="1"/>
  <c r="Q13" i="4"/>
  <c r="R18" i="4"/>
  <c r="R8" i="4"/>
  <c r="R5" i="4"/>
  <c r="R21" i="4"/>
  <c r="Q18" i="4"/>
  <c r="R10" i="4"/>
  <c r="S10" i="4" s="1"/>
  <c r="Q8" i="4"/>
  <c r="S8" i="4" s="1"/>
  <c r="Q7" i="4"/>
  <c r="R15" i="4"/>
  <c r="R14" i="4"/>
  <c r="R20" i="4"/>
  <c r="S20" i="4" s="1"/>
  <c r="Q19" i="4"/>
  <c r="S19" i="4" s="1"/>
  <c r="Q11" i="4"/>
  <c r="S11" i="4" s="1"/>
  <c r="Q9" i="4"/>
  <c r="S9" i="4" s="1"/>
  <c r="Q6" i="4"/>
  <c r="S6" i="4" s="1"/>
  <c r="Q21" i="4"/>
  <c r="Q5" i="4"/>
  <c r="R16" i="4"/>
  <c r="R13" i="4"/>
  <c r="Q16" i="4"/>
  <c r="S16" i="4" s="1"/>
  <c r="Q15" i="4"/>
  <c r="R12" i="4"/>
  <c r="S12" i="4" s="1"/>
  <c r="Z22" i="1"/>
  <c r="U19" i="1"/>
  <c r="N22" i="1"/>
  <c r="O22" i="1"/>
  <c r="Q22" i="1"/>
  <c r="T18" i="1"/>
  <c r="W22" i="1"/>
  <c r="Q19" i="1"/>
  <c r="T22" i="1"/>
  <c r="U21" i="1"/>
  <c r="R22" i="1"/>
  <c r="U22" i="1"/>
  <c r="R19" i="1"/>
  <c r="H21" i="1"/>
  <c r="Q28" i="1"/>
  <c r="T12" i="1"/>
  <c r="Q20" i="1"/>
  <c r="H26" i="1"/>
  <c r="T15" i="1"/>
  <c r="T20" i="1"/>
  <c r="R20" i="1"/>
  <c r="U20" i="1"/>
  <c r="R21" i="1"/>
  <c r="T8" i="1"/>
  <c r="T9" i="1" s="1"/>
  <c r="H12" i="1"/>
  <c r="Q13" i="1"/>
  <c r="T26" i="1"/>
  <c r="H15" i="1"/>
  <c r="Q16" i="1"/>
  <c r="Q21" i="1"/>
  <c r="T21" i="1"/>
  <c r="H22" i="1"/>
  <c r="O18" i="1"/>
  <c r="O20" i="1"/>
  <c r="O21" i="1"/>
  <c r="L22" i="1"/>
  <c r="U18" i="1"/>
  <c r="K10" i="1"/>
  <c r="K11" i="1" s="1"/>
  <c r="N24" i="1"/>
  <c r="K25" i="1"/>
  <c r="N29" i="1"/>
  <c r="K30" i="1"/>
  <c r="N19" i="1"/>
  <c r="N20" i="1"/>
  <c r="K8" i="1"/>
  <c r="K9" i="1" s="1"/>
  <c r="Q10" i="1"/>
  <c r="Q11" i="1" s="1"/>
  <c r="N12" i="1"/>
  <c r="K13" i="1"/>
  <c r="H24" i="1"/>
  <c r="T24" i="1"/>
  <c r="Q25" i="1"/>
  <c r="N26" i="1"/>
  <c r="K28" i="1"/>
  <c r="H29" i="1"/>
  <c r="T29" i="1"/>
  <c r="Q30" i="1"/>
  <c r="N15" i="1"/>
  <c r="K16" i="1"/>
  <c r="T19" i="1"/>
  <c r="L8" i="1"/>
  <c r="L9" i="1" s="1"/>
  <c r="R18" i="1"/>
  <c r="K20" i="1"/>
  <c r="Q8" i="1"/>
  <c r="Q9" i="1" s="1"/>
  <c r="H10" i="1"/>
  <c r="H11" i="1" s="1"/>
  <c r="N10" i="1"/>
  <c r="N11" i="1" s="1"/>
  <c r="T10" i="1"/>
  <c r="T11" i="1" s="1"/>
  <c r="K12" i="1"/>
  <c r="Q12" i="1"/>
  <c r="H13" i="1"/>
  <c r="N13" i="1"/>
  <c r="T13" i="1"/>
  <c r="K24" i="1"/>
  <c r="Q24" i="1"/>
  <c r="H25" i="1"/>
  <c r="N25" i="1"/>
  <c r="T25" i="1"/>
  <c r="K26" i="1"/>
  <c r="Q26" i="1"/>
  <c r="H28" i="1"/>
  <c r="N28" i="1"/>
  <c r="T28" i="1"/>
  <c r="K29" i="1"/>
  <c r="Q29" i="1"/>
  <c r="H30" i="1"/>
  <c r="N30" i="1"/>
  <c r="T30" i="1"/>
  <c r="K15" i="1"/>
  <c r="Q15" i="1"/>
  <c r="H16" i="1"/>
  <c r="N16" i="1"/>
  <c r="T16" i="1"/>
  <c r="T17" i="1" s="1"/>
  <c r="N18" i="1"/>
  <c r="Q18" i="1"/>
  <c r="H19" i="1"/>
  <c r="H20" i="1"/>
  <c r="O8" i="1"/>
  <c r="O9" i="1" s="1"/>
  <c r="R8" i="1"/>
  <c r="R9" i="1" s="1"/>
  <c r="U8" i="1"/>
  <c r="U9" i="1" s="1"/>
  <c r="I10" i="1"/>
  <c r="I11" i="1" s="1"/>
  <c r="L10" i="1"/>
  <c r="L11" i="1" s="1"/>
  <c r="O10" i="1"/>
  <c r="O11" i="1" s="1"/>
  <c r="R10" i="1"/>
  <c r="R11" i="1" s="1"/>
  <c r="U10" i="1"/>
  <c r="U11" i="1" s="1"/>
  <c r="I12" i="1"/>
  <c r="L12" i="1"/>
  <c r="O12" i="1"/>
  <c r="R12" i="1"/>
  <c r="U12" i="1"/>
  <c r="I13" i="1"/>
  <c r="L13" i="1"/>
  <c r="O13" i="1"/>
  <c r="R13" i="1"/>
  <c r="U13" i="1"/>
  <c r="I24" i="1"/>
  <c r="L24" i="1"/>
  <c r="O24" i="1"/>
  <c r="R24" i="1"/>
  <c r="U24" i="1"/>
  <c r="I25" i="1"/>
  <c r="L25" i="1"/>
  <c r="J25" i="1" s="1"/>
  <c r="O25" i="1"/>
  <c r="R25" i="1"/>
  <c r="U25" i="1"/>
  <c r="I26" i="1"/>
  <c r="L26" i="1"/>
  <c r="O26" i="1"/>
  <c r="R26" i="1"/>
  <c r="U26" i="1"/>
  <c r="O28" i="1"/>
  <c r="R28" i="1"/>
  <c r="U28" i="1"/>
  <c r="O29" i="1"/>
  <c r="R29" i="1"/>
  <c r="U29" i="1"/>
  <c r="O30" i="1"/>
  <c r="R30" i="1"/>
  <c r="U30" i="1"/>
  <c r="O15" i="1"/>
  <c r="R15" i="1"/>
  <c r="U15" i="1"/>
  <c r="O16" i="1"/>
  <c r="R16" i="1"/>
  <c r="U16" i="1"/>
  <c r="O19" i="1"/>
  <c r="K18" i="1"/>
  <c r="K19" i="1"/>
  <c r="AA22" i="1"/>
  <c r="AA8" i="1"/>
  <c r="AA9" i="1" s="1"/>
  <c r="AA10" i="1"/>
  <c r="AA11" i="1" s="1"/>
  <c r="AA12" i="1"/>
  <c r="AA13" i="1"/>
  <c r="AA24" i="1"/>
  <c r="AA25" i="1"/>
  <c r="AA26" i="1"/>
  <c r="AA28" i="1"/>
  <c r="AA29" i="1"/>
  <c r="AA30" i="1"/>
  <c r="AA15" i="1"/>
  <c r="AA16" i="1"/>
  <c r="AA18" i="1"/>
  <c r="AA19" i="1"/>
  <c r="AA20" i="1"/>
  <c r="AA21" i="1"/>
  <c r="Z8" i="1"/>
  <c r="Z10" i="1"/>
  <c r="Z11" i="1" s="1"/>
  <c r="Z12" i="1"/>
  <c r="Z13" i="1"/>
  <c r="Z29" i="1"/>
  <c r="Z30" i="1"/>
  <c r="Z15" i="1"/>
  <c r="Z16" i="1"/>
  <c r="Z18" i="1"/>
  <c r="Z19" i="1"/>
  <c r="Z20" i="1"/>
  <c r="Z21" i="1"/>
  <c r="I28" i="1"/>
  <c r="L28" i="1"/>
  <c r="I29" i="1"/>
  <c r="L29" i="1"/>
  <c r="I30" i="1"/>
  <c r="L30" i="1"/>
  <c r="I15" i="1"/>
  <c r="L15" i="1"/>
  <c r="I16" i="1"/>
  <c r="L16" i="1"/>
  <c r="I18" i="1"/>
  <c r="L18" i="1"/>
  <c r="I19" i="1"/>
  <c r="L19" i="1"/>
  <c r="I20" i="1"/>
  <c r="L20" i="1"/>
  <c r="I21" i="1"/>
  <c r="I22" i="1"/>
  <c r="L21" i="1"/>
  <c r="K21" i="1"/>
  <c r="N21" i="1"/>
  <c r="X10" i="1"/>
  <c r="X11" i="1" s="1"/>
  <c r="X13" i="1"/>
  <c r="X28" i="1"/>
  <c r="X29" i="1"/>
  <c r="X30" i="1"/>
  <c r="X15" i="1"/>
  <c r="X16" i="1"/>
  <c r="X18" i="1"/>
  <c r="X19" i="1"/>
  <c r="X20" i="1"/>
  <c r="X21" i="1"/>
  <c r="X22" i="1"/>
  <c r="W10" i="1"/>
  <c r="W11" i="1" s="1"/>
  <c r="W12" i="1"/>
  <c r="W13" i="1"/>
  <c r="W24" i="1"/>
  <c r="W26" i="1"/>
  <c r="W29" i="1"/>
  <c r="V29" i="1" s="1"/>
  <c r="W15" i="1"/>
  <c r="W18" i="1"/>
  <c r="W20" i="1"/>
  <c r="W21" i="1"/>
  <c r="N8" i="1"/>
  <c r="S5" i="4" l="1"/>
  <c r="S15" i="4"/>
  <c r="S18" i="4"/>
  <c r="S21" i="4"/>
  <c r="S13" i="4"/>
  <c r="Y21" i="1"/>
  <c r="Y20" i="1"/>
  <c r="Y19" i="1"/>
  <c r="Y16" i="1"/>
  <c r="Y29" i="1"/>
  <c r="Y13" i="1"/>
  <c r="Y30" i="1"/>
  <c r="V21" i="1"/>
  <c r="V20" i="1"/>
  <c r="H14" i="1"/>
  <c r="Z9" i="1"/>
  <c r="S16" i="1"/>
  <c r="S12" i="1"/>
  <c r="Y22" i="1"/>
  <c r="V13" i="1"/>
  <c r="M22" i="1"/>
  <c r="P13" i="1"/>
  <c r="Q14" i="1"/>
  <c r="M20" i="1"/>
  <c r="R23" i="1"/>
  <c r="P22" i="1"/>
  <c r="P20" i="1"/>
  <c r="M30" i="1"/>
  <c r="G21" i="1"/>
  <c r="S25" i="1"/>
  <c r="S21" i="1"/>
  <c r="P19" i="1"/>
  <c r="S22" i="1"/>
  <c r="V22" i="1"/>
  <c r="S15" i="1"/>
  <c r="P28" i="1"/>
  <c r="S26" i="1"/>
  <c r="M24" i="1"/>
  <c r="G24" i="1"/>
  <c r="P10" i="1"/>
  <c r="P11" i="1" s="1"/>
  <c r="J13" i="1"/>
  <c r="T14" i="1"/>
  <c r="U6" i="1"/>
  <c r="P30" i="1"/>
  <c r="M26" i="1"/>
  <c r="S24" i="1"/>
  <c r="J10" i="1"/>
  <c r="J11" i="1" s="1"/>
  <c r="S8" i="1"/>
  <c r="S9" i="1" s="1"/>
  <c r="S20" i="1"/>
  <c r="G26" i="1"/>
  <c r="J20" i="1"/>
  <c r="J19" i="1"/>
  <c r="J16" i="1"/>
  <c r="J30" i="1"/>
  <c r="J29" i="1"/>
  <c r="M13" i="1"/>
  <c r="Q23" i="1"/>
  <c r="H17" i="1"/>
  <c r="K17" i="1"/>
  <c r="Q31" i="1"/>
  <c r="N27" i="1"/>
  <c r="K14" i="1"/>
  <c r="T23" i="1"/>
  <c r="U23" i="1"/>
  <c r="M15" i="1"/>
  <c r="M12" i="1"/>
  <c r="M29" i="1"/>
  <c r="P8" i="1"/>
  <c r="P9" i="1" s="1"/>
  <c r="M21" i="1"/>
  <c r="G20" i="1"/>
  <c r="G13" i="1"/>
  <c r="S18" i="1"/>
  <c r="O23" i="1"/>
  <c r="S28" i="1"/>
  <c r="M10" i="1"/>
  <c r="M11" i="1" s="1"/>
  <c r="S29" i="1"/>
  <c r="M19" i="1"/>
  <c r="P21" i="1"/>
  <c r="J26" i="1"/>
  <c r="P24" i="1"/>
  <c r="F13" i="1"/>
  <c r="S13" i="1"/>
  <c r="S14" i="1" s="1"/>
  <c r="S19" i="1"/>
  <c r="P18" i="1"/>
  <c r="P29" i="1"/>
  <c r="P16" i="1"/>
  <c r="J12" i="1"/>
  <c r="M25" i="1"/>
  <c r="T6" i="1"/>
  <c r="P25" i="1"/>
  <c r="G12" i="1"/>
  <c r="M18" i="1"/>
  <c r="N17" i="1"/>
  <c r="Q17" i="1"/>
  <c r="K31" i="1"/>
  <c r="T27" i="1"/>
  <c r="H27" i="1"/>
  <c r="N14" i="1"/>
  <c r="H23" i="1"/>
  <c r="O6" i="1"/>
  <c r="S30" i="1"/>
  <c r="M28" i="1"/>
  <c r="Q7" i="1"/>
  <c r="J24" i="1"/>
  <c r="S10" i="1"/>
  <c r="S11" i="1" s="1"/>
  <c r="G10" i="1"/>
  <c r="G11" i="1" s="1"/>
  <c r="E26" i="1"/>
  <c r="W14" i="1"/>
  <c r="X17" i="1"/>
  <c r="G19" i="1"/>
  <c r="AA17" i="1"/>
  <c r="AA14" i="1"/>
  <c r="P12" i="1"/>
  <c r="P15" i="1"/>
  <c r="P26" i="1"/>
  <c r="G25" i="1"/>
  <c r="Q6" i="1"/>
  <c r="K6" i="1"/>
  <c r="M16" i="1"/>
  <c r="R17" i="1"/>
  <c r="R14" i="1"/>
  <c r="L14" i="1"/>
  <c r="T31" i="1"/>
  <c r="H31" i="1"/>
  <c r="Q27" i="1"/>
  <c r="R6" i="1"/>
  <c r="N31" i="1"/>
  <c r="K27" i="1"/>
  <c r="T7" i="1"/>
  <c r="H7" i="1"/>
  <c r="U31" i="1"/>
  <c r="O31" i="1"/>
  <c r="R27" i="1"/>
  <c r="L27" i="1"/>
  <c r="U7" i="1"/>
  <c r="O7" i="1"/>
  <c r="U17" i="1"/>
  <c r="O17" i="1"/>
  <c r="R31" i="1"/>
  <c r="U27" i="1"/>
  <c r="O27" i="1"/>
  <c r="I27" i="1"/>
  <c r="U14" i="1"/>
  <c r="O14" i="1"/>
  <c r="I14" i="1"/>
  <c r="R7" i="1"/>
  <c r="L6" i="1"/>
  <c r="V10" i="1"/>
  <c r="V11" i="1" s="1"/>
  <c r="F10" i="1"/>
  <c r="F11" i="1" s="1"/>
  <c r="Y10" i="1"/>
  <c r="Z7" i="1"/>
  <c r="AA7" i="1"/>
  <c r="I7" i="1"/>
  <c r="AA6" i="1"/>
  <c r="N7" i="1"/>
  <c r="L7" i="1"/>
  <c r="I31" i="1"/>
  <c r="J28" i="1"/>
  <c r="L31" i="1"/>
  <c r="Z31" i="1"/>
  <c r="X31" i="1"/>
  <c r="AA31" i="1"/>
  <c r="E24" i="1"/>
  <c r="AA27" i="1"/>
  <c r="G18" i="1"/>
  <c r="I23" i="1"/>
  <c r="Y18" i="1"/>
  <c r="Z23" i="1"/>
  <c r="X23" i="1"/>
  <c r="AA23" i="1"/>
  <c r="V18" i="1"/>
  <c r="J18" i="1"/>
  <c r="L23" i="1"/>
  <c r="N23" i="1"/>
  <c r="Y15" i="1"/>
  <c r="Z17" i="1"/>
  <c r="I17" i="1"/>
  <c r="V15" i="1"/>
  <c r="J15" i="1"/>
  <c r="L17" i="1"/>
  <c r="Y12" i="1"/>
  <c r="Z14" i="1"/>
  <c r="W30" i="1"/>
  <c r="W28" i="1"/>
  <c r="E29" i="1"/>
  <c r="F30" i="1"/>
  <c r="F29" i="1"/>
  <c r="F28" i="1"/>
  <c r="G30" i="1"/>
  <c r="G29" i="1"/>
  <c r="G28" i="1"/>
  <c r="W25" i="1"/>
  <c r="W27" i="1" s="1"/>
  <c r="X25" i="1"/>
  <c r="F25" i="1" s="1"/>
  <c r="X26" i="1"/>
  <c r="F26" i="1" s="1"/>
  <c r="X24" i="1"/>
  <c r="W19" i="1"/>
  <c r="W23" i="1" s="1"/>
  <c r="K22" i="1"/>
  <c r="K23" i="1" s="1"/>
  <c r="J21" i="1"/>
  <c r="F22" i="1"/>
  <c r="G22" i="1"/>
  <c r="F21" i="1"/>
  <c r="F20" i="1"/>
  <c r="F19" i="1"/>
  <c r="F18" i="1"/>
  <c r="E21" i="1"/>
  <c r="E20" i="1"/>
  <c r="E18" i="1"/>
  <c r="W16" i="1"/>
  <c r="W17" i="1" s="1"/>
  <c r="F16" i="1"/>
  <c r="G16" i="1"/>
  <c r="F15" i="1"/>
  <c r="E15" i="1"/>
  <c r="G15" i="1"/>
  <c r="X12" i="1"/>
  <c r="E13" i="1"/>
  <c r="E12" i="1"/>
  <c r="E10" i="1"/>
  <c r="E11" i="1" s="1"/>
  <c r="W8" i="1"/>
  <c r="W9" i="1" s="1"/>
  <c r="X8" i="1"/>
  <c r="X9" i="1" s="1"/>
  <c r="Y8" i="1"/>
  <c r="I8" i="1"/>
  <c r="I9" i="1" s="1"/>
  <c r="H8" i="1"/>
  <c r="J8" i="1"/>
  <c r="J9" i="1" s="1"/>
  <c r="O23" i="4"/>
  <c r="P23" i="4"/>
  <c r="C23" i="4"/>
  <c r="I23" i="4"/>
  <c r="E23" i="4"/>
  <c r="K23" i="4"/>
  <c r="G23" i="4"/>
  <c r="L23" i="4"/>
  <c r="H23" i="4"/>
  <c r="D23" i="4"/>
  <c r="M23" i="4"/>
  <c r="N23" i="4"/>
  <c r="J23" i="4"/>
  <c r="F23" i="4"/>
  <c r="Y17" i="1" l="1"/>
  <c r="Y31" i="1"/>
  <c r="Y14" i="1"/>
  <c r="Y23" i="1"/>
  <c r="S17" i="1"/>
  <c r="Y9" i="1"/>
  <c r="D21" i="1"/>
  <c r="M14" i="1"/>
  <c r="Y7" i="1"/>
  <c r="Y11" i="1"/>
  <c r="H6" i="1"/>
  <c r="H5" i="1" s="1"/>
  <c r="H9" i="1"/>
  <c r="N6" i="1"/>
  <c r="N5" i="1" s="1"/>
  <c r="N9" i="1"/>
  <c r="D20" i="1"/>
  <c r="M23" i="1"/>
  <c r="Q5" i="1"/>
  <c r="F17" i="1"/>
  <c r="T5" i="1"/>
  <c r="S27" i="1"/>
  <c r="J27" i="1"/>
  <c r="M27" i="1"/>
  <c r="U5" i="1"/>
  <c r="M31" i="1"/>
  <c r="P23" i="1"/>
  <c r="W31" i="1"/>
  <c r="D13" i="1"/>
  <c r="M7" i="1"/>
  <c r="J17" i="1"/>
  <c r="M17" i="1"/>
  <c r="S7" i="1"/>
  <c r="G14" i="1"/>
  <c r="J14" i="1"/>
  <c r="S31" i="1"/>
  <c r="S6" i="1"/>
  <c r="J6" i="1"/>
  <c r="D26" i="1"/>
  <c r="G27" i="1"/>
  <c r="P17" i="1"/>
  <c r="P31" i="1"/>
  <c r="S23" i="1"/>
  <c r="J31" i="1"/>
  <c r="O5" i="1"/>
  <c r="P27" i="1"/>
  <c r="R5" i="1"/>
  <c r="P6" i="1"/>
  <c r="P7" i="1"/>
  <c r="G7" i="1"/>
  <c r="P14" i="1"/>
  <c r="X6" i="1"/>
  <c r="L5" i="1"/>
  <c r="F31" i="1"/>
  <c r="I6" i="1"/>
  <c r="I5" i="1" s="1"/>
  <c r="W6" i="1"/>
  <c r="F7" i="1"/>
  <c r="K7" i="1"/>
  <c r="K5" i="1" s="1"/>
  <c r="D10" i="1"/>
  <c r="D11" i="1" s="1"/>
  <c r="AA5" i="1"/>
  <c r="X7" i="1"/>
  <c r="W7" i="1"/>
  <c r="G31" i="1"/>
  <c r="F24" i="1"/>
  <c r="X27" i="1"/>
  <c r="D18" i="1"/>
  <c r="F23" i="1"/>
  <c r="G23" i="1"/>
  <c r="G17" i="1"/>
  <c r="F12" i="1"/>
  <c r="F14" i="1" s="1"/>
  <c r="X14" i="1"/>
  <c r="E14" i="1"/>
  <c r="E8" i="1"/>
  <c r="V8" i="1"/>
  <c r="V9" i="1" s="1"/>
  <c r="M8" i="1"/>
  <c r="D29" i="1"/>
  <c r="V28" i="1"/>
  <c r="E28" i="1"/>
  <c r="V30" i="1"/>
  <c r="E30" i="1"/>
  <c r="D30" i="1" s="1"/>
  <c r="V24" i="1"/>
  <c r="V26" i="1"/>
  <c r="V25" i="1"/>
  <c r="E25" i="1"/>
  <c r="D25" i="1" s="1"/>
  <c r="J22" i="1"/>
  <c r="J23" i="1" s="1"/>
  <c r="E22" i="1"/>
  <c r="D22" i="1" s="1"/>
  <c r="V19" i="1"/>
  <c r="V23" i="1" s="1"/>
  <c r="E19" i="1"/>
  <c r="D19" i="1" s="1"/>
  <c r="V16" i="1"/>
  <c r="V17" i="1" s="1"/>
  <c r="E16" i="1"/>
  <c r="D16" i="1" s="1"/>
  <c r="D15" i="1"/>
  <c r="V12" i="1"/>
  <c r="V14" i="1" s="1"/>
  <c r="F8" i="1"/>
  <c r="F9" i="1" s="1"/>
  <c r="G8" i="1"/>
  <c r="R23" i="4"/>
  <c r="Q23" i="4"/>
  <c r="E9" i="1" l="1"/>
  <c r="E6" i="1"/>
  <c r="D12" i="1"/>
  <c r="D14" i="1" s="1"/>
  <c r="G6" i="1"/>
  <c r="G5" i="1" s="1"/>
  <c r="G9" i="1"/>
  <c r="M6" i="1"/>
  <c r="M5" i="1" s="1"/>
  <c r="M9" i="1"/>
  <c r="D7" i="1"/>
  <c r="S5" i="1"/>
  <c r="P5" i="1"/>
  <c r="F6" i="1"/>
  <c r="F5" i="1" s="1"/>
  <c r="D23" i="1"/>
  <c r="X5" i="1"/>
  <c r="V7" i="1"/>
  <c r="W5" i="1"/>
  <c r="J7" i="1"/>
  <c r="J5" i="1" s="1"/>
  <c r="V6" i="1"/>
  <c r="E7" i="1"/>
  <c r="V31" i="1"/>
  <c r="D28" i="1"/>
  <c r="D31" i="1" s="1"/>
  <c r="E31" i="1"/>
  <c r="D24" i="1"/>
  <c r="D27" i="1" s="1"/>
  <c r="F27" i="1"/>
  <c r="V27" i="1"/>
  <c r="E27" i="1"/>
  <c r="E23" i="1"/>
  <c r="E17" i="1"/>
  <c r="D17" i="1"/>
  <c r="D8" i="1"/>
  <c r="D9" i="1" s="1"/>
  <c r="S23" i="4"/>
  <c r="V5" i="1" l="1"/>
  <c r="E5" i="1"/>
  <c r="D6" i="1"/>
  <c r="D5" i="1" s="1"/>
</calcChain>
</file>

<file path=xl/sharedStrings.xml><?xml version="1.0" encoding="utf-8"?>
<sst xmlns="http://schemas.openxmlformats.org/spreadsheetml/2006/main" count="105" uniqueCount="63">
  <si>
    <t>　第１０表　出生数</t>
    <rPh sb="1" eb="2">
      <t>ダイ</t>
    </rPh>
    <rPh sb="4" eb="5">
      <t>ヒョウ</t>
    </rPh>
    <rPh sb="6" eb="8">
      <t>シュッセイ</t>
    </rPh>
    <rPh sb="8" eb="9">
      <t>スウ</t>
    </rPh>
    <phoneticPr fontId="4"/>
  </si>
  <si>
    <t>体重・性・保健所・市町別</t>
    <rPh sb="0" eb="2">
      <t>タイジュウ</t>
    </rPh>
    <rPh sb="3" eb="4">
      <t>セイ</t>
    </rPh>
    <rPh sb="5" eb="7">
      <t>ホケン</t>
    </rPh>
    <rPh sb="7" eb="8">
      <t>ショ</t>
    </rPh>
    <rPh sb="9" eb="10">
      <t>シ</t>
    </rPh>
    <rPh sb="10" eb="11">
      <t>マチ</t>
    </rPh>
    <rPh sb="11" eb="12">
      <t>ベツ</t>
    </rPh>
    <phoneticPr fontId="4"/>
  </si>
  <si>
    <t>保健所
市町村</t>
    <rPh sb="0" eb="2">
      <t>ホケン</t>
    </rPh>
    <rPh sb="2" eb="3">
      <t>ショ</t>
    </rPh>
    <rPh sb="4" eb="7">
      <t>シチョウソン</t>
    </rPh>
    <phoneticPr fontId="6"/>
  </si>
  <si>
    <t>総計</t>
    <phoneticPr fontId="4"/>
  </si>
  <si>
    <t>1Kg未満</t>
    <rPh sb="3" eb="5">
      <t>ミマン</t>
    </rPh>
    <phoneticPr fontId="4"/>
  </si>
  <si>
    <t>1.0～1.4Kg</t>
    <phoneticPr fontId="4"/>
  </si>
  <si>
    <t>1.5～1.9Kg</t>
    <phoneticPr fontId="4"/>
  </si>
  <si>
    <t>2.0～2.5Kg</t>
    <phoneticPr fontId="4"/>
  </si>
  <si>
    <t>2.5Kg丁度</t>
    <rPh sb="5" eb="7">
      <t>チョウド</t>
    </rPh>
    <phoneticPr fontId="4"/>
  </si>
  <si>
    <t>2.501Kg以上</t>
    <rPh sb="7" eb="9">
      <t>イジョウ</t>
    </rPh>
    <phoneticPr fontId="4"/>
  </si>
  <si>
    <t>不詳</t>
    <rPh sb="0" eb="2">
      <t>フショウ</t>
    </rPh>
    <phoneticPr fontId="4"/>
  </si>
  <si>
    <t>総数</t>
    <rPh sb="0" eb="2">
      <t>ソウスウ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</si>
  <si>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</si>
  <si>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</si>
  <si>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県総数</t>
    <rPh sb="0" eb="1">
      <t>ケン</t>
    </rPh>
    <rPh sb="1" eb="3">
      <t>ソウスウ</t>
    </rPh>
    <phoneticPr fontId="4"/>
  </si>
  <si>
    <t>市部計</t>
    <rPh sb="0" eb="2">
      <t>シブ</t>
    </rPh>
    <rPh sb="2" eb="3">
      <t>ケイ</t>
    </rPh>
    <phoneticPr fontId="4"/>
  </si>
  <si>
    <t>郡部計</t>
    <rPh sb="0" eb="2">
      <t>グンブ</t>
    </rPh>
    <rPh sb="2" eb="3">
      <t>ケイ</t>
    </rPh>
    <phoneticPr fontId="4"/>
  </si>
  <si>
    <t>福井市</t>
    <rPh sb="0" eb="2">
      <t>フクイ</t>
    </rPh>
    <rPh sb="2" eb="3">
      <t>シ</t>
    </rPh>
    <phoneticPr fontId="4"/>
  </si>
  <si>
    <t>福井市</t>
    <rPh sb="0" eb="3">
      <t>フクイシ</t>
    </rPh>
    <phoneticPr fontId="4"/>
  </si>
  <si>
    <t>福井市保健所管内計</t>
    <rPh sb="0" eb="2">
      <t>フクイ</t>
    </rPh>
    <rPh sb="2" eb="3">
      <t>シ</t>
    </rPh>
    <rPh sb="3" eb="5">
      <t>ホケン</t>
    </rPh>
    <rPh sb="5" eb="6">
      <t>ショ</t>
    </rPh>
    <rPh sb="6" eb="8">
      <t>カンナイ</t>
    </rPh>
    <rPh sb="8" eb="9">
      <t>ケイ</t>
    </rPh>
    <phoneticPr fontId="4"/>
  </si>
  <si>
    <t>福井</t>
    <rPh sb="0" eb="2">
      <t>フクイ</t>
    </rPh>
    <phoneticPr fontId="4"/>
  </si>
  <si>
    <t>永平寺町</t>
    <rPh sb="0" eb="4">
      <t>エイヘイジチョウ</t>
    </rPh>
    <phoneticPr fontId="4"/>
  </si>
  <si>
    <t>福井保健所管内計</t>
    <rPh sb="0" eb="2">
      <t>フクイ</t>
    </rPh>
    <rPh sb="2" eb="4">
      <t>ホケン</t>
    </rPh>
    <rPh sb="4" eb="5">
      <t>ショ</t>
    </rPh>
    <rPh sb="5" eb="7">
      <t>カンナイ</t>
    </rPh>
    <rPh sb="7" eb="8">
      <t>ケイ</t>
    </rPh>
    <phoneticPr fontId="4"/>
  </si>
  <si>
    <t>坂井</t>
    <rPh sb="0" eb="2">
      <t>サカイ</t>
    </rPh>
    <phoneticPr fontId="4"/>
  </si>
  <si>
    <t>あわら市</t>
    <rPh sb="3" eb="4">
      <t>シ</t>
    </rPh>
    <phoneticPr fontId="4"/>
  </si>
  <si>
    <t>坂井市</t>
    <rPh sb="0" eb="2">
      <t>サカイ</t>
    </rPh>
    <rPh sb="2" eb="3">
      <t>シ</t>
    </rPh>
    <phoneticPr fontId="4"/>
  </si>
  <si>
    <t>坂井保健所管内計</t>
    <rPh sb="0" eb="2">
      <t>サカイ</t>
    </rPh>
    <rPh sb="2" eb="4">
      <t>ホケン</t>
    </rPh>
    <rPh sb="4" eb="5">
      <t>ショ</t>
    </rPh>
    <rPh sb="5" eb="7">
      <t>カンナイ</t>
    </rPh>
    <rPh sb="7" eb="8">
      <t>ケイ</t>
    </rPh>
    <phoneticPr fontId="4"/>
  </si>
  <si>
    <t>奥越</t>
    <rPh sb="0" eb="1">
      <t>オク</t>
    </rPh>
    <rPh sb="1" eb="2">
      <t>エツ</t>
    </rPh>
    <phoneticPr fontId="4"/>
  </si>
  <si>
    <t>大野市</t>
    <rPh sb="0" eb="3">
      <t>オオノシ</t>
    </rPh>
    <phoneticPr fontId="4"/>
  </si>
  <si>
    <t>勝山市</t>
    <rPh sb="0" eb="3">
      <t>カツヤマシ</t>
    </rPh>
    <phoneticPr fontId="4"/>
  </si>
  <si>
    <t>奥越保健所管内計</t>
    <rPh sb="0" eb="1">
      <t>オク</t>
    </rPh>
    <rPh sb="1" eb="2">
      <t>エツ</t>
    </rPh>
    <rPh sb="2" eb="4">
      <t>ホケン</t>
    </rPh>
    <rPh sb="4" eb="5">
      <t>ショ</t>
    </rPh>
    <rPh sb="5" eb="7">
      <t>カンナイ</t>
    </rPh>
    <rPh sb="7" eb="8">
      <t>ケイ</t>
    </rPh>
    <phoneticPr fontId="4"/>
  </si>
  <si>
    <t>丹南</t>
    <rPh sb="0" eb="2">
      <t>タンナン</t>
    </rPh>
    <phoneticPr fontId="4"/>
  </si>
  <si>
    <t>鯖江市</t>
    <rPh sb="0" eb="3">
      <t>サバエシ</t>
    </rPh>
    <phoneticPr fontId="4"/>
  </si>
  <si>
    <t>越前市</t>
    <rPh sb="0" eb="2">
      <t>エチゼン</t>
    </rPh>
    <rPh sb="2" eb="3">
      <t>シ</t>
    </rPh>
    <phoneticPr fontId="4"/>
  </si>
  <si>
    <t>池田町</t>
    <rPh sb="0" eb="3">
      <t>イケダチョウ</t>
    </rPh>
    <phoneticPr fontId="4"/>
  </si>
  <si>
    <t>南越前町</t>
    <rPh sb="0" eb="1">
      <t>ミナミ</t>
    </rPh>
    <rPh sb="1" eb="4">
      <t>エチゼンチョウ</t>
    </rPh>
    <phoneticPr fontId="4"/>
  </si>
  <si>
    <t>越前町</t>
    <rPh sb="0" eb="3">
      <t>エチゼンチョウ</t>
    </rPh>
    <phoneticPr fontId="4"/>
  </si>
  <si>
    <t>丹南保健所管内計</t>
    <rPh sb="0" eb="2">
      <t>タンナン</t>
    </rPh>
    <rPh sb="2" eb="4">
      <t>ホケン</t>
    </rPh>
    <rPh sb="4" eb="5">
      <t>ショ</t>
    </rPh>
    <rPh sb="5" eb="7">
      <t>カンナイ</t>
    </rPh>
    <rPh sb="7" eb="8">
      <t>ケイ</t>
    </rPh>
    <phoneticPr fontId="4"/>
  </si>
  <si>
    <t>二州</t>
    <rPh sb="0" eb="1">
      <t>ニ</t>
    </rPh>
    <rPh sb="1" eb="2">
      <t>シュウ</t>
    </rPh>
    <phoneticPr fontId="4"/>
  </si>
  <si>
    <t>敦賀市</t>
    <rPh sb="0" eb="3">
      <t>ツルガシ</t>
    </rPh>
    <phoneticPr fontId="4"/>
  </si>
  <si>
    <t>美浜町</t>
    <rPh sb="0" eb="3">
      <t>ミハマチョウ</t>
    </rPh>
    <phoneticPr fontId="4"/>
  </si>
  <si>
    <t>若狭町</t>
    <rPh sb="0" eb="2">
      <t>ワカサ</t>
    </rPh>
    <rPh sb="2" eb="3">
      <t>チョウ</t>
    </rPh>
    <phoneticPr fontId="4"/>
  </si>
  <si>
    <t>二州保健所管内計</t>
    <rPh sb="0" eb="1">
      <t>ニ</t>
    </rPh>
    <rPh sb="1" eb="2">
      <t>シュウ</t>
    </rPh>
    <rPh sb="2" eb="4">
      <t>ホケン</t>
    </rPh>
    <rPh sb="4" eb="5">
      <t>ショ</t>
    </rPh>
    <rPh sb="5" eb="7">
      <t>カンナイ</t>
    </rPh>
    <rPh sb="7" eb="8">
      <t>ケイ</t>
    </rPh>
    <phoneticPr fontId="4"/>
  </si>
  <si>
    <t>若狭</t>
    <rPh sb="0" eb="2">
      <t>ワカサ</t>
    </rPh>
    <phoneticPr fontId="4"/>
  </si>
  <si>
    <t>小浜市</t>
    <rPh sb="0" eb="3">
      <t>オバマシ</t>
    </rPh>
    <phoneticPr fontId="4"/>
  </si>
  <si>
    <t>高浜町</t>
    <rPh sb="0" eb="3">
      <t>タカハマチョウ</t>
    </rPh>
    <phoneticPr fontId="4"/>
  </si>
  <si>
    <t>おおい町</t>
    <rPh sb="3" eb="4">
      <t>チョウ</t>
    </rPh>
    <phoneticPr fontId="4"/>
  </si>
  <si>
    <t>若狭保健所管内計</t>
    <rPh sb="0" eb="2">
      <t>ワカサ</t>
    </rPh>
    <rPh sb="2" eb="4">
      <t>ホケン</t>
    </rPh>
    <rPh sb="4" eb="5">
      <t>ショ</t>
    </rPh>
    <rPh sb="5" eb="7">
      <t>カンナイ</t>
    </rPh>
    <rPh sb="7" eb="8">
      <t>ケイ</t>
    </rPh>
    <phoneticPr fontId="4"/>
  </si>
  <si>
    <t>性別</t>
  </si>
  <si>
    <t>データの個数 / 調査番号</t>
  </si>
  <si>
    <t>列ラベル</t>
  </si>
  <si>
    <t>総計</t>
  </si>
  <si>
    <t>行ラベル</t>
  </si>
  <si>
    <t>&lt;1000</t>
    <phoneticPr fontId="2"/>
  </si>
  <si>
    <t>&lt;1500</t>
    <phoneticPr fontId="2"/>
  </si>
  <si>
    <t>&lt;2000</t>
    <phoneticPr fontId="2"/>
  </si>
  <si>
    <t>&lt;2500</t>
    <phoneticPr fontId="2"/>
  </si>
  <si>
    <t>&gt;2500</t>
    <phoneticPr fontId="2"/>
  </si>
  <si>
    <t>不詳</t>
    <rPh sb="0" eb="2">
      <t>フショウ</t>
    </rPh>
    <phoneticPr fontId="2"/>
  </si>
  <si>
    <t>合計</t>
    <rPh sb="0" eb="2">
      <t>ゴウケイ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</si>
  <si>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</si>
  <si>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</si>
  <si>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計</t>
    <rPh sb="0" eb="1">
      <t>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</si>
</sst>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6"/>
      <name val="ＭＳ Ｐ明朝"/>
      <family val="1"/>
      <charset val="128"/>
    </font>
    <font>
      <sz val="6"/>
      <name val="ＭＳ Ｐゴシック"/>
      <family val="3"/>
      <charset val="128"/>
    </font>
    <font>
      <sz val="14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14"/>
      <color theme="1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38" fontId="3" fillId="0" borderId="0" xfId="1" applyFont="1">
      <alignment vertical="center"/>
    </xf>
    <xf numFmtId="38" fontId="5" fillId="0" borderId="4" xfId="1" applyFont="1" applyFill="1" applyBorder="1">
      <alignment vertical="center"/>
    </xf>
    <xf numFmtId="0" fontId="10" fillId="0" borderId="4" xfId="0" applyFont="1" applyBorder="1">
      <alignment vertical="center"/>
    </xf>
    <xf numFmtId="0" fontId="0" fillId="0" borderId="4" xfId="0" applyBorder="1">
      <alignment vertical="center"/>
    </xf>
    <xf numFmtId="38" fontId="8" fillId="0" borderId="0" xfId="1" applyFont="1" applyAlignment="1">
      <alignment horizontal="right" vertical="center"/>
    </xf>
    <xf numFmtId="0" fontId="0" fillId="0" borderId="14" xfId="0" applyBorder="1">
      <alignment vertical="center"/>
    </xf>
    <xf numFmtId="0" fontId="10" fillId="0" borderId="4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38" fontId="5" fillId="2" borderId="4" xfId="1" applyFont="1" applyFill="1" applyBorder="1">
      <alignment vertical="center"/>
    </xf>
    <xf numFmtId="0" fontId="0" fillId="2" borderId="14" xfId="0" applyFill="1" applyBorder="1">
      <alignment vertical="center"/>
    </xf>
    <xf numFmtId="38" fontId="5" fillId="2" borderId="12" xfId="1" applyFont="1" applyFill="1" applyBorder="1">
      <alignment vertical="center"/>
    </xf>
    <xf numFmtId="38" fontId="5" fillId="2" borderId="11" xfId="1" applyFont="1" applyFill="1" applyBorder="1">
      <alignment vertical="center"/>
    </xf>
    <xf numFmtId="0" fontId="0" fillId="2" borderId="15" xfId="0" applyFill="1" applyBorder="1">
      <alignment vertical="center"/>
    </xf>
    <xf numFmtId="0" fontId="0" fillId="0" borderId="0" xfId="0" applyAlignment="1">
      <alignment horizontal="center" vertical="center"/>
    </xf>
    <xf numFmtId="0" fontId="0" fillId="3" borderId="0" xfId="0" applyFill="1">
      <alignment vertical="center"/>
    </xf>
    <xf numFmtId="0" fontId="10" fillId="2" borderId="4" xfId="0" applyFont="1" applyFill="1" applyBorder="1">
      <alignment vertical="center"/>
    </xf>
    <xf numFmtId="0" fontId="10" fillId="2" borderId="11" xfId="0" applyFont="1" applyFill="1" applyBorder="1">
      <alignment vertical="center"/>
    </xf>
    <xf numFmtId="38" fontId="5" fillId="2" borderId="14" xfId="1" applyFont="1" applyFill="1" applyBorder="1">
      <alignment vertical="center"/>
    </xf>
    <xf numFmtId="38" fontId="5" fillId="2" borderId="17" xfId="1" applyFont="1" applyFill="1" applyBorder="1">
      <alignment vertical="center"/>
    </xf>
    <xf numFmtId="0" fontId="10" fillId="0" borderId="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38" fontId="9" fillId="0" borderId="1" xfId="1" applyFont="1" applyBorder="1" applyAlignment="1">
      <alignment horizontal="center" vertical="center" wrapText="1"/>
    </xf>
    <xf numFmtId="38" fontId="9" fillId="0" borderId="2" xfId="1" applyFont="1" applyBorder="1" applyAlignment="1">
      <alignment horizontal="center" vertical="center" wrapText="1"/>
    </xf>
    <xf numFmtId="38" fontId="9" fillId="0" borderId="3" xfId="1" applyFont="1" applyBorder="1" applyAlignment="1">
      <alignment horizontal="center" vertical="center" wrapText="1"/>
    </xf>
    <xf numFmtId="38" fontId="9" fillId="0" borderId="4" xfId="1" applyFont="1" applyBorder="1" applyAlignment="1">
      <alignment horizontal="center" vertical="center" wrapText="1"/>
    </xf>
    <xf numFmtId="38" fontId="5" fillId="2" borderId="3" xfId="1" applyFont="1" applyFill="1" applyBorder="1" applyAlignment="1">
      <alignment horizontal="center" vertical="center" wrapText="1"/>
    </xf>
    <xf numFmtId="38" fontId="5" fillId="2" borderId="4" xfId="1" applyFont="1" applyFill="1" applyBorder="1" applyAlignment="1">
      <alignment horizontal="center" vertical="center" wrapText="1"/>
    </xf>
    <xf numFmtId="38" fontId="5" fillId="0" borderId="4" xfId="1" applyFont="1" applyFill="1" applyBorder="1" applyAlignment="1">
      <alignment horizontal="center" vertical="center"/>
    </xf>
    <xf numFmtId="38" fontId="5" fillId="0" borderId="5" xfId="1" applyFont="1" applyFill="1" applyBorder="1" applyAlignment="1">
      <alignment horizontal="center" vertical="center"/>
    </xf>
    <xf numFmtId="38" fontId="5" fillId="0" borderId="6" xfId="1" applyFont="1" applyFill="1" applyBorder="1" applyAlignment="1">
      <alignment horizontal="center" vertical="center"/>
    </xf>
    <xf numFmtId="38" fontId="5" fillId="2" borderId="4" xfId="1" applyFont="1" applyFill="1" applyBorder="1" applyAlignment="1">
      <alignment horizontal="center" vertical="center"/>
    </xf>
    <xf numFmtId="38" fontId="9" fillId="2" borderId="4" xfId="1" applyFont="1" applyFill="1" applyBorder="1" applyAlignment="1">
      <alignment horizontal="center" vertical="center"/>
    </xf>
    <xf numFmtId="38" fontId="5" fillId="0" borderId="7" xfId="1" applyFont="1" applyFill="1" applyBorder="1" applyAlignment="1">
      <alignment horizontal="center" vertical="center" wrapText="1"/>
    </xf>
    <xf numFmtId="38" fontId="5" fillId="0" borderId="16" xfId="1" applyFont="1" applyFill="1" applyBorder="1" applyAlignment="1">
      <alignment horizontal="center" vertical="center" wrapText="1"/>
    </xf>
    <xf numFmtId="38" fontId="5" fillId="0" borderId="3" xfId="1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38" fontId="5" fillId="0" borderId="10" xfId="1" applyFont="1" applyFill="1" applyBorder="1" applyAlignment="1">
      <alignment horizontal="center" vertical="center" wrapText="1"/>
    </xf>
    <xf numFmtId="38" fontId="5" fillId="0" borderId="8" xfId="1" applyFont="1" applyFill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38" fontId="5" fillId="2" borderId="11" xfId="1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C31"/>
  <sheetViews>
    <sheetView showZeros="0" tabSelected="1" view="pageBreakPreview" zoomScale="60" zoomScaleNormal="100" workbookViewId="0">
      <selection activeCell="D5" sqref="D5:AA31"/>
    </sheetView>
  </sheetViews>
  <sheetFormatPr defaultRowHeight="13.5" x14ac:dyDescent="0.15"/>
  <cols>
    <col min="1" max="1" width="3.625" customWidth="1"/>
    <col min="2" max="2" width="8.25" bestFit="1" customWidth="1"/>
    <col min="3" max="3" width="11.5" customWidth="1"/>
    <col min="4" max="27" width="8.625" customWidth="1"/>
  </cols>
  <sheetData>
    <row r="1" spans="1:29" ht="18.75" x14ac:dyDescent="0.15">
      <c r="A1" s="1" t="s">
        <v>0</v>
      </c>
    </row>
    <row r="2" spans="1:29" ht="14.25" thickBot="1" x14ac:dyDescent="0.2">
      <c r="AA2" s="5" t="s">
        <v>1</v>
      </c>
    </row>
    <row r="3" spans="1:29" ht="30" customHeight="1" x14ac:dyDescent="0.15">
      <c r="A3" s="22" t="s">
        <v>2</v>
      </c>
      <c r="B3" s="23"/>
      <c r="C3" s="23"/>
      <c r="D3" s="20" t="s">
        <v>3</v>
      </c>
      <c r="E3" s="20"/>
      <c r="F3" s="20"/>
      <c r="G3" s="20" t="s">
        <v>4</v>
      </c>
      <c r="H3" s="20"/>
      <c r="I3" s="20"/>
      <c r="J3" s="20" t="s">
        <v>5</v>
      </c>
      <c r="K3" s="20"/>
      <c r="L3" s="20"/>
      <c r="M3" s="20" t="s">
        <v>6</v>
      </c>
      <c r="N3" s="20"/>
      <c r="O3" s="20"/>
      <c r="P3" s="20" t="s">
        <v>7</v>
      </c>
      <c r="Q3" s="20"/>
      <c r="R3" s="20"/>
      <c r="S3" s="20" t="s">
        <v>8</v>
      </c>
      <c r="T3" s="20"/>
      <c r="U3" s="20"/>
      <c r="V3" s="20" t="s">
        <v>9</v>
      </c>
      <c r="W3" s="20"/>
      <c r="X3" s="20"/>
      <c r="Y3" s="20" t="s">
        <v>10</v>
      </c>
      <c r="Z3" s="20"/>
      <c r="AA3" s="21"/>
    </row>
    <row r="4" spans="1:29" ht="30" customHeight="1" x14ac:dyDescent="0.15">
      <c r="A4" s="24"/>
      <c r="B4" s="25"/>
      <c r="C4" s="25"/>
      <c r="D4" s="7" t="s">
        <v>11</v>
      </c>
      <c r="E4" s="7" t="s">
        <v>12</v>
      </c>
      <c r="F4" s="7" t="s">
        <v>13</v>
      </c>
      <c r="G4" s="7" t="s">
        <v>11</v>
      </c>
      <c r="H4" s="7" t="s">
        <v>12</v>
      </c>
      <c r="I4" s="7" t="s">
        <v>13</v>
      </c>
      <c r="J4" s="7" t="s">
        <v>11</v>
      </c>
      <c r="K4" s="7" t="s">
        <v>12</v>
      </c>
      <c r="L4" s="7" t="s">
        <v>13</v>
      </c>
      <c r="M4" s="7" t="s">
        <v>11</v>
      </c>
      <c r="N4" s="7" t="s">
        <v>12</v>
      </c>
      <c r="O4" s="7" t="s">
        <v>13</v>
      </c>
      <c r="P4" s="7" t="s">
        <v>11</v>
      </c>
      <c r="Q4" s="7" t="s">
        <v>12</v>
      </c>
      <c r="R4" s="7" t="s">
        <v>13</v>
      </c>
      <c r="S4" s="7" t="s">
        <v>11</v>
      </c>
      <c r="T4" s="7" t="s">
        <v>12</v>
      </c>
      <c r="U4" s="7" t="s">
        <v>13</v>
      </c>
      <c r="V4" s="7" t="s">
        <v>11</v>
      </c>
      <c r="W4" s="7" t="s">
        <v>12</v>
      </c>
      <c r="X4" s="7" t="s">
        <v>13</v>
      </c>
      <c r="Y4" s="7" t="s">
        <v>11</v>
      </c>
      <c r="Z4" s="7" t="s">
        <v>12</v>
      </c>
      <c r="AA4" s="8" t="s">
        <v>13</v>
      </c>
    </row>
    <row r="5" spans="1:29" ht="30" customHeight="1" x14ac:dyDescent="0.15">
      <c r="A5" s="26" t="s">
        <v>14</v>
      </c>
      <c r="B5" s="27"/>
      <c r="C5" s="27"/>
      <c r="D5" s="9">
        <f ca="1">D6+D7</f>
        <v>4861</v>
      </c>
      <c r="E5" s="9">
        <f t="shared" ref="E5:AA5" ca="1" si="0">E6+E7</f>
        <v>2428</v>
      </c>
      <c r="F5" s="9">
        <f t="shared" ca="1" si="0"/>
        <v>2433</v>
      </c>
      <c r="G5" s="9">
        <f t="shared" ca="1" si="0"/>
        <v>16</v>
      </c>
      <c r="H5" s="9">
        <f t="shared" ca="1" si="0"/>
        <v>7</v>
      </c>
      <c r="I5" s="9">
        <f t="shared" ca="1" si="0"/>
        <v>9</v>
      </c>
      <c r="J5" s="9">
        <f t="shared" ca="1" si="0"/>
        <v>20</v>
      </c>
      <c r="K5" s="9">
        <f t="shared" ca="1" si="0"/>
        <v>8</v>
      </c>
      <c r="L5" s="9">
        <f t="shared" ca="1" si="0"/>
        <v>12</v>
      </c>
      <c r="M5" s="9">
        <f t="shared" ca="1" si="0"/>
        <v>47</v>
      </c>
      <c r="N5" s="9">
        <f t="shared" ca="1" si="0"/>
        <v>23</v>
      </c>
      <c r="O5" s="9">
        <f t="shared" ca="1" si="0"/>
        <v>24</v>
      </c>
      <c r="P5" s="9">
        <f t="shared" ca="1" si="0"/>
        <v>340</v>
      </c>
      <c r="Q5" s="9">
        <f t="shared" ca="1" si="0"/>
        <v>140</v>
      </c>
      <c r="R5" s="9">
        <f t="shared" ca="1" si="0"/>
        <v>200</v>
      </c>
      <c r="S5" s="9">
        <f t="shared" ca="1" si="0"/>
        <v>2</v>
      </c>
      <c r="T5" s="9">
        <f t="shared" ca="1" si="0"/>
        <v>1</v>
      </c>
      <c r="U5" s="9">
        <f t="shared" ca="1" si="0"/>
        <v>1</v>
      </c>
      <c r="V5" s="9">
        <f t="shared" ca="1" si="0"/>
        <v>4436</v>
      </c>
      <c r="W5" s="9">
        <f t="shared" ca="1" si="0"/>
        <v>2249</v>
      </c>
      <c r="X5" s="9">
        <f t="shared" ca="1" si="0"/>
        <v>2187</v>
      </c>
      <c r="Y5" s="16"/>
      <c r="Z5" s="16"/>
      <c r="AA5" s="10">
        <f t="shared" ca="1" si="0"/>
        <v>0</v>
      </c>
    </row>
    <row r="6" spans="1:29" ht="30" customHeight="1" x14ac:dyDescent="0.15">
      <c r="A6" s="26" t="s">
        <v>15</v>
      </c>
      <c r="B6" s="27"/>
      <c r="C6" s="27"/>
      <c r="D6" s="9">
        <f ca="1">SUM(D8,D12,D13,D15,D16,D18,D19,D24,D28)</f>
        <v>4336</v>
      </c>
      <c r="E6" s="9">
        <f ca="1">SUM(E8,E12,E13,E15,E16,E18,E19,E24,E28)</f>
        <v>2169</v>
      </c>
      <c r="F6" s="9">
        <f t="shared" ref="F6:AA6" ca="1" si="1">SUM(F8,F12,F13,F15,F16,F18,F19,F24,F28)</f>
        <v>2167</v>
      </c>
      <c r="G6" s="9">
        <f t="shared" ca="1" si="1"/>
        <v>15</v>
      </c>
      <c r="H6" s="9">
        <f t="shared" ca="1" si="1"/>
        <v>6</v>
      </c>
      <c r="I6" s="9">
        <f t="shared" ca="1" si="1"/>
        <v>9</v>
      </c>
      <c r="J6" s="9">
        <f t="shared" ca="1" si="1"/>
        <v>19</v>
      </c>
      <c r="K6" s="9">
        <f t="shared" ca="1" si="1"/>
        <v>7</v>
      </c>
      <c r="L6" s="9">
        <f t="shared" ca="1" si="1"/>
        <v>12</v>
      </c>
      <c r="M6" s="9">
        <f t="shared" ca="1" si="1"/>
        <v>44</v>
      </c>
      <c r="N6" s="9">
        <f t="shared" ca="1" si="1"/>
        <v>20</v>
      </c>
      <c r="O6" s="9">
        <f t="shared" ca="1" si="1"/>
        <v>24</v>
      </c>
      <c r="P6" s="9">
        <f t="shared" ca="1" si="1"/>
        <v>309</v>
      </c>
      <c r="Q6" s="9">
        <f t="shared" ca="1" si="1"/>
        <v>128</v>
      </c>
      <c r="R6" s="9">
        <f t="shared" ca="1" si="1"/>
        <v>181</v>
      </c>
      <c r="S6" s="9">
        <f t="shared" ca="1" si="1"/>
        <v>2</v>
      </c>
      <c r="T6" s="9">
        <f t="shared" ca="1" si="1"/>
        <v>1</v>
      </c>
      <c r="U6" s="9">
        <f t="shared" ca="1" si="1"/>
        <v>1</v>
      </c>
      <c r="V6" s="9">
        <f t="shared" ca="1" si="1"/>
        <v>3947</v>
      </c>
      <c r="W6" s="9">
        <f t="shared" ca="1" si="1"/>
        <v>2007</v>
      </c>
      <c r="X6" s="9">
        <f t="shared" ca="1" si="1"/>
        <v>1940</v>
      </c>
      <c r="Y6" s="16"/>
      <c r="Z6" s="16"/>
      <c r="AA6" s="10">
        <f t="shared" ca="1" si="1"/>
        <v>0</v>
      </c>
    </row>
    <row r="7" spans="1:29" ht="30" customHeight="1" x14ac:dyDescent="0.15">
      <c r="A7" s="26" t="s">
        <v>16</v>
      </c>
      <c r="B7" s="27"/>
      <c r="C7" s="27"/>
      <c r="D7" s="9">
        <f ca="1">SUM(D10,D20,D21,D22,D25,D26,D29,D30)</f>
        <v>525</v>
      </c>
      <c r="E7" s="9">
        <f t="shared" ref="E7:AA7" ca="1" si="2">SUM(E10,E20,E21,E22,E25,E26,E29,E30)</f>
        <v>259</v>
      </c>
      <c r="F7" s="9">
        <f t="shared" ca="1" si="2"/>
        <v>266</v>
      </c>
      <c r="G7" s="9">
        <f t="shared" ca="1" si="2"/>
        <v>1</v>
      </c>
      <c r="H7" s="9">
        <f t="shared" ca="1" si="2"/>
        <v>1</v>
      </c>
      <c r="I7" s="9">
        <f t="shared" ca="1" si="2"/>
        <v>0</v>
      </c>
      <c r="J7" s="9">
        <f t="shared" ca="1" si="2"/>
        <v>1</v>
      </c>
      <c r="K7" s="9">
        <f t="shared" ca="1" si="2"/>
        <v>1</v>
      </c>
      <c r="L7" s="9">
        <f t="shared" ca="1" si="2"/>
        <v>0</v>
      </c>
      <c r="M7" s="9">
        <f t="shared" ca="1" si="2"/>
        <v>3</v>
      </c>
      <c r="N7" s="9">
        <f t="shared" ca="1" si="2"/>
        <v>3</v>
      </c>
      <c r="O7" s="9">
        <f t="shared" ca="1" si="2"/>
        <v>0</v>
      </c>
      <c r="P7" s="9">
        <f t="shared" ca="1" si="2"/>
        <v>31</v>
      </c>
      <c r="Q7" s="9">
        <f t="shared" ca="1" si="2"/>
        <v>12</v>
      </c>
      <c r="R7" s="9">
        <f t="shared" ca="1" si="2"/>
        <v>19</v>
      </c>
      <c r="S7" s="9">
        <f t="shared" ca="1" si="2"/>
        <v>0</v>
      </c>
      <c r="T7" s="9">
        <f t="shared" ca="1" si="2"/>
        <v>0</v>
      </c>
      <c r="U7" s="9">
        <f t="shared" ca="1" si="2"/>
        <v>0</v>
      </c>
      <c r="V7" s="9">
        <f t="shared" ca="1" si="2"/>
        <v>489</v>
      </c>
      <c r="W7" s="9">
        <f t="shared" ca="1" si="2"/>
        <v>242</v>
      </c>
      <c r="X7" s="9">
        <f t="shared" ca="1" si="2"/>
        <v>247</v>
      </c>
      <c r="Y7" s="16">
        <f t="shared" ca="1" si="2"/>
        <v>0</v>
      </c>
      <c r="Z7" s="16">
        <f t="shared" ca="1" si="2"/>
        <v>0</v>
      </c>
      <c r="AA7" s="10">
        <f t="shared" ca="1" si="2"/>
        <v>0</v>
      </c>
    </row>
    <row r="8" spans="1:29" ht="30" customHeight="1" x14ac:dyDescent="0.15">
      <c r="A8" s="33" t="s">
        <v>17</v>
      </c>
      <c r="B8" s="28" t="s">
        <v>18</v>
      </c>
      <c r="C8" s="28"/>
      <c r="D8" s="2">
        <f ca="1">E8+F8</f>
        <v>1791</v>
      </c>
      <c r="E8" s="2">
        <f ca="1">H8+K8+N8+Q8+T8+W8+Z8</f>
        <v>902</v>
      </c>
      <c r="F8" s="2">
        <f ca="1">I8+L8+O8+R8+U8+X8+AA8</f>
        <v>889</v>
      </c>
      <c r="G8" s="2">
        <f ca="1">H8+I8</f>
        <v>5</v>
      </c>
      <c r="H8" s="3">
        <f ca="1">VLOOKUP($AC8,計算表!$B$5:$P$21,2,FALSE)</f>
        <v>2</v>
      </c>
      <c r="I8" s="3">
        <f ca="1">VLOOKUP($AC8,計算表!$B$5:$P$21,3,FALSE)</f>
        <v>3</v>
      </c>
      <c r="J8" s="2">
        <f ca="1">K8+L8</f>
        <v>8</v>
      </c>
      <c r="K8" s="3">
        <f ca="1">VLOOKUP($AC8,計算表!$B$5:$P$21,4,FALSE)</f>
        <v>3</v>
      </c>
      <c r="L8" s="3">
        <f ca="1">VLOOKUP($AC8,計算表!$B$5:$P$21,5,FALSE)</f>
        <v>5</v>
      </c>
      <c r="M8" s="2">
        <f ca="1">N8+O8</f>
        <v>19</v>
      </c>
      <c r="N8" s="3">
        <f ca="1">VLOOKUP($AC8,計算表!$B$5:$P$21,6,FALSE)</f>
        <v>5</v>
      </c>
      <c r="O8" s="3">
        <f ca="1">VLOOKUP($AC8,計算表!$B$5:$P$21,7,FALSE)</f>
        <v>14</v>
      </c>
      <c r="P8" s="2">
        <f ca="1">Q8+R8</f>
        <v>124</v>
      </c>
      <c r="Q8" s="3">
        <f ca="1">VLOOKUP($AC8,計算表!$B$5:$P$21,8,FALSE)</f>
        <v>54</v>
      </c>
      <c r="R8" s="3">
        <f ca="1">VLOOKUP($AC8,計算表!$B$5:$P$21,9,FALSE)</f>
        <v>70</v>
      </c>
      <c r="S8" s="2">
        <f ca="1">T8+U8</f>
        <v>1</v>
      </c>
      <c r="T8" s="3">
        <f ca="1">VLOOKUP($AC8,計算表!$B$5:$P$21,10,FALSE)</f>
        <v>1</v>
      </c>
      <c r="U8" s="3">
        <f ca="1">VLOOKUP($AC8,計算表!$B$5:$P$21,11,FALSE)</f>
        <v>0</v>
      </c>
      <c r="V8" s="2">
        <f ca="1">W8+X8</f>
        <v>1634</v>
      </c>
      <c r="W8" s="3">
        <f ca="1">VLOOKUP($AC8,計算表!$B$5:$P$21,12,FALSE)</f>
        <v>837</v>
      </c>
      <c r="X8" s="3">
        <f ca="1">VLOOKUP($AC8,計算表!$B$5:$P$21,13,FALSE)</f>
        <v>797</v>
      </c>
      <c r="Y8" s="3">
        <f ca="1">Z8+AA8</f>
        <v>0</v>
      </c>
      <c r="Z8" s="3">
        <f ca="1">VLOOKUP($AC8,計算表!$B$5:$P$21,14,FALSE)</f>
        <v>0</v>
      </c>
      <c r="AA8" s="6">
        <f ca="1">VLOOKUP($AC8,計算表!$B$5:$P$21,15,FALSE)</f>
        <v>0</v>
      </c>
      <c r="AC8">
        <v>201</v>
      </c>
    </row>
    <row r="9" spans="1:29" ht="30" customHeight="1" x14ac:dyDescent="0.15">
      <c r="A9" s="34"/>
      <c r="B9" s="32" t="s">
        <v>19</v>
      </c>
      <c r="C9" s="32"/>
      <c r="D9" s="9">
        <f ca="1">D8</f>
        <v>1791</v>
      </c>
      <c r="E9" s="9">
        <f t="shared" ref="E9:AA9" ca="1" si="3">E8</f>
        <v>902</v>
      </c>
      <c r="F9" s="9">
        <f t="shared" ca="1" si="3"/>
        <v>889</v>
      </c>
      <c r="G9" s="9">
        <f t="shared" ca="1" si="3"/>
        <v>5</v>
      </c>
      <c r="H9" s="9">
        <f t="shared" ca="1" si="3"/>
        <v>2</v>
      </c>
      <c r="I9" s="9">
        <f t="shared" ca="1" si="3"/>
        <v>3</v>
      </c>
      <c r="J9" s="9">
        <f t="shared" ca="1" si="3"/>
        <v>8</v>
      </c>
      <c r="K9" s="9">
        <f t="shared" ca="1" si="3"/>
        <v>3</v>
      </c>
      <c r="L9" s="9">
        <f t="shared" ca="1" si="3"/>
        <v>5</v>
      </c>
      <c r="M9" s="9">
        <f t="shared" ca="1" si="3"/>
        <v>19</v>
      </c>
      <c r="N9" s="9">
        <f t="shared" ca="1" si="3"/>
        <v>5</v>
      </c>
      <c r="O9" s="9">
        <f t="shared" ca="1" si="3"/>
        <v>14</v>
      </c>
      <c r="P9" s="9">
        <f t="shared" ca="1" si="3"/>
        <v>124</v>
      </c>
      <c r="Q9" s="9">
        <f t="shared" ca="1" si="3"/>
        <v>54</v>
      </c>
      <c r="R9" s="9">
        <f t="shared" ca="1" si="3"/>
        <v>70</v>
      </c>
      <c r="S9" s="9">
        <f t="shared" ca="1" si="3"/>
        <v>1</v>
      </c>
      <c r="T9" s="9">
        <f t="shared" ca="1" si="3"/>
        <v>1</v>
      </c>
      <c r="U9" s="9">
        <f t="shared" ca="1" si="3"/>
        <v>0</v>
      </c>
      <c r="V9" s="9">
        <f t="shared" ca="1" si="3"/>
        <v>1634</v>
      </c>
      <c r="W9" s="9">
        <f t="shared" ca="1" si="3"/>
        <v>837</v>
      </c>
      <c r="X9" s="9">
        <f t="shared" ca="1" si="3"/>
        <v>797</v>
      </c>
      <c r="Y9" s="9">
        <f t="shared" ca="1" si="3"/>
        <v>0</v>
      </c>
      <c r="Z9" s="9">
        <f t="shared" ca="1" si="3"/>
        <v>0</v>
      </c>
      <c r="AA9" s="18">
        <f t="shared" ca="1" si="3"/>
        <v>0</v>
      </c>
    </row>
    <row r="10" spans="1:29" ht="30" customHeight="1" x14ac:dyDescent="0.15">
      <c r="A10" s="33" t="s">
        <v>20</v>
      </c>
      <c r="B10" s="29" t="s">
        <v>21</v>
      </c>
      <c r="C10" s="30"/>
      <c r="D10" s="2">
        <f ca="1">E10+F10</f>
        <v>105</v>
      </c>
      <c r="E10" s="2">
        <f ca="1">H10+K10+N10+Q10+T10+W10+Z10</f>
        <v>43</v>
      </c>
      <c r="F10" s="2">
        <f ca="1">I10+L10+O10+R10+U10+X10+AA10</f>
        <v>62</v>
      </c>
      <c r="G10" s="2">
        <f ca="1">H10+I10</f>
        <v>0</v>
      </c>
      <c r="H10" s="3">
        <f ca="1">VLOOKUP($AC10,計算表!$B$5:$P$21,2,FALSE)</f>
        <v>0</v>
      </c>
      <c r="I10" s="3">
        <f ca="1">VLOOKUP($AC10,計算表!$B$5:$P$21,3,FALSE)</f>
        <v>0</v>
      </c>
      <c r="J10" s="2">
        <f ca="1">K10+L10</f>
        <v>0</v>
      </c>
      <c r="K10" s="3">
        <f ca="1">VLOOKUP($AC10,計算表!$B$5:$P$21,4,FALSE)</f>
        <v>0</v>
      </c>
      <c r="L10" s="3">
        <f ca="1">VLOOKUP($AC10,計算表!$B$5:$P$21,5,FALSE)</f>
        <v>0</v>
      </c>
      <c r="M10" s="2">
        <f ca="1">N10+O10</f>
        <v>2</v>
      </c>
      <c r="N10" s="3">
        <f ca="1">VLOOKUP($AC10,計算表!$B$5:$P$21,6,FALSE)</f>
        <v>2</v>
      </c>
      <c r="O10" s="3">
        <f ca="1">VLOOKUP($AC10,計算表!$B$5:$P$21,7,FALSE)</f>
        <v>0</v>
      </c>
      <c r="P10" s="2">
        <f ca="1">Q10+R10</f>
        <v>7</v>
      </c>
      <c r="Q10" s="3">
        <f ca="1">VLOOKUP($AC10,計算表!$B$5:$P$21,8,FALSE)</f>
        <v>3</v>
      </c>
      <c r="R10" s="3">
        <f ca="1">VLOOKUP($AC10,計算表!$B$5:$P$21,9,FALSE)</f>
        <v>4</v>
      </c>
      <c r="S10" s="2">
        <f ca="1">T10+U10</f>
        <v>0</v>
      </c>
      <c r="T10" s="3">
        <f ca="1">VLOOKUP($AC10,計算表!$B$5:$P$21,10,FALSE)</f>
        <v>0</v>
      </c>
      <c r="U10" s="3">
        <f ca="1">VLOOKUP($AC10,計算表!$B$5:$P$21,11,FALSE)</f>
        <v>0</v>
      </c>
      <c r="V10" s="2">
        <f ca="1">W10+X10</f>
        <v>96</v>
      </c>
      <c r="W10" s="3">
        <f ca="1">VLOOKUP($AC10,計算表!$B$5:$P$21,12,FALSE)</f>
        <v>38</v>
      </c>
      <c r="X10" s="3">
        <f ca="1">VLOOKUP($AC10,計算表!$B$5:$P$21,13,FALSE)</f>
        <v>58</v>
      </c>
      <c r="Y10" s="3">
        <f ca="1">Z10+AA10</f>
        <v>0</v>
      </c>
      <c r="Z10" s="3">
        <f ca="1">VLOOKUP($AC10,計算表!$B$5:$P$21,14,FALSE)</f>
        <v>0</v>
      </c>
      <c r="AA10" s="6">
        <f ca="1">VLOOKUP($AC10,計算表!$B$5:$P$21,15,FALSE)</f>
        <v>0</v>
      </c>
      <c r="AC10">
        <v>322</v>
      </c>
    </row>
    <row r="11" spans="1:29" ht="30" customHeight="1" x14ac:dyDescent="0.15">
      <c r="A11" s="34"/>
      <c r="B11" s="31" t="s">
        <v>22</v>
      </c>
      <c r="C11" s="31"/>
      <c r="D11" s="11">
        <f ca="1">D10</f>
        <v>105</v>
      </c>
      <c r="E11" s="11">
        <f t="shared" ref="E11:AA11" ca="1" si="4">E10</f>
        <v>43</v>
      </c>
      <c r="F11" s="11">
        <f t="shared" ca="1" si="4"/>
        <v>62</v>
      </c>
      <c r="G11" s="11">
        <f t="shared" ca="1" si="4"/>
        <v>0</v>
      </c>
      <c r="H11" s="11">
        <f t="shared" ca="1" si="4"/>
        <v>0</v>
      </c>
      <c r="I11" s="11">
        <f t="shared" ca="1" si="4"/>
        <v>0</v>
      </c>
      <c r="J11" s="11">
        <f t="shared" ca="1" si="4"/>
        <v>0</v>
      </c>
      <c r="K11" s="11">
        <f t="shared" ca="1" si="4"/>
        <v>0</v>
      </c>
      <c r="L11" s="11">
        <f t="shared" ca="1" si="4"/>
        <v>0</v>
      </c>
      <c r="M11" s="11">
        <f t="shared" ca="1" si="4"/>
        <v>2</v>
      </c>
      <c r="N11" s="11">
        <f t="shared" ca="1" si="4"/>
        <v>2</v>
      </c>
      <c r="O11" s="11">
        <f t="shared" ca="1" si="4"/>
        <v>0</v>
      </c>
      <c r="P11" s="11">
        <f t="shared" ca="1" si="4"/>
        <v>7</v>
      </c>
      <c r="Q11" s="11">
        <f t="shared" ca="1" si="4"/>
        <v>3</v>
      </c>
      <c r="R11" s="11">
        <f t="shared" ca="1" si="4"/>
        <v>4</v>
      </c>
      <c r="S11" s="11">
        <f t="shared" ca="1" si="4"/>
        <v>0</v>
      </c>
      <c r="T11" s="11">
        <f t="shared" ca="1" si="4"/>
        <v>0</v>
      </c>
      <c r="U11" s="11">
        <f t="shared" ca="1" si="4"/>
        <v>0</v>
      </c>
      <c r="V11" s="11">
        <f t="shared" ca="1" si="4"/>
        <v>96</v>
      </c>
      <c r="W11" s="11">
        <f t="shared" ca="1" si="4"/>
        <v>38</v>
      </c>
      <c r="X11" s="11">
        <f t="shared" ca="1" si="4"/>
        <v>58</v>
      </c>
      <c r="Y11" s="11">
        <f t="shared" ca="1" si="4"/>
        <v>0</v>
      </c>
      <c r="Z11" s="11">
        <f t="shared" ca="1" si="4"/>
        <v>0</v>
      </c>
      <c r="AA11" s="19">
        <f t="shared" ca="1" si="4"/>
        <v>0</v>
      </c>
    </row>
    <row r="12" spans="1:29" ht="30" customHeight="1" x14ac:dyDescent="0.15">
      <c r="A12" s="35" t="s">
        <v>23</v>
      </c>
      <c r="B12" s="29" t="s">
        <v>24</v>
      </c>
      <c r="C12" s="36"/>
      <c r="D12" s="2">
        <f t="shared" ref="D12:D13" ca="1" si="5">E12+F12</f>
        <v>149</v>
      </c>
      <c r="E12" s="2">
        <f t="shared" ref="E12:E13" ca="1" si="6">H12+K12+N12+Q12+T12+W12+Z12</f>
        <v>73</v>
      </c>
      <c r="F12" s="2">
        <f t="shared" ref="F12:F13" ca="1" si="7">I12+L12+O12+R12+U12+X12+AA12</f>
        <v>76</v>
      </c>
      <c r="G12" s="2">
        <f t="shared" ref="G12:G13" ca="1" si="8">H12+I12</f>
        <v>1</v>
      </c>
      <c r="H12" s="3">
        <f ca="1">VLOOKUP($AC12,計算表!$B$5:$P$21,2,FALSE)</f>
        <v>0</v>
      </c>
      <c r="I12" s="3">
        <f ca="1">VLOOKUP($AC12,計算表!$B$5:$P$21,3,FALSE)</f>
        <v>1</v>
      </c>
      <c r="J12" s="2">
        <f t="shared" ref="J12:J13" ca="1" si="9">K12+L12</f>
        <v>1</v>
      </c>
      <c r="K12" s="3">
        <f ca="1">VLOOKUP($AC12,計算表!$B$5:$P$21,4,FALSE)</f>
        <v>0</v>
      </c>
      <c r="L12" s="3">
        <f ca="1">VLOOKUP($AC12,計算表!$B$5:$P$21,5,FALSE)</f>
        <v>1</v>
      </c>
      <c r="M12" s="2">
        <f t="shared" ref="M12:M13" ca="1" si="10">N12+O12</f>
        <v>3</v>
      </c>
      <c r="N12" s="3">
        <f ca="1">VLOOKUP($AC12,計算表!$B$5:$P$21,6,FALSE)</f>
        <v>1</v>
      </c>
      <c r="O12" s="3">
        <f ca="1">VLOOKUP($AC12,計算表!$B$5:$P$21,7,FALSE)</f>
        <v>2</v>
      </c>
      <c r="P12" s="2">
        <f t="shared" ref="P12:P13" ca="1" si="11">Q12+R12</f>
        <v>10</v>
      </c>
      <c r="Q12" s="3">
        <f ca="1">VLOOKUP($AC12,計算表!$B$5:$P$21,8,FALSE)</f>
        <v>7</v>
      </c>
      <c r="R12" s="3">
        <f ca="1">VLOOKUP($AC12,計算表!$B$5:$P$21,9,FALSE)</f>
        <v>3</v>
      </c>
      <c r="S12" s="2">
        <f t="shared" ref="S12:S13" ca="1" si="12">T12+U12</f>
        <v>0</v>
      </c>
      <c r="T12" s="3">
        <f ca="1">VLOOKUP($AC12,計算表!$B$5:$P$21,10,FALSE)</f>
        <v>0</v>
      </c>
      <c r="U12" s="3">
        <f ca="1">VLOOKUP($AC12,計算表!$B$5:$P$21,11,FALSE)</f>
        <v>0</v>
      </c>
      <c r="V12" s="2">
        <f t="shared" ref="V12:V13" ca="1" si="13">W12+X12</f>
        <v>134</v>
      </c>
      <c r="W12" s="3">
        <f ca="1">VLOOKUP($AC12,計算表!$B$5:$P$21,12,FALSE)</f>
        <v>65</v>
      </c>
      <c r="X12" s="3">
        <f ca="1">VLOOKUP($AC12,計算表!$B$5:$P$21,13,FALSE)</f>
        <v>69</v>
      </c>
      <c r="Y12" s="3">
        <f t="shared" ref="Y12:Y13" ca="1" si="14">Z12+AA12</f>
        <v>0</v>
      </c>
      <c r="Z12" s="3">
        <f ca="1">VLOOKUP($AC12,計算表!$B$5:$P$21,14,FALSE)</f>
        <v>0</v>
      </c>
      <c r="AA12" s="6">
        <f ca="1">VLOOKUP($AC12,計算表!$B$5:$P$21,15,FALSE)</f>
        <v>0</v>
      </c>
      <c r="AC12">
        <v>208</v>
      </c>
    </row>
    <row r="13" spans="1:29" ht="30" customHeight="1" x14ac:dyDescent="0.15">
      <c r="A13" s="35"/>
      <c r="B13" s="29" t="s">
        <v>25</v>
      </c>
      <c r="C13" s="36"/>
      <c r="D13" s="2">
        <f t="shared" ca="1" si="5"/>
        <v>536</v>
      </c>
      <c r="E13" s="2">
        <f t="shared" ca="1" si="6"/>
        <v>284</v>
      </c>
      <c r="F13" s="2">
        <f t="shared" ca="1" si="7"/>
        <v>252</v>
      </c>
      <c r="G13" s="2">
        <f t="shared" ca="1" si="8"/>
        <v>3</v>
      </c>
      <c r="H13" s="3">
        <f ca="1">VLOOKUP($AC13,計算表!$B$5:$P$21,2,FALSE)</f>
        <v>2</v>
      </c>
      <c r="I13" s="3">
        <f ca="1">VLOOKUP($AC13,計算表!$B$5:$P$21,3,FALSE)</f>
        <v>1</v>
      </c>
      <c r="J13" s="2">
        <f t="shared" ca="1" si="9"/>
        <v>2</v>
      </c>
      <c r="K13" s="3">
        <f ca="1">VLOOKUP($AC13,計算表!$B$5:$P$21,4,FALSE)</f>
        <v>0</v>
      </c>
      <c r="L13" s="3">
        <f ca="1">VLOOKUP($AC13,計算表!$B$5:$P$21,5,FALSE)</f>
        <v>2</v>
      </c>
      <c r="M13" s="2">
        <f t="shared" ca="1" si="10"/>
        <v>3</v>
      </c>
      <c r="N13" s="3">
        <f ca="1">VLOOKUP($AC13,計算表!$B$5:$P$21,6,FALSE)</f>
        <v>1</v>
      </c>
      <c r="O13" s="3">
        <f ca="1">VLOOKUP($AC13,計算表!$B$5:$P$21,7,FALSE)</f>
        <v>2</v>
      </c>
      <c r="P13" s="2">
        <f t="shared" ca="1" si="11"/>
        <v>33</v>
      </c>
      <c r="Q13" s="3">
        <f ca="1">VLOOKUP($AC13,計算表!$B$5:$P$21,8,FALSE)</f>
        <v>10</v>
      </c>
      <c r="R13" s="3">
        <f ca="1">VLOOKUP($AC13,計算表!$B$5:$P$21,9,FALSE)</f>
        <v>23</v>
      </c>
      <c r="S13" s="2">
        <f t="shared" ca="1" si="12"/>
        <v>1</v>
      </c>
      <c r="T13" s="3">
        <f ca="1">VLOOKUP($AC13,計算表!$B$5:$P$21,10,FALSE)</f>
        <v>0</v>
      </c>
      <c r="U13" s="3">
        <f ca="1">VLOOKUP($AC13,計算表!$B$5:$P$21,11,FALSE)</f>
        <v>1</v>
      </c>
      <c r="V13" s="2">
        <f t="shared" ca="1" si="13"/>
        <v>494</v>
      </c>
      <c r="W13" s="3">
        <f ca="1">VLOOKUP($AC13,計算表!$B$5:$P$21,12,FALSE)</f>
        <v>271</v>
      </c>
      <c r="X13" s="3">
        <f ca="1">VLOOKUP($AC13,計算表!$B$5:$P$21,13,FALSE)</f>
        <v>223</v>
      </c>
      <c r="Y13" s="3">
        <f t="shared" ca="1" si="14"/>
        <v>0</v>
      </c>
      <c r="Z13" s="3">
        <f ca="1">VLOOKUP($AC13,計算表!$B$5:$P$21,14,FALSE)</f>
        <v>0</v>
      </c>
      <c r="AA13" s="6">
        <f ca="1">VLOOKUP($AC13,計算表!$B$5:$P$21,15,FALSE)</f>
        <v>0</v>
      </c>
      <c r="AC13">
        <v>210</v>
      </c>
    </row>
    <row r="14" spans="1:29" ht="30" customHeight="1" x14ac:dyDescent="0.15">
      <c r="A14" s="35"/>
      <c r="B14" s="31" t="s">
        <v>26</v>
      </c>
      <c r="C14" s="31"/>
      <c r="D14" s="9">
        <f ca="1">D12+D13</f>
        <v>685</v>
      </c>
      <c r="E14" s="9">
        <f t="shared" ref="E14" ca="1" si="15">E12+E13</f>
        <v>357</v>
      </c>
      <c r="F14" s="9">
        <f t="shared" ref="F14" ca="1" si="16">F12+F13</f>
        <v>328</v>
      </c>
      <c r="G14" s="9">
        <f t="shared" ref="G14" ca="1" si="17">G12+G13</f>
        <v>4</v>
      </c>
      <c r="H14" s="9">
        <f t="shared" ref="H14" ca="1" si="18">H12+H13</f>
        <v>2</v>
      </c>
      <c r="I14" s="9">
        <f t="shared" ref="I14" ca="1" si="19">I12+I13</f>
        <v>2</v>
      </c>
      <c r="J14" s="9">
        <f t="shared" ref="J14" ca="1" si="20">J12+J13</f>
        <v>3</v>
      </c>
      <c r="K14" s="9">
        <f t="shared" ref="K14" ca="1" si="21">K12+K13</f>
        <v>0</v>
      </c>
      <c r="L14" s="9">
        <f t="shared" ref="L14" ca="1" si="22">L12+L13</f>
        <v>3</v>
      </c>
      <c r="M14" s="9">
        <f t="shared" ref="M14" ca="1" si="23">M12+M13</f>
        <v>6</v>
      </c>
      <c r="N14" s="9">
        <f t="shared" ref="N14" ca="1" si="24">N12+N13</f>
        <v>2</v>
      </c>
      <c r="O14" s="9">
        <f t="shared" ref="O14" ca="1" si="25">O12+O13</f>
        <v>4</v>
      </c>
      <c r="P14" s="9">
        <f t="shared" ref="P14" ca="1" si="26">P12+P13</f>
        <v>43</v>
      </c>
      <c r="Q14" s="9">
        <f t="shared" ref="Q14" ca="1" si="27">Q12+Q13</f>
        <v>17</v>
      </c>
      <c r="R14" s="9">
        <f t="shared" ref="R14" ca="1" si="28">R12+R13</f>
        <v>26</v>
      </c>
      <c r="S14" s="9">
        <f t="shared" ref="S14" ca="1" si="29">S12+S13</f>
        <v>1</v>
      </c>
      <c r="T14" s="9">
        <f t="shared" ref="T14" ca="1" si="30">T12+T13</f>
        <v>0</v>
      </c>
      <c r="U14" s="9">
        <f t="shared" ref="U14" ca="1" si="31">U12+U13</f>
        <v>1</v>
      </c>
      <c r="V14" s="9">
        <f t="shared" ref="V14" ca="1" si="32">V12+V13</f>
        <v>628</v>
      </c>
      <c r="W14" s="9">
        <f t="shared" ref="W14" ca="1" si="33">W12+W13</f>
        <v>336</v>
      </c>
      <c r="X14" s="9">
        <f t="shared" ref="X14" ca="1" si="34">X12+X13</f>
        <v>292</v>
      </c>
      <c r="Y14" s="16">
        <f t="shared" ref="Y14" ca="1" si="35">Y12+Y13</f>
        <v>0</v>
      </c>
      <c r="Z14" s="16">
        <f t="shared" ref="Z14" ca="1" si="36">Z12+Z13</f>
        <v>0</v>
      </c>
      <c r="AA14" s="10">
        <f t="shared" ref="AA14" ca="1" si="37">AA12+AA13</f>
        <v>0</v>
      </c>
    </row>
    <row r="15" spans="1:29" ht="30" customHeight="1" x14ac:dyDescent="0.15">
      <c r="A15" s="35" t="s">
        <v>27</v>
      </c>
      <c r="B15" s="28" t="s">
        <v>28</v>
      </c>
      <c r="C15" s="28"/>
      <c r="D15" s="2">
        <f ca="1">E15+F15</f>
        <v>146</v>
      </c>
      <c r="E15" s="2">
        <f ca="1">H15+K15+N15+Q15+T15+W15+Z15</f>
        <v>65</v>
      </c>
      <c r="F15" s="2">
        <f ca="1">I15+L15+O15+R15+U15+X15+AA15</f>
        <v>81</v>
      </c>
      <c r="G15" s="2">
        <f ca="1">H15+I15</f>
        <v>0</v>
      </c>
      <c r="H15" s="3">
        <f ca="1">VLOOKUP($AC15,計算表!$B$5:$P$21,2,FALSE)</f>
        <v>0</v>
      </c>
      <c r="I15" s="3">
        <f ca="1">VLOOKUP($AC15,計算表!$B$5:$P$21,3,FALSE)</f>
        <v>0</v>
      </c>
      <c r="J15" s="2">
        <f ca="1">K15+L15</f>
        <v>0</v>
      </c>
      <c r="K15" s="3">
        <f ca="1">VLOOKUP($AC15,計算表!$B$5:$P$21,4,FALSE)</f>
        <v>0</v>
      </c>
      <c r="L15" s="3">
        <f ca="1">VLOOKUP($AC15,計算表!$B$5:$P$21,5,FALSE)</f>
        <v>0</v>
      </c>
      <c r="M15" s="2">
        <f ca="1">N15+O15</f>
        <v>1</v>
      </c>
      <c r="N15" s="3">
        <f ca="1">VLOOKUP($AC15,計算表!$B$5:$P$21,6,FALSE)</f>
        <v>0</v>
      </c>
      <c r="O15" s="3">
        <f ca="1">VLOOKUP($AC15,計算表!$B$5:$P$21,7,FALSE)</f>
        <v>1</v>
      </c>
      <c r="P15" s="2">
        <f ca="1">Q15+R15</f>
        <v>10</v>
      </c>
      <c r="Q15" s="3">
        <f ca="1">VLOOKUP($AC15,計算表!$B$5:$P$21,8,FALSE)</f>
        <v>3</v>
      </c>
      <c r="R15" s="3">
        <f ca="1">VLOOKUP($AC15,計算表!$B$5:$P$21,9,FALSE)</f>
        <v>7</v>
      </c>
      <c r="S15" s="2">
        <f ca="1">T15+U15</f>
        <v>0</v>
      </c>
      <c r="T15" s="3">
        <f ca="1">VLOOKUP($AC15,計算表!$B$5:$P$21,10,FALSE)</f>
        <v>0</v>
      </c>
      <c r="U15" s="3">
        <f ca="1">VLOOKUP($AC15,計算表!$B$5:$P$21,11,FALSE)</f>
        <v>0</v>
      </c>
      <c r="V15" s="2">
        <f ca="1">W15+X15</f>
        <v>135</v>
      </c>
      <c r="W15" s="3">
        <f ca="1">VLOOKUP($AC15,計算表!$B$5:$P$21,12,FALSE)</f>
        <v>62</v>
      </c>
      <c r="X15" s="3">
        <f ca="1">VLOOKUP($AC15,計算表!$B$5:$P$21,13,FALSE)</f>
        <v>73</v>
      </c>
      <c r="Y15" s="3">
        <f ca="1">Z15+AA15</f>
        <v>0</v>
      </c>
      <c r="Z15" s="3">
        <f ca="1">VLOOKUP($AC15,計算表!$B$5:$P$21,14,FALSE)</f>
        <v>0</v>
      </c>
      <c r="AA15" s="6">
        <f ca="1">VLOOKUP($AC15,計算表!$B$5:$P$21,15,FALSE)</f>
        <v>0</v>
      </c>
      <c r="AC15">
        <v>205</v>
      </c>
    </row>
    <row r="16" spans="1:29" ht="30" customHeight="1" x14ac:dyDescent="0.15">
      <c r="A16" s="35"/>
      <c r="B16" s="28" t="s">
        <v>29</v>
      </c>
      <c r="C16" s="28"/>
      <c r="D16" s="2">
        <f ca="1">E16+F16</f>
        <v>110</v>
      </c>
      <c r="E16" s="2">
        <f ca="1">H16+K16+N16+Q16+T16+W16+Z16</f>
        <v>49</v>
      </c>
      <c r="F16" s="2">
        <f ca="1">I16+L16+O16+R16+U16+X16+AA16</f>
        <v>61</v>
      </c>
      <c r="G16" s="2">
        <f ca="1">H16+I16</f>
        <v>1</v>
      </c>
      <c r="H16" s="3">
        <f ca="1">VLOOKUP($AC16,計算表!$B$5:$P$21,2,FALSE)</f>
        <v>0</v>
      </c>
      <c r="I16" s="3">
        <f ca="1">VLOOKUP($AC16,計算表!$B$5:$P$21,3,FALSE)</f>
        <v>1</v>
      </c>
      <c r="J16" s="2">
        <f ca="1">K16+L16</f>
        <v>1</v>
      </c>
      <c r="K16" s="3">
        <f ca="1">VLOOKUP($AC16,計算表!$B$5:$P$21,4,FALSE)</f>
        <v>1</v>
      </c>
      <c r="L16" s="3">
        <f ca="1">VLOOKUP($AC16,計算表!$B$5:$P$21,5,FALSE)</f>
        <v>0</v>
      </c>
      <c r="M16" s="2">
        <f ca="1">N16+O16</f>
        <v>0</v>
      </c>
      <c r="N16" s="3">
        <f ca="1">VLOOKUP($AC16,計算表!$B$5:$P$21,6,FALSE)</f>
        <v>0</v>
      </c>
      <c r="O16" s="3">
        <f ca="1">VLOOKUP($AC16,計算表!$B$5:$P$21,7,FALSE)</f>
        <v>0</v>
      </c>
      <c r="P16" s="2">
        <f ca="1">Q16+R16</f>
        <v>6</v>
      </c>
      <c r="Q16" s="3">
        <f ca="1">VLOOKUP($AC16,計算表!$B$5:$P$21,8,FALSE)</f>
        <v>2</v>
      </c>
      <c r="R16" s="3">
        <f ca="1">VLOOKUP($AC16,計算表!$B$5:$P$21,9,FALSE)</f>
        <v>4</v>
      </c>
      <c r="S16" s="2">
        <f ca="1">T16+U16</f>
        <v>0</v>
      </c>
      <c r="T16" s="3">
        <f ca="1">VLOOKUP($AC16,計算表!$B$5:$P$21,10,FALSE)</f>
        <v>0</v>
      </c>
      <c r="U16" s="3">
        <f ca="1">VLOOKUP($AC16,計算表!$B$5:$P$21,11,FALSE)</f>
        <v>0</v>
      </c>
      <c r="V16" s="2">
        <f ca="1">W16+X16</f>
        <v>102</v>
      </c>
      <c r="W16" s="3">
        <f ca="1">VLOOKUP($AC16,計算表!$B$5:$P$21,12,FALSE)</f>
        <v>46</v>
      </c>
      <c r="X16" s="3">
        <f ca="1">VLOOKUP($AC16,計算表!$B$5:$P$21,13,FALSE)</f>
        <v>56</v>
      </c>
      <c r="Y16" s="3">
        <f ca="1">Z16+AA16</f>
        <v>0</v>
      </c>
      <c r="Z16" s="3">
        <f ca="1">VLOOKUP($AC16,計算表!$B$5:$P$21,14,FALSE)</f>
        <v>0</v>
      </c>
      <c r="AA16" s="6">
        <f ca="1">VLOOKUP($AC16,計算表!$B$5:$P$21,15,FALSE)</f>
        <v>0</v>
      </c>
      <c r="AC16">
        <v>206</v>
      </c>
    </row>
    <row r="17" spans="1:29" ht="30" customHeight="1" x14ac:dyDescent="0.15">
      <c r="A17" s="35"/>
      <c r="B17" s="31" t="s">
        <v>30</v>
      </c>
      <c r="C17" s="31"/>
      <c r="D17" s="9">
        <f ca="1">D15+D16</f>
        <v>256</v>
      </c>
      <c r="E17" s="9">
        <f t="shared" ref="E17" ca="1" si="38">E15+E16</f>
        <v>114</v>
      </c>
      <c r="F17" s="9">
        <f t="shared" ref="F17" ca="1" si="39">F15+F16</f>
        <v>142</v>
      </c>
      <c r="G17" s="9">
        <f t="shared" ref="G17" ca="1" si="40">G15+G16</f>
        <v>1</v>
      </c>
      <c r="H17" s="9">
        <f t="shared" ref="H17" ca="1" si="41">H15+H16</f>
        <v>0</v>
      </c>
      <c r="I17" s="9">
        <f t="shared" ref="I17" ca="1" si="42">I15+I16</f>
        <v>1</v>
      </c>
      <c r="J17" s="9">
        <f t="shared" ref="J17" ca="1" si="43">J15+J16</f>
        <v>1</v>
      </c>
      <c r="K17" s="9">
        <f t="shared" ref="K17" ca="1" si="44">K15+K16</f>
        <v>1</v>
      </c>
      <c r="L17" s="9">
        <f t="shared" ref="L17" ca="1" si="45">L15+L16</f>
        <v>0</v>
      </c>
      <c r="M17" s="9">
        <f t="shared" ref="M17" ca="1" si="46">M15+M16</f>
        <v>1</v>
      </c>
      <c r="N17" s="9">
        <f t="shared" ref="N17" ca="1" si="47">N15+N16</f>
        <v>0</v>
      </c>
      <c r="O17" s="9">
        <f t="shared" ref="O17" ca="1" si="48">O15+O16</f>
        <v>1</v>
      </c>
      <c r="P17" s="9">
        <f t="shared" ref="P17" ca="1" si="49">P15+P16</f>
        <v>16</v>
      </c>
      <c r="Q17" s="9">
        <f t="shared" ref="Q17" ca="1" si="50">Q15+Q16</f>
        <v>5</v>
      </c>
      <c r="R17" s="9">
        <f t="shared" ref="R17" ca="1" si="51">R15+R16</f>
        <v>11</v>
      </c>
      <c r="S17" s="9">
        <f t="shared" ref="S17" ca="1" si="52">S15+S16</f>
        <v>0</v>
      </c>
      <c r="T17" s="9">
        <f t="shared" ref="T17" ca="1" si="53">T15+T16</f>
        <v>0</v>
      </c>
      <c r="U17" s="9">
        <f t="shared" ref="U17" ca="1" si="54">U15+U16</f>
        <v>0</v>
      </c>
      <c r="V17" s="9">
        <f t="shared" ref="V17" ca="1" si="55">V15+V16</f>
        <v>237</v>
      </c>
      <c r="W17" s="9">
        <f t="shared" ref="W17" ca="1" si="56">W15+W16</f>
        <v>108</v>
      </c>
      <c r="X17" s="9">
        <f t="shared" ref="X17" ca="1" si="57">X15+X16</f>
        <v>129</v>
      </c>
      <c r="Y17" s="16">
        <f t="shared" ref="Y17" ca="1" si="58">Y15+Y16</f>
        <v>0</v>
      </c>
      <c r="Z17" s="16">
        <f t="shared" ref="Z17" ca="1" si="59">Z15+Z16</f>
        <v>0</v>
      </c>
      <c r="AA17" s="10">
        <f t="shared" ref="AA17" ca="1" si="60">AA15+AA16</f>
        <v>0</v>
      </c>
    </row>
    <row r="18" spans="1:29" ht="30" customHeight="1" x14ac:dyDescent="0.15">
      <c r="A18" s="35" t="s">
        <v>31</v>
      </c>
      <c r="B18" s="28" t="s">
        <v>32</v>
      </c>
      <c r="C18" s="28"/>
      <c r="D18" s="2">
        <f t="shared" ref="D18:D22" ca="1" si="61">E18+F18</f>
        <v>489</v>
      </c>
      <c r="E18" s="2">
        <f t="shared" ref="E18:E22" ca="1" si="62">H18+K18+N18+Q18+T18+W18+Z18</f>
        <v>243</v>
      </c>
      <c r="F18" s="2">
        <f t="shared" ref="F18:F22" ca="1" si="63">I18+L18+O18+R18+U18+X18+AA18</f>
        <v>246</v>
      </c>
      <c r="G18" s="2">
        <f t="shared" ref="G18:G22" ca="1" si="64">H18+I18</f>
        <v>1</v>
      </c>
      <c r="H18" s="3">
        <f ca="1">VLOOKUP($AC18,計算表!$B$5:$P$21,2,FALSE)</f>
        <v>0</v>
      </c>
      <c r="I18" s="3">
        <f ca="1">VLOOKUP($AC18,計算表!$B$5:$P$21,3,FALSE)</f>
        <v>1</v>
      </c>
      <c r="J18" s="2">
        <f t="shared" ref="J18:J22" ca="1" si="65">K18+L18</f>
        <v>1</v>
      </c>
      <c r="K18" s="3">
        <f ca="1">VLOOKUP($AC18,計算表!$B$5:$P$21,4,FALSE)</f>
        <v>1</v>
      </c>
      <c r="L18" s="3">
        <f ca="1">VLOOKUP($AC18,計算表!$B$5:$P$21,5,FALSE)</f>
        <v>0</v>
      </c>
      <c r="M18" s="2">
        <f t="shared" ref="M18:M22" ca="1" si="66">N18+O18</f>
        <v>6</v>
      </c>
      <c r="N18" s="3">
        <f ca="1">VLOOKUP($AC18,計算表!$B$5:$P$21,6,FALSE)</f>
        <v>3</v>
      </c>
      <c r="O18" s="3">
        <f ca="1">VLOOKUP($AC18,計算表!$B$5:$P$21,7,FALSE)</f>
        <v>3</v>
      </c>
      <c r="P18" s="2">
        <f t="shared" ref="P18:P22" ca="1" si="67">Q18+R18</f>
        <v>40</v>
      </c>
      <c r="Q18" s="3">
        <f ca="1">VLOOKUP($AC18,計算表!$B$5:$P$21,8,FALSE)</f>
        <v>18</v>
      </c>
      <c r="R18" s="3">
        <f ca="1">VLOOKUP($AC18,計算表!$B$5:$P$21,9,FALSE)</f>
        <v>22</v>
      </c>
      <c r="S18" s="2">
        <f t="shared" ref="S18:S22" ca="1" si="68">T18+U18</f>
        <v>0</v>
      </c>
      <c r="T18" s="3">
        <f ca="1">VLOOKUP($AC18,計算表!$B$5:$P$21,10,FALSE)</f>
        <v>0</v>
      </c>
      <c r="U18" s="3">
        <f ca="1">VLOOKUP($AC18,計算表!$B$5:$P$21,11,FALSE)</f>
        <v>0</v>
      </c>
      <c r="V18" s="2">
        <f t="shared" ref="V18:V22" ca="1" si="69">W18+X18</f>
        <v>441</v>
      </c>
      <c r="W18" s="3">
        <f ca="1">VLOOKUP($AC18,計算表!$B$5:$P$21,12,FALSE)</f>
        <v>221</v>
      </c>
      <c r="X18" s="3">
        <f ca="1">VLOOKUP($AC18,計算表!$B$5:$P$21,13,FALSE)</f>
        <v>220</v>
      </c>
      <c r="Y18" s="3">
        <f t="shared" ref="Y18:Y22" ca="1" si="70">Z18+AA18</f>
        <v>0</v>
      </c>
      <c r="Z18" s="3">
        <f ca="1">VLOOKUP($AC18,計算表!$B$5:$P$21,14,FALSE)</f>
        <v>0</v>
      </c>
      <c r="AA18" s="6">
        <f ca="1">VLOOKUP($AC18,計算表!$B$5:$P$21,15,FALSE)</f>
        <v>0</v>
      </c>
      <c r="AC18">
        <v>207</v>
      </c>
    </row>
    <row r="19" spans="1:29" ht="30" customHeight="1" x14ac:dyDescent="0.15">
      <c r="A19" s="35"/>
      <c r="B19" s="28" t="s">
        <v>33</v>
      </c>
      <c r="C19" s="28"/>
      <c r="D19" s="2">
        <f t="shared" ca="1" si="61"/>
        <v>495</v>
      </c>
      <c r="E19" s="2">
        <f t="shared" ca="1" si="62"/>
        <v>250</v>
      </c>
      <c r="F19" s="2">
        <f t="shared" ca="1" si="63"/>
        <v>245</v>
      </c>
      <c r="G19" s="2">
        <f t="shared" ca="1" si="64"/>
        <v>1</v>
      </c>
      <c r="H19" s="3">
        <f ca="1">VLOOKUP($AC19,計算表!$B$5:$P$21,2,FALSE)</f>
        <v>1</v>
      </c>
      <c r="I19" s="3">
        <f ca="1">VLOOKUP($AC19,計算表!$B$5:$P$21,3,FALSE)</f>
        <v>0</v>
      </c>
      <c r="J19" s="2">
        <f t="shared" ca="1" si="65"/>
        <v>3</v>
      </c>
      <c r="K19" s="3">
        <f ca="1">VLOOKUP($AC19,計算表!$B$5:$P$21,4,FALSE)</f>
        <v>1</v>
      </c>
      <c r="L19" s="3">
        <f ca="1">VLOOKUP($AC19,計算表!$B$5:$P$21,5,FALSE)</f>
        <v>2</v>
      </c>
      <c r="M19" s="2">
        <f t="shared" ca="1" si="66"/>
        <v>4</v>
      </c>
      <c r="N19" s="3">
        <f ca="1">VLOOKUP($AC19,計算表!$B$5:$P$21,6,FALSE)</f>
        <v>4</v>
      </c>
      <c r="O19" s="3">
        <f ca="1">VLOOKUP($AC19,計算表!$B$5:$P$21,7,FALSE)</f>
        <v>0</v>
      </c>
      <c r="P19" s="2">
        <f t="shared" ca="1" si="67"/>
        <v>36</v>
      </c>
      <c r="Q19" s="3">
        <f ca="1">VLOOKUP($AC19,計算表!$B$5:$P$21,8,FALSE)</f>
        <v>11</v>
      </c>
      <c r="R19" s="3">
        <f ca="1">VLOOKUP($AC19,計算表!$B$5:$P$21,9,FALSE)</f>
        <v>25</v>
      </c>
      <c r="S19" s="2">
        <f t="shared" ca="1" si="68"/>
        <v>0</v>
      </c>
      <c r="T19" s="3">
        <f ca="1">VLOOKUP($AC19,計算表!$B$5:$P$21,10,FALSE)</f>
        <v>0</v>
      </c>
      <c r="U19" s="3">
        <f ca="1">VLOOKUP($AC19,計算表!$B$5:$P$21,11,FALSE)</f>
        <v>0</v>
      </c>
      <c r="V19" s="2">
        <f t="shared" ca="1" si="69"/>
        <v>451</v>
      </c>
      <c r="W19" s="3">
        <f ca="1">VLOOKUP($AC19,計算表!$B$5:$P$21,12,FALSE)</f>
        <v>233</v>
      </c>
      <c r="X19" s="3">
        <f ca="1">VLOOKUP($AC19,計算表!$B$5:$P$21,13,FALSE)</f>
        <v>218</v>
      </c>
      <c r="Y19" s="3">
        <f t="shared" ca="1" si="70"/>
        <v>0</v>
      </c>
      <c r="Z19" s="3">
        <f ca="1">VLOOKUP($AC19,計算表!$B$5:$P$21,14,FALSE)</f>
        <v>0</v>
      </c>
      <c r="AA19" s="6">
        <f ca="1">VLOOKUP($AC19,計算表!$B$5:$P$21,15,FALSE)</f>
        <v>0</v>
      </c>
      <c r="AC19">
        <v>209</v>
      </c>
    </row>
    <row r="20" spans="1:29" ht="30" customHeight="1" x14ac:dyDescent="0.15">
      <c r="A20" s="35"/>
      <c r="B20" s="29" t="s">
        <v>34</v>
      </c>
      <c r="C20" s="30"/>
      <c r="D20" s="2">
        <f t="shared" ca="1" si="61"/>
        <v>9</v>
      </c>
      <c r="E20" s="2">
        <f t="shared" ca="1" si="62"/>
        <v>5</v>
      </c>
      <c r="F20" s="2">
        <f t="shared" ca="1" si="63"/>
        <v>4</v>
      </c>
      <c r="G20" s="2">
        <f t="shared" ca="1" si="64"/>
        <v>0</v>
      </c>
      <c r="H20" s="3">
        <f ca="1">VLOOKUP($AC20,計算表!$B$5:$P$21,2,FALSE)</f>
        <v>0</v>
      </c>
      <c r="I20" s="3">
        <f ca="1">VLOOKUP($AC20,計算表!$B$5:$P$21,3,FALSE)</f>
        <v>0</v>
      </c>
      <c r="J20" s="2">
        <f t="shared" ca="1" si="65"/>
        <v>0</v>
      </c>
      <c r="K20" s="3">
        <f ca="1">VLOOKUP($AC20,計算表!$B$5:$P$21,4,FALSE)</f>
        <v>0</v>
      </c>
      <c r="L20" s="3">
        <f ca="1">VLOOKUP($AC20,計算表!$B$5:$P$21,5,FALSE)</f>
        <v>0</v>
      </c>
      <c r="M20" s="2">
        <f t="shared" ca="1" si="66"/>
        <v>0</v>
      </c>
      <c r="N20" s="3">
        <f ca="1">VLOOKUP($AC20,計算表!$B$5:$P$21,6,FALSE)</f>
        <v>0</v>
      </c>
      <c r="O20" s="3">
        <f ca="1">VLOOKUP($AC20,計算表!$B$5:$P$21,7,FALSE)</f>
        <v>0</v>
      </c>
      <c r="P20" s="2">
        <f t="shared" ca="1" si="67"/>
        <v>1</v>
      </c>
      <c r="Q20" s="3">
        <f ca="1">VLOOKUP($AC20,計算表!$B$5:$P$21,8,FALSE)</f>
        <v>0</v>
      </c>
      <c r="R20" s="3">
        <f ca="1">VLOOKUP($AC20,計算表!$B$5:$P$21,9,FALSE)</f>
        <v>1</v>
      </c>
      <c r="S20" s="2">
        <f t="shared" ca="1" si="68"/>
        <v>0</v>
      </c>
      <c r="T20" s="3">
        <f ca="1">VLOOKUP($AC20,計算表!$B$5:$P$21,10,FALSE)</f>
        <v>0</v>
      </c>
      <c r="U20" s="3">
        <f ca="1">VLOOKUP($AC20,計算表!$B$5:$P$21,11,FALSE)</f>
        <v>0</v>
      </c>
      <c r="V20" s="2">
        <f t="shared" ca="1" si="69"/>
        <v>8</v>
      </c>
      <c r="W20" s="3">
        <f ca="1">VLOOKUP($AC20,計算表!$B$5:$P$21,12,FALSE)</f>
        <v>5</v>
      </c>
      <c r="X20" s="3">
        <f ca="1">VLOOKUP($AC20,計算表!$B$5:$P$21,13,FALSE)</f>
        <v>3</v>
      </c>
      <c r="Y20" s="3">
        <f t="shared" ca="1" si="70"/>
        <v>0</v>
      </c>
      <c r="Z20" s="3">
        <f ca="1">VLOOKUP($AC20,計算表!$B$5:$P$21,14,FALSE)</f>
        <v>0</v>
      </c>
      <c r="AA20" s="6">
        <f ca="1">VLOOKUP($AC20,計算表!$B$5:$P$21,15,FALSE)</f>
        <v>0</v>
      </c>
      <c r="AC20">
        <v>382</v>
      </c>
    </row>
    <row r="21" spans="1:29" ht="30" customHeight="1" x14ac:dyDescent="0.15">
      <c r="A21" s="35"/>
      <c r="B21" s="29" t="s">
        <v>35</v>
      </c>
      <c r="C21" s="30"/>
      <c r="D21" s="2">
        <f t="shared" ca="1" si="61"/>
        <v>45</v>
      </c>
      <c r="E21" s="2">
        <f t="shared" ca="1" si="62"/>
        <v>23</v>
      </c>
      <c r="F21" s="2">
        <f t="shared" ca="1" si="63"/>
        <v>22</v>
      </c>
      <c r="G21" s="2">
        <f t="shared" ca="1" si="64"/>
        <v>0</v>
      </c>
      <c r="H21" s="3">
        <f ca="1">VLOOKUP($AC21,計算表!$B$5:$P$21,2,FALSE)</f>
        <v>0</v>
      </c>
      <c r="I21" s="3">
        <f ca="1">VLOOKUP($AC21,計算表!$B$5:$P$21,3,FALSE)</f>
        <v>0</v>
      </c>
      <c r="J21" s="2">
        <f t="shared" ca="1" si="65"/>
        <v>0</v>
      </c>
      <c r="K21" s="3">
        <f ca="1">VLOOKUP($AC21,計算表!$B$5:$P$21,4,FALSE)</f>
        <v>0</v>
      </c>
      <c r="L21" s="3">
        <f ca="1">VLOOKUP($AC21,計算表!$B$5:$P$21,5,FALSE)</f>
        <v>0</v>
      </c>
      <c r="M21" s="2">
        <f t="shared" ca="1" si="66"/>
        <v>0</v>
      </c>
      <c r="N21" s="3">
        <f ca="1">VLOOKUP($AC21,計算表!$B$5:$P$21,6,FALSE)</f>
        <v>0</v>
      </c>
      <c r="O21" s="3">
        <f ca="1">VLOOKUP($AC21,計算表!$B$5:$P$21,7,FALSE)</f>
        <v>0</v>
      </c>
      <c r="P21" s="2">
        <f t="shared" ca="1" si="67"/>
        <v>0</v>
      </c>
      <c r="Q21" s="3">
        <f ca="1">VLOOKUP($AC21,計算表!$B$5:$P$21,8,FALSE)</f>
        <v>0</v>
      </c>
      <c r="R21" s="3">
        <f ca="1">VLOOKUP($AC21,計算表!$B$5:$P$21,9,FALSE)</f>
        <v>0</v>
      </c>
      <c r="S21" s="2">
        <f t="shared" ca="1" si="68"/>
        <v>0</v>
      </c>
      <c r="T21" s="3">
        <f ca="1">VLOOKUP($AC21,計算表!$B$5:$P$21,10,FALSE)</f>
        <v>0</v>
      </c>
      <c r="U21" s="3">
        <f ca="1">VLOOKUP($AC21,計算表!$B$5:$P$21,11,FALSE)</f>
        <v>0</v>
      </c>
      <c r="V21" s="2">
        <f t="shared" ca="1" si="69"/>
        <v>45</v>
      </c>
      <c r="W21" s="3">
        <f ca="1">VLOOKUP($AC21,計算表!$B$5:$P$21,12,FALSE)</f>
        <v>23</v>
      </c>
      <c r="X21" s="3">
        <f ca="1">VLOOKUP($AC21,計算表!$B$5:$P$21,13,FALSE)</f>
        <v>22</v>
      </c>
      <c r="Y21" s="3">
        <f t="shared" ca="1" si="70"/>
        <v>0</v>
      </c>
      <c r="Z21" s="3">
        <f ca="1">VLOOKUP($AC21,計算表!$B$5:$P$21,14,FALSE)</f>
        <v>0</v>
      </c>
      <c r="AA21" s="6">
        <f ca="1">VLOOKUP($AC21,計算表!$B$5:$P$21,15,FALSE)</f>
        <v>0</v>
      </c>
      <c r="AC21">
        <v>404</v>
      </c>
    </row>
    <row r="22" spans="1:29" ht="30" customHeight="1" x14ac:dyDescent="0.15">
      <c r="A22" s="35"/>
      <c r="B22" s="29" t="s">
        <v>36</v>
      </c>
      <c r="C22" s="30"/>
      <c r="D22" s="2">
        <f t="shared" ca="1" si="61"/>
        <v>105</v>
      </c>
      <c r="E22" s="2">
        <f t="shared" ca="1" si="62"/>
        <v>52</v>
      </c>
      <c r="F22" s="2">
        <f t="shared" ca="1" si="63"/>
        <v>53</v>
      </c>
      <c r="G22" s="2">
        <f t="shared" ca="1" si="64"/>
        <v>0</v>
      </c>
      <c r="H22" s="3">
        <f ca="1">VLOOKUP($AC22,計算表!$B$5:$P$21,2,FALSE)</f>
        <v>0</v>
      </c>
      <c r="I22" s="3">
        <f ca="1">VLOOKUP($AC22,計算表!$B$5:$P$21,3,FALSE)</f>
        <v>0</v>
      </c>
      <c r="J22" s="2">
        <f t="shared" ca="1" si="65"/>
        <v>0</v>
      </c>
      <c r="K22" s="3">
        <f ca="1">VLOOKUP($AC22,計算表!$B$5:$P$21,4,FALSE)</f>
        <v>0</v>
      </c>
      <c r="L22" s="3">
        <f ca="1">VLOOKUP($AC22,計算表!$B$5:$P$21,5,FALSE)</f>
        <v>0</v>
      </c>
      <c r="M22" s="2">
        <f t="shared" ca="1" si="66"/>
        <v>0</v>
      </c>
      <c r="N22" s="3">
        <f ca="1">VLOOKUP($AC22,計算表!$B$5:$P$21,6,FALSE)</f>
        <v>0</v>
      </c>
      <c r="O22" s="3">
        <f ca="1">VLOOKUP($AC22,計算表!$B$5:$P$21,7,FALSE)</f>
        <v>0</v>
      </c>
      <c r="P22" s="2">
        <f t="shared" ca="1" si="67"/>
        <v>4</v>
      </c>
      <c r="Q22" s="3">
        <f ca="1">VLOOKUP($AC22,計算表!$B$5:$P$21,8,FALSE)</f>
        <v>2</v>
      </c>
      <c r="R22" s="3">
        <f ca="1">VLOOKUP($AC22,計算表!$B$5:$P$21,9,FALSE)</f>
        <v>2</v>
      </c>
      <c r="S22" s="2">
        <f t="shared" ca="1" si="68"/>
        <v>0</v>
      </c>
      <c r="T22" s="3">
        <f ca="1">VLOOKUP($AC22,計算表!$B$5:$P$21,10,FALSE)</f>
        <v>0</v>
      </c>
      <c r="U22" s="3">
        <f ca="1">VLOOKUP($AC22,計算表!$B$5:$P$21,11,FALSE)</f>
        <v>0</v>
      </c>
      <c r="V22" s="2">
        <f t="shared" ca="1" si="69"/>
        <v>101</v>
      </c>
      <c r="W22" s="3">
        <f ca="1">VLOOKUP($AC22,計算表!$B$5:$P$21,12,FALSE)</f>
        <v>50</v>
      </c>
      <c r="X22" s="3">
        <f ca="1">VLOOKUP($AC22,計算表!$B$5:$P$21,13,FALSE)</f>
        <v>51</v>
      </c>
      <c r="Y22" s="3">
        <f t="shared" ca="1" si="70"/>
        <v>0</v>
      </c>
      <c r="Z22" s="3">
        <f ca="1">VLOOKUP($AC22,計算表!$B$5:$P$21,14,FALSE)</f>
        <v>0</v>
      </c>
      <c r="AA22" s="6">
        <f ca="1">VLOOKUP($AC22,計算表!$B$5:$P$21,15,FALSE)</f>
        <v>0</v>
      </c>
      <c r="AC22">
        <v>423</v>
      </c>
    </row>
    <row r="23" spans="1:29" ht="30" customHeight="1" x14ac:dyDescent="0.15">
      <c r="A23" s="35"/>
      <c r="B23" s="31" t="s">
        <v>37</v>
      </c>
      <c r="C23" s="31"/>
      <c r="D23" s="9">
        <f ca="1">SUM(D18:D22)</f>
        <v>1143</v>
      </c>
      <c r="E23" s="9">
        <f t="shared" ref="E23:AA23" ca="1" si="71">SUM(E18:E22)</f>
        <v>573</v>
      </c>
      <c r="F23" s="9">
        <f t="shared" ca="1" si="71"/>
        <v>570</v>
      </c>
      <c r="G23" s="9">
        <f t="shared" ca="1" si="71"/>
        <v>2</v>
      </c>
      <c r="H23" s="9">
        <f t="shared" ca="1" si="71"/>
        <v>1</v>
      </c>
      <c r="I23" s="9">
        <f t="shared" ca="1" si="71"/>
        <v>1</v>
      </c>
      <c r="J23" s="9">
        <f t="shared" ca="1" si="71"/>
        <v>4</v>
      </c>
      <c r="K23" s="9">
        <f t="shared" ca="1" si="71"/>
        <v>2</v>
      </c>
      <c r="L23" s="9">
        <f t="shared" ca="1" si="71"/>
        <v>2</v>
      </c>
      <c r="M23" s="9">
        <f t="shared" ca="1" si="71"/>
        <v>10</v>
      </c>
      <c r="N23" s="9">
        <f t="shared" ca="1" si="71"/>
        <v>7</v>
      </c>
      <c r="O23" s="9">
        <f t="shared" ca="1" si="71"/>
        <v>3</v>
      </c>
      <c r="P23" s="9">
        <f t="shared" ca="1" si="71"/>
        <v>81</v>
      </c>
      <c r="Q23" s="9">
        <f t="shared" ca="1" si="71"/>
        <v>31</v>
      </c>
      <c r="R23" s="9">
        <f t="shared" ca="1" si="71"/>
        <v>50</v>
      </c>
      <c r="S23" s="9">
        <f t="shared" ca="1" si="71"/>
        <v>0</v>
      </c>
      <c r="T23" s="9">
        <f t="shared" ca="1" si="71"/>
        <v>0</v>
      </c>
      <c r="U23" s="9">
        <f t="shared" ca="1" si="71"/>
        <v>0</v>
      </c>
      <c r="V23" s="9">
        <f t="shared" ca="1" si="71"/>
        <v>1046</v>
      </c>
      <c r="W23" s="9">
        <f t="shared" ca="1" si="71"/>
        <v>532</v>
      </c>
      <c r="X23" s="9">
        <f t="shared" ca="1" si="71"/>
        <v>514</v>
      </c>
      <c r="Y23" s="16">
        <f t="shared" ca="1" si="71"/>
        <v>0</v>
      </c>
      <c r="Z23" s="16">
        <f t="shared" ca="1" si="71"/>
        <v>0</v>
      </c>
      <c r="AA23" s="10">
        <f t="shared" ca="1" si="71"/>
        <v>0</v>
      </c>
    </row>
    <row r="24" spans="1:29" ht="30" customHeight="1" x14ac:dyDescent="0.15">
      <c r="A24" s="35" t="s">
        <v>38</v>
      </c>
      <c r="B24" s="28" t="s">
        <v>39</v>
      </c>
      <c r="C24" s="28"/>
      <c r="D24" s="2">
        <f t="shared" ref="D24:D26" ca="1" si="72">E24+F24</f>
        <v>405</v>
      </c>
      <c r="E24" s="2">
        <f t="shared" ref="E24:E26" ca="1" si="73">H24+K24+N24+Q24+T24+W24+Z24</f>
        <v>186</v>
      </c>
      <c r="F24" s="2">
        <f t="shared" ref="F24:F26" ca="1" si="74">I24+L24+O24+R24+U24+X24+AA24</f>
        <v>219</v>
      </c>
      <c r="G24" s="2">
        <f t="shared" ref="G24:G26" ca="1" si="75">H24+I24</f>
        <v>3</v>
      </c>
      <c r="H24" s="3">
        <f ca="1">VLOOKUP($AC24,計算表!$B$5:$P$21,2,FALSE)</f>
        <v>1</v>
      </c>
      <c r="I24" s="3">
        <f ca="1">VLOOKUP($AC24,計算表!$B$5:$P$21,3,FALSE)</f>
        <v>2</v>
      </c>
      <c r="J24" s="2">
        <f t="shared" ref="J24:J26" ca="1" si="76">K24+L24</f>
        <v>3</v>
      </c>
      <c r="K24" s="3">
        <f ca="1">VLOOKUP($AC24,計算表!$B$5:$P$21,4,FALSE)</f>
        <v>1</v>
      </c>
      <c r="L24" s="3">
        <f ca="1">VLOOKUP($AC24,計算表!$B$5:$P$21,5,FALSE)</f>
        <v>2</v>
      </c>
      <c r="M24" s="2">
        <f t="shared" ref="M24:M26" ca="1" si="77">N24+O24</f>
        <v>6</v>
      </c>
      <c r="N24" s="3">
        <f ca="1">VLOOKUP($AC24,計算表!$B$5:$P$21,6,FALSE)</f>
        <v>4</v>
      </c>
      <c r="O24" s="3">
        <f ca="1">VLOOKUP($AC24,計算表!$B$5:$P$21,7,FALSE)</f>
        <v>2</v>
      </c>
      <c r="P24" s="2">
        <f t="shared" ref="P24:P26" ca="1" si="78">Q24+R24</f>
        <v>31</v>
      </c>
      <c r="Q24" s="3">
        <f ca="1">VLOOKUP($AC24,計算表!$B$5:$P$21,8,FALSE)</f>
        <v>15</v>
      </c>
      <c r="R24" s="3">
        <f ca="1">VLOOKUP($AC24,計算表!$B$5:$P$21,9,FALSE)</f>
        <v>16</v>
      </c>
      <c r="S24" s="2">
        <f t="shared" ref="S24:S26" ca="1" si="79">T24+U24</f>
        <v>0</v>
      </c>
      <c r="T24" s="3">
        <f ca="1">VLOOKUP($AC24,計算表!$B$5:$P$21,10,FALSE)</f>
        <v>0</v>
      </c>
      <c r="U24" s="3">
        <f ca="1">VLOOKUP($AC24,計算表!$B$5:$P$21,11,FALSE)</f>
        <v>0</v>
      </c>
      <c r="V24" s="2">
        <f t="shared" ref="V24:V26" ca="1" si="80">W24+X24</f>
        <v>362</v>
      </c>
      <c r="W24" s="3">
        <f ca="1">VLOOKUP($AC24,計算表!$B$5:$P$21,12,FALSE)</f>
        <v>165</v>
      </c>
      <c r="X24" s="3">
        <f ca="1">VLOOKUP($AC24,計算表!$B$5:$P$21,13,FALSE)</f>
        <v>197</v>
      </c>
      <c r="Y24" s="3"/>
      <c r="Z24" s="3"/>
      <c r="AA24" s="6">
        <f ca="1">VLOOKUP($AC24,計算表!$B$5:$P$21,15,FALSE)</f>
        <v>0</v>
      </c>
      <c r="AC24">
        <v>202</v>
      </c>
    </row>
    <row r="25" spans="1:29" ht="30" customHeight="1" x14ac:dyDescent="0.15">
      <c r="A25" s="35"/>
      <c r="B25" s="29" t="s">
        <v>40</v>
      </c>
      <c r="C25" s="30"/>
      <c r="D25" s="2">
        <f t="shared" ca="1" si="72"/>
        <v>71</v>
      </c>
      <c r="E25" s="2">
        <f t="shared" ca="1" si="73"/>
        <v>35</v>
      </c>
      <c r="F25" s="2">
        <f t="shared" ca="1" si="74"/>
        <v>36</v>
      </c>
      <c r="G25" s="2">
        <f t="shared" ca="1" si="75"/>
        <v>1</v>
      </c>
      <c r="H25" s="3">
        <f ca="1">VLOOKUP($AC25,計算表!$B$5:$P$21,2,FALSE)</f>
        <v>1</v>
      </c>
      <c r="I25" s="3">
        <f ca="1">VLOOKUP($AC25,計算表!$B$5:$P$21,3,FALSE)</f>
        <v>0</v>
      </c>
      <c r="J25" s="2">
        <f t="shared" ca="1" si="76"/>
        <v>0</v>
      </c>
      <c r="K25" s="3">
        <f ca="1">VLOOKUP($AC25,計算表!$B$5:$P$21,4,FALSE)</f>
        <v>0</v>
      </c>
      <c r="L25" s="3">
        <f ca="1">VLOOKUP($AC25,計算表!$B$5:$P$21,5,FALSE)</f>
        <v>0</v>
      </c>
      <c r="M25" s="2">
        <f t="shared" ca="1" si="77"/>
        <v>0</v>
      </c>
      <c r="N25" s="3">
        <f ca="1">VLOOKUP($AC25,計算表!$B$5:$P$21,6,FALSE)</f>
        <v>0</v>
      </c>
      <c r="O25" s="3">
        <f ca="1">VLOOKUP($AC25,計算表!$B$5:$P$21,7,FALSE)</f>
        <v>0</v>
      </c>
      <c r="P25" s="2">
        <f t="shared" ca="1" si="78"/>
        <v>6</v>
      </c>
      <c r="Q25" s="3">
        <f ca="1">VLOOKUP($AC25,計算表!$B$5:$P$21,8,FALSE)</f>
        <v>2</v>
      </c>
      <c r="R25" s="3">
        <f ca="1">VLOOKUP($AC25,計算表!$B$5:$P$21,9,FALSE)</f>
        <v>4</v>
      </c>
      <c r="S25" s="2">
        <f t="shared" ca="1" si="79"/>
        <v>0</v>
      </c>
      <c r="T25" s="3">
        <f ca="1">VLOOKUP($AC25,計算表!$B$5:$P$21,10,FALSE)</f>
        <v>0</v>
      </c>
      <c r="U25" s="3">
        <f ca="1">VLOOKUP($AC25,計算表!$B$5:$P$21,11,FALSE)</f>
        <v>0</v>
      </c>
      <c r="V25" s="2">
        <f t="shared" ca="1" si="80"/>
        <v>64</v>
      </c>
      <c r="W25" s="3">
        <f ca="1">VLOOKUP($AC25,計算表!$B$5:$P$21,12,FALSE)</f>
        <v>32</v>
      </c>
      <c r="X25" s="3">
        <f ca="1">VLOOKUP($AC25,計算表!$B$5:$P$21,13,FALSE)</f>
        <v>32</v>
      </c>
      <c r="Y25" s="3"/>
      <c r="Z25" s="3"/>
      <c r="AA25" s="6">
        <f ca="1">VLOOKUP($AC25,計算表!$B$5:$P$21,15,FALSE)</f>
        <v>0</v>
      </c>
      <c r="AC25">
        <v>442</v>
      </c>
    </row>
    <row r="26" spans="1:29" ht="30" customHeight="1" x14ac:dyDescent="0.15">
      <c r="A26" s="35"/>
      <c r="B26" s="29" t="s">
        <v>41</v>
      </c>
      <c r="C26" s="30"/>
      <c r="D26" s="2">
        <f t="shared" ca="1" si="72"/>
        <v>68</v>
      </c>
      <c r="E26" s="2">
        <f t="shared" ca="1" si="73"/>
        <v>34</v>
      </c>
      <c r="F26" s="2">
        <f t="shared" ca="1" si="74"/>
        <v>34</v>
      </c>
      <c r="G26" s="2">
        <f t="shared" ca="1" si="75"/>
        <v>0</v>
      </c>
      <c r="H26" s="3">
        <f ca="1">VLOOKUP($AC26,計算表!$B$5:$P$21,2,FALSE)</f>
        <v>0</v>
      </c>
      <c r="I26" s="3">
        <f ca="1">VLOOKUP($AC26,計算表!$B$5:$P$21,3,FALSE)</f>
        <v>0</v>
      </c>
      <c r="J26" s="2">
        <f t="shared" ca="1" si="76"/>
        <v>1</v>
      </c>
      <c r="K26" s="3">
        <f ca="1">VLOOKUP($AC26,計算表!$B$5:$P$21,4,FALSE)</f>
        <v>1</v>
      </c>
      <c r="L26" s="3">
        <f ca="1">VLOOKUP($AC26,計算表!$B$5:$P$21,5,FALSE)</f>
        <v>0</v>
      </c>
      <c r="M26" s="2">
        <f t="shared" ca="1" si="77"/>
        <v>1</v>
      </c>
      <c r="N26" s="3">
        <f ca="1">VLOOKUP($AC26,計算表!$B$5:$P$21,6,FALSE)</f>
        <v>1</v>
      </c>
      <c r="O26" s="3">
        <f ca="1">VLOOKUP($AC26,計算表!$B$5:$P$21,7,FALSE)</f>
        <v>0</v>
      </c>
      <c r="P26" s="2">
        <f t="shared" ca="1" si="78"/>
        <v>7</v>
      </c>
      <c r="Q26" s="3">
        <f ca="1">VLOOKUP($AC26,計算表!$B$5:$P$21,8,FALSE)</f>
        <v>2</v>
      </c>
      <c r="R26" s="3">
        <f ca="1">VLOOKUP($AC26,計算表!$B$5:$P$21,9,FALSE)</f>
        <v>5</v>
      </c>
      <c r="S26" s="2">
        <f t="shared" ca="1" si="79"/>
        <v>0</v>
      </c>
      <c r="T26" s="3">
        <f ca="1">VLOOKUP($AC26,計算表!$B$5:$P$21,10,FALSE)</f>
        <v>0</v>
      </c>
      <c r="U26" s="3">
        <f ca="1">VLOOKUP($AC26,計算表!$B$5:$P$21,11,FALSE)</f>
        <v>0</v>
      </c>
      <c r="V26" s="2">
        <f t="shared" ca="1" si="80"/>
        <v>59</v>
      </c>
      <c r="W26" s="3">
        <f ca="1">VLOOKUP($AC26,計算表!$B$5:$P$21,12,FALSE)</f>
        <v>30</v>
      </c>
      <c r="X26" s="3">
        <f ca="1">VLOOKUP($AC26,計算表!$B$5:$P$21,13,FALSE)</f>
        <v>29</v>
      </c>
      <c r="Y26" s="3"/>
      <c r="Z26" s="3"/>
      <c r="AA26" s="6">
        <f ca="1">VLOOKUP($AC26,計算表!$B$5:$P$21,15,FALSE)</f>
        <v>0</v>
      </c>
      <c r="AC26">
        <v>501</v>
      </c>
    </row>
    <row r="27" spans="1:29" ht="30" customHeight="1" x14ac:dyDescent="0.15">
      <c r="A27" s="35"/>
      <c r="B27" s="31" t="s">
        <v>42</v>
      </c>
      <c r="C27" s="31"/>
      <c r="D27" s="9">
        <f ca="1">SUM(D24:D26)</f>
        <v>544</v>
      </c>
      <c r="E27" s="9">
        <f t="shared" ref="E27:AA27" ca="1" si="81">SUM(E24:E26)</f>
        <v>255</v>
      </c>
      <c r="F27" s="9">
        <f t="shared" ca="1" si="81"/>
        <v>289</v>
      </c>
      <c r="G27" s="9">
        <f t="shared" ca="1" si="81"/>
        <v>4</v>
      </c>
      <c r="H27" s="9">
        <f t="shared" ca="1" si="81"/>
        <v>2</v>
      </c>
      <c r="I27" s="9">
        <f t="shared" ca="1" si="81"/>
        <v>2</v>
      </c>
      <c r="J27" s="9">
        <f t="shared" ca="1" si="81"/>
        <v>4</v>
      </c>
      <c r="K27" s="9">
        <f t="shared" ca="1" si="81"/>
        <v>2</v>
      </c>
      <c r="L27" s="9">
        <f t="shared" ca="1" si="81"/>
        <v>2</v>
      </c>
      <c r="M27" s="9">
        <f t="shared" ca="1" si="81"/>
        <v>7</v>
      </c>
      <c r="N27" s="9">
        <f t="shared" ca="1" si="81"/>
        <v>5</v>
      </c>
      <c r="O27" s="9">
        <f t="shared" ca="1" si="81"/>
        <v>2</v>
      </c>
      <c r="P27" s="9">
        <f t="shared" ca="1" si="81"/>
        <v>44</v>
      </c>
      <c r="Q27" s="9">
        <f t="shared" ca="1" si="81"/>
        <v>19</v>
      </c>
      <c r="R27" s="9">
        <f t="shared" ca="1" si="81"/>
        <v>25</v>
      </c>
      <c r="S27" s="9">
        <f t="shared" ca="1" si="81"/>
        <v>0</v>
      </c>
      <c r="T27" s="9">
        <f t="shared" ca="1" si="81"/>
        <v>0</v>
      </c>
      <c r="U27" s="9">
        <f t="shared" ca="1" si="81"/>
        <v>0</v>
      </c>
      <c r="V27" s="9">
        <f t="shared" ca="1" si="81"/>
        <v>485</v>
      </c>
      <c r="W27" s="9">
        <f t="shared" ca="1" si="81"/>
        <v>227</v>
      </c>
      <c r="X27" s="9">
        <f t="shared" ca="1" si="81"/>
        <v>258</v>
      </c>
      <c r="Y27" s="16"/>
      <c r="Z27" s="16"/>
      <c r="AA27" s="10">
        <f t="shared" ca="1" si="81"/>
        <v>0</v>
      </c>
    </row>
    <row r="28" spans="1:29" ht="30" customHeight="1" x14ac:dyDescent="0.15">
      <c r="A28" s="35" t="s">
        <v>43</v>
      </c>
      <c r="B28" s="28" t="s">
        <v>44</v>
      </c>
      <c r="C28" s="28"/>
      <c r="D28" s="2">
        <f t="shared" ref="D28:D30" ca="1" si="82">E28+F28</f>
        <v>215</v>
      </c>
      <c r="E28" s="2">
        <f t="shared" ref="E28:E30" ca="1" si="83">H28+K28+N28+Q28+T28+W28+Z28</f>
        <v>117</v>
      </c>
      <c r="F28" s="2">
        <f t="shared" ref="F28:F30" ca="1" si="84">I28+L28+O28+R28+U28+X28+AA28</f>
        <v>98</v>
      </c>
      <c r="G28" s="2">
        <f t="shared" ref="G28:G30" ca="1" si="85">H28+I28</f>
        <v>0</v>
      </c>
      <c r="H28" s="4">
        <f ca="1">VLOOKUP($AC28,計算表!$B$5:$P$21,2,FALSE)</f>
        <v>0</v>
      </c>
      <c r="I28" s="4">
        <f ca="1">VLOOKUP($AC28,計算表!$B$5:$P$21,3,FALSE)</f>
        <v>0</v>
      </c>
      <c r="J28" s="2">
        <f t="shared" ref="J28:J30" ca="1" si="86">K28+L28</f>
        <v>0</v>
      </c>
      <c r="K28" s="3">
        <f ca="1">VLOOKUP($AC28,計算表!$B$5:$P$21,4,FALSE)</f>
        <v>0</v>
      </c>
      <c r="L28" s="3">
        <f ca="1">VLOOKUP($AC28,計算表!$B$5:$P$21,5,FALSE)</f>
        <v>0</v>
      </c>
      <c r="M28" s="2">
        <f t="shared" ref="M28:M30" ca="1" si="87">N28+O28</f>
        <v>2</v>
      </c>
      <c r="N28" s="3">
        <f ca="1">VLOOKUP($AC28,計算表!$B$5:$P$21,6,FALSE)</f>
        <v>2</v>
      </c>
      <c r="O28" s="3">
        <f ca="1">VLOOKUP($AC28,計算表!$B$5:$P$21,7,FALSE)</f>
        <v>0</v>
      </c>
      <c r="P28" s="2">
        <f t="shared" ref="P28:P30" ca="1" si="88">Q28+R28</f>
        <v>19</v>
      </c>
      <c r="Q28" s="3">
        <f ca="1">VLOOKUP($AC28,計算表!$B$5:$P$21,8,FALSE)</f>
        <v>8</v>
      </c>
      <c r="R28" s="3">
        <f ca="1">VLOOKUP($AC28,計算表!$B$5:$P$21,9,FALSE)</f>
        <v>11</v>
      </c>
      <c r="S28" s="2">
        <f t="shared" ref="S28:S30" ca="1" si="89">T28+U28</f>
        <v>0</v>
      </c>
      <c r="T28" s="3">
        <f ca="1">VLOOKUP($AC28,計算表!$B$5:$P$21,10,FALSE)</f>
        <v>0</v>
      </c>
      <c r="U28" s="3">
        <f ca="1">VLOOKUP($AC28,計算表!$B$5:$P$21,11,FALSE)</f>
        <v>0</v>
      </c>
      <c r="V28" s="2">
        <f t="shared" ref="V28:V30" ca="1" si="90">W28+X28</f>
        <v>194</v>
      </c>
      <c r="W28" s="3">
        <f ca="1">VLOOKUP($AC28,計算表!$B$5:$P$21,12,FALSE)</f>
        <v>107</v>
      </c>
      <c r="X28" s="3">
        <f ca="1">VLOOKUP($AC28,計算表!$B$5:$P$21,13,FALSE)</f>
        <v>87</v>
      </c>
      <c r="Y28" s="3"/>
      <c r="Z28" s="3"/>
      <c r="AA28" s="6">
        <f ca="1">VLOOKUP($AC28,計算表!$B$5:$P$21,15,FALSE)</f>
        <v>0</v>
      </c>
      <c r="AC28">
        <v>204</v>
      </c>
    </row>
    <row r="29" spans="1:29" ht="30" customHeight="1" x14ac:dyDescent="0.15">
      <c r="A29" s="35"/>
      <c r="B29" s="29" t="s">
        <v>45</v>
      </c>
      <c r="C29" s="36"/>
      <c r="D29" s="2">
        <f t="shared" ca="1" si="82"/>
        <v>58</v>
      </c>
      <c r="E29" s="2">
        <f t="shared" ca="1" si="83"/>
        <v>36</v>
      </c>
      <c r="F29" s="2">
        <f t="shared" ca="1" si="84"/>
        <v>22</v>
      </c>
      <c r="G29" s="2">
        <f t="shared" ca="1" si="85"/>
        <v>0</v>
      </c>
      <c r="H29" s="4">
        <f ca="1">VLOOKUP($AC29,計算表!$B$5:$P$21,2,FALSE)</f>
        <v>0</v>
      </c>
      <c r="I29" s="4">
        <f ca="1">VLOOKUP($AC29,計算表!$B$5:$P$21,3,FALSE)</f>
        <v>0</v>
      </c>
      <c r="J29" s="2">
        <f t="shared" ca="1" si="86"/>
        <v>0</v>
      </c>
      <c r="K29" s="3">
        <f ca="1">VLOOKUP($AC29,計算表!$B$5:$P$21,4,FALSE)</f>
        <v>0</v>
      </c>
      <c r="L29" s="3">
        <f ca="1">VLOOKUP($AC29,計算表!$B$5:$P$21,5,FALSE)</f>
        <v>0</v>
      </c>
      <c r="M29" s="2">
        <f t="shared" ca="1" si="87"/>
        <v>0</v>
      </c>
      <c r="N29" s="3">
        <f ca="1">VLOOKUP($AC29,計算表!$B$5:$P$21,6,FALSE)</f>
        <v>0</v>
      </c>
      <c r="O29" s="3">
        <f ca="1">VLOOKUP($AC29,計算表!$B$5:$P$21,7,FALSE)</f>
        <v>0</v>
      </c>
      <c r="P29" s="2">
        <f t="shared" ca="1" si="88"/>
        <v>1</v>
      </c>
      <c r="Q29" s="3">
        <f ca="1">VLOOKUP($AC29,計算表!$B$5:$P$21,8,FALSE)</f>
        <v>1</v>
      </c>
      <c r="R29" s="3">
        <f ca="1">VLOOKUP($AC29,計算表!$B$5:$P$21,9,FALSE)</f>
        <v>0</v>
      </c>
      <c r="S29" s="2">
        <f t="shared" ca="1" si="89"/>
        <v>0</v>
      </c>
      <c r="T29" s="3">
        <f ca="1">VLOOKUP($AC29,計算表!$B$5:$P$21,10,FALSE)</f>
        <v>0</v>
      </c>
      <c r="U29" s="3">
        <f ca="1">VLOOKUP($AC29,計算表!$B$5:$P$21,11,FALSE)</f>
        <v>0</v>
      </c>
      <c r="V29" s="2">
        <f t="shared" ca="1" si="90"/>
        <v>57</v>
      </c>
      <c r="W29" s="3">
        <f ca="1">VLOOKUP($AC29,計算表!$B$5:$P$21,12,FALSE)</f>
        <v>35</v>
      </c>
      <c r="X29" s="3">
        <f ca="1">VLOOKUP($AC29,計算表!$B$5:$P$21,13,FALSE)</f>
        <v>22</v>
      </c>
      <c r="Y29" s="3">
        <f t="shared" ref="Y29:Y30" ca="1" si="91">Z29+AA29</f>
        <v>0</v>
      </c>
      <c r="Z29" s="3">
        <f ca="1">VLOOKUP($AC29,計算表!$B$5:$P$21,14,FALSE)</f>
        <v>0</v>
      </c>
      <c r="AA29" s="6">
        <f ca="1">VLOOKUP($AC29,計算表!$B$5:$P$21,15,FALSE)</f>
        <v>0</v>
      </c>
      <c r="AC29">
        <v>481</v>
      </c>
    </row>
    <row r="30" spans="1:29" ht="30" customHeight="1" x14ac:dyDescent="0.15">
      <c r="A30" s="33"/>
      <c r="B30" s="38" t="s">
        <v>46</v>
      </c>
      <c r="C30" s="39"/>
      <c r="D30" s="2">
        <f t="shared" ca="1" si="82"/>
        <v>64</v>
      </c>
      <c r="E30" s="2">
        <f t="shared" ca="1" si="83"/>
        <v>31</v>
      </c>
      <c r="F30" s="2">
        <f t="shared" ca="1" si="84"/>
        <v>33</v>
      </c>
      <c r="G30" s="2">
        <f t="shared" ca="1" si="85"/>
        <v>0</v>
      </c>
      <c r="H30" s="4">
        <f ca="1">VLOOKUP($AC30,計算表!$B$5:$P$21,2,FALSE)</f>
        <v>0</v>
      </c>
      <c r="I30" s="4">
        <f ca="1">VLOOKUP($AC30,計算表!$B$5:$P$21,3,FALSE)</f>
        <v>0</v>
      </c>
      <c r="J30" s="2">
        <f t="shared" ca="1" si="86"/>
        <v>0</v>
      </c>
      <c r="K30" s="3">
        <f ca="1">VLOOKUP($AC30,計算表!$B$5:$P$21,4,FALSE)</f>
        <v>0</v>
      </c>
      <c r="L30" s="3">
        <f ca="1">VLOOKUP($AC30,計算表!$B$5:$P$21,5,FALSE)</f>
        <v>0</v>
      </c>
      <c r="M30" s="2">
        <f t="shared" ca="1" si="87"/>
        <v>0</v>
      </c>
      <c r="N30" s="3">
        <f ca="1">VLOOKUP($AC30,計算表!$B$5:$P$21,6,FALSE)</f>
        <v>0</v>
      </c>
      <c r="O30" s="3">
        <f ca="1">VLOOKUP($AC30,計算表!$B$5:$P$21,7,FALSE)</f>
        <v>0</v>
      </c>
      <c r="P30" s="2">
        <f t="shared" ca="1" si="88"/>
        <v>5</v>
      </c>
      <c r="Q30" s="3">
        <f ca="1">VLOOKUP($AC30,計算表!$B$5:$P$21,8,FALSE)</f>
        <v>2</v>
      </c>
      <c r="R30" s="3">
        <f ca="1">VLOOKUP($AC30,計算表!$B$5:$P$21,9,FALSE)</f>
        <v>3</v>
      </c>
      <c r="S30" s="2">
        <f t="shared" ca="1" si="89"/>
        <v>0</v>
      </c>
      <c r="T30" s="3">
        <f ca="1">VLOOKUP($AC30,計算表!$B$5:$P$21,10,FALSE)</f>
        <v>0</v>
      </c>
      <c r="U30" s="3">
        <f ca="1">VLOOKUP($AC30,計算表!$B$5:$P$21,11,FALSE)</f>
        <v>0</v>
      </c>
      <c r="V30" s="2">
        <f t="shared" ca="1" si="90"/>
        <v>59</v>
      </c>
      <c r="W30" s="3">
        <f ca="1">VLOOKUP($AC30,計算表!$B$5:$P$21,12,FALSE)</f>
        <v>29</v>
      </c>
      <c r="X30" s="3">
        <f ca="1">VLOOKUP($AC30,計算表!$B$5:$P$21,13,FALSE)</f>
        <v>30</v>
      </c>
      <c r="Y30" s="3">
        <f t="shared" ca="1" si="91"/>
        <v>0</v>
      </c>
      <c r="Z30" s="3">
        <f ca="1">VLOOKUP($AC30,計算表!$B$5:$P$21,14,FALSE)</f>
        <v>0</v>
      </c>
      <c r="AA30" s="6">
        <f ca="1">VLOOKUP($AC30,計算表!$B$5:$P$21,15,FALSE)</f>
        <v>0</v>
      </c>
      <c r="AC30">
        <v>483</v>
      </c>
    </row>
    <row r="31" spans="1:29" ht="30" customHeight="1" thickBot="1" x14ac:dyDescent="0.2">
      <c r="A31" s="37"/>
      <c r="B31" s="40" t="s">
        <v>47</v>
      </c>
      <c r="C31" s="40"/>
      <c r="D31" s="12">
        <f ca="1">SUM(D28:D30)</f>
        <v>337</v>
      </c>
      <c r="E31" s="12">
        <f t="shared" ref="E31" ca="1" si="92">SUM(E28:E30)</f>
        <v>184</v>
      </c>
      <c r="F31" s="12">
        <f t="shared" ref="F31" ca="1" si="93">SUM(F28:F30)</f>
        <v>153</v>
      </c>
      <c r="G31" s="12">
        <f t="shared" ref="G31" ca="1" si="94">SUM(G28:G30)</f>
        <v>0</v>
      </c>
      <c r="H31" s="12">
        <f t="shared" ref="H31" ca="1" si="95">SUM(H28:H30)</f>
        <v>0</v>
      </c>
      <c r="I31" s="12">
        <f t="shared" ref="I31" ca="1" si="96">SUM(I28:I30)</f>
        <v>0</v>
      </c>
      <c r="J31" s="12">
        <f t="shared" ref="J31" ca="1" si="97">SUM(J28:J30)</f>
        <v>0</v>
      </c>
      <c r="K31" s="12">
        <f t="shared" ref="K31" ca="1" si="98">SUM(K28:K30)</f>
        <v>0</v>
      </c>
      <c r="L31" s="12">
        <f t="shared" ref="L31" ca="1" si="99">SUM(L28:L30)</f>
        <v>0</v>
      </c>
      <c r="M31" s="12">
        <f t="shared" ref="M31" ca="1" si="100">SUM(M28:M30)</f>
        <v>2</v>
      </c>
      <c r="N31" s="12">
        <f t="shared" ref="N31" ca="1" si="101">SUM(N28:N30)</f>
        <v>2</v>
      </c>
      <c r="O31" s="12">
        <f t="shared" ref="O31" ca="1" si="102">SUM(O28:O30)</f>
        <v>0</v>
      </c>
      <c r="P31" s="12">
        <f t="shared" ref="P31" ca="1" si="103">SUM(P28:P30)</f>
        <v>25</v>
      </c>
      <c r="Q31" s="12">
        <f t="shared" ref="Q31" ca="1" si="104">SUM(Q28:Q30)</f>
        <v>11</v>
      </c>
      <c r="R31" s="12">
        <f t="shared" ref="R31" ca="1" si="105">SUM(R28:R30)</f>
        <v>14</v>
      </c>
      <c r="S31" s="12">
        <f t="shared" ref="S31" ca="1" si="106">SUM(S28:S30)</f>
        <v>0</v>
      </c>
      <c r="T31" s="12">
        <f t="shared" ref="T31" ca="1" si="107">SUM(T28:T30)</f>
        <v>0</v>
      </c>
      <c r="U31" s="12">
        <f t="shared" ref="U31" ca="1" si="108">SUM(U28:U30)</f>
        <v>0</v>
      </c>
      <c r="V31" s="12">
        <f t="shared" ref="V31" ca="1" si="109">SUM(V28:V30)</f>
        <v>310</v>
      </c>
      <c r="W31" s="12">
        <f t="shared" ref="W31" ca="1" si="110">SUM(W28:W30)</f>
        <v>171</v>
      </c>
      <c r="X31" s="12">
        <f t="shared" ref="X31" ca="1" si="111">SUM(X28:X30)</f>
        <v>139</v>
      </c>
      <c r="Y31" s="17">
        <f t="shared" ref="Y31" ca="1" si="112">SUM(Y28:Y30)</f>
        <v>0</v>
      </c>
      <c r="Z31" s="17">
        <f t="shared" ref="Z31" ca="1" si="113">SUM(Z28:Z30)</f>
        <v>0</v>
      </c>
      <c r="AA31" s="13">
        <f t="shared" ref="AA31" ca="1" si="114">SUM(AA28:AA30)</f>
        <v>0</v>
      </c>
    </row>
  </sheetData>
  <mergeCells count="43">
    <mergeCell ref="A24:A27"/>
    <mergeCell ref="B24:C24"/>
    <mergeCell ref="B25:C25"/>
    <mergeCell ref="B26:C26"/>
    <mergeCell ref="B27:C27"/>
    <mergeCell ref="A28:A31"/>
    <mergeCell ref="B28:C28"/>
    <mergeCell ref="B29:C29"/>
    <mergeCell ref="B30:C30"/>
    <mergeCell ref="B31:C31"/>
    <mergeCell ref="A15:A17"/>
    <mergeCell ref="B15:C15"/>
    <mergeCell ref="B16:C16"/>
    <mergeCell ref="B17:C17"/>
    <mergeCell ref="A18:A23"/>
    <mergeCell ref="B18:C18"/>
    <mergeCell ref="B19:C19"/>
    <mergeCell ref="B20:C20"/>
    <mergeCell ref="B21:C21"/>
    <mergeCell ref="B22:C22"/>
    <mergeCell ref="B23:C23"/>
    <mergeCell ref="B11:C11"/>
    <mergeCell ref="B9:C9"/>
    <mergeCell ref="A8:A9"/>
    <mergeCell ref="A10:A11"/>
    <mergeCell ref="A12:A14"/>
    <mergeCell ref="B12:C12"/>
    <mergeCell ref="B13:C13"/>
    <mergeCell ref="B14:C14"/>
    <mergeCell ref="A5:C5"/>
    <mergeCell ref="A6:C6"/>
    <mergeCell ref="A7:C7"/>
    <mergeCell ref="B8:C8"/>
    <mergeCell ref="B10:C10"/>
    <mergeCell ref="S3:U3"/>
    <mergeCell ref="V3:X3"/>
    <mergeCell ref="Y3:AA3"/>
    <mergeCell ref="A3:C4"/>
    <mergeCell ref="D3:F3"/>
    <mergeCell ref="G3:I3"/>
    <mergeCell ref="J3:L3"/>
    <mergeCell ref="M3:O3"/>
    <mergeCell ref="P3:R3"/>
  </mergeCells>
  <phoneticPr fontId="2"/>
  <printOptions horizontalCentered="1"/>
  <pageMargins left="0.35433070866141736" right="0.23622047244094491" top="0.74803149606299213" bottom="0.74803149606299213" header="0.31496062992125984" footer="0.31496062992125984"/>
  <pageSetup paperSize="9" scale="5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FFFF00"/>
  </sheetPr>
  <dimension ref="A1:V1003"/>
  <sheetViews>
    <sheetView showZeros="0" zoomScale="75" zoomScaleNormal="75" workbookViewId="0">
      <selection activeCell="A950" sqref="A930:XFD950"/>
    </sheetView>
  </sheetViews>
  <sheetFormatPr defaultRowHeight="13.5" x14ac:dyDescent="0.15"/>
  <cols>
    <col min="21" max="22" width="8.875" customWidth="1"/>
  </cols>
  <sheetData>
    <row r="1" spans="1:22" x14ac:dyDescent="0.15">
      <c r="A1" t="s">
        <v>48</v>
      </c>
      <c r="B1">
        <v>1</v>
      </c>
    </row>
    <row r="3" spans="1:22" x14ac:dyDescent="0.15">
      <c r="A3" t="s">
        <v>49</v>
      </c>
      <c r="B3" t="s">
        <v>50</v>
      </c>
    </row>
    <row r="4" spans="1:22" x14ac:dyDescent="0.15">
      <c r="A4" s="15"/>
      <c r="B4" s="15">
        <v>51</v>
      </c>
      <c r="C4" s="15">
        <v>52</v>
      </c>
      <c r="D4" s="15"/>
      <c r="E4" s="15">
        <v>57</v>
      </c>
      <c r="F4" s="15"/>
      <c r="G4" s="15"/>
      <c r="H4" s="15">
        <v>58</v>
      </c>
      <c r="I4" s="15"/>
      <c r="J4" s="15"/>
      <c r="K4" s="15">
        <v>59</v>
      </c>
      <c r="L4" s="15"/>
      <c r="M4" s="15">
        <v>60</v>
      </c>
      <c r="N4" s="15"/>
      <c r="O4" s="15"/>
      <c r="P4" s="15"/>
      <c r="Q4" s="15"/>
      <c r="R4" s="15">
        <v>31</v>
      </c>
      <c r="S4" t="s">
        <v>51</v>
      </c>
      <c r="U4" s="15"/>
      <c r="V4" s="15"/>
    </row>
    <row r="5" spans="1:22" x14ac:dyDescent="0.15">
      <c r="A5" s="15" t="s">
        <v>52</v>
      </c>
      <c r="B5" s="15">
        <v>322</v>
      </c>
      <c r="C5" s="15">
        <v>208</v>
      </c>
      <c r="D5" s="15">
        <v>210</v>
      </c>
      <c r="E5" s="15">
        <v>202</v>
      </c>
      <c r="F5" s="15">
        <v>442</v>
      </c>
      <c r="G5" s="15">
        <v>501</v>
      </c>
      <c r="H5" s="15">
        <v>204</v>
      </c>
      <c r="I5" s="15">
        <v>481</v>
      </c>
      <c r="J5" s="15">
        <v>483</v>
      </c>
      <c r="K5" s="15">
        <v>205</v>
      </c>
      <c r="L5" s="15">
        <v>206</v>
      </c>
      <c r="M5" s="15">
        <v>207</v>
      </c>
      <c r="N5" s="15">
        <v>209</v>
      </c>
      <c r="O5" s="15">
        <v>382</v>
      </c>
      <c r="P5" s="15">
        <v>404</v>
      </c>
      <c r="Q5" s="15">
        <v>423</v>
      </c>
      <c r="R5" s="15">
        <v>201</v>
      </c>
      <c r="U5" s="15"/>
      <c r="V5" s="15"/>
    </row>
    <row r="6" spans="1:22" x14ac:dyDescent="0.15">
      <c r="A6" s="15">
        <v>484</v>
      </c>
      <c r="R6">
        <v>1</v>
      </c>
      <c r="S6">
        <v>1</v>
      </c>
    </row>
    <row r="7" spans="1:22" x14ac:dyDescent="0.15">
      <c r="A7" s="15">
        <v>568</v>
      </c>
      <c r="D7">
        <v>1</v>
      </c>
      <c r="S7">
        <v>1</v>
      </c>
    </row>
    <row r="8" spans="1:22" x14ac:dyDescent="0.15">
      <c r="A8" s="15">
        <v>815</v>
      </c>
      <c r="N8">
        <v>1</v>
      </c>
      <c r="S8">
        <v>1</v>
      </c>
    </row>
    <row r="9" spans="1:22" x14ac:dyDescent="0.15">
      <c r="A9" s="15">
        <v>864</v>
      </c>
      <c r="R9">
        <v>1</v>
      </c>
      <c r="S9">
        <v>1</v>
      </c>
    </row>
    <row r="10" spans="1:22" x14ac:dyDescent="0.15">
      <c r="A10" s="15">
        <v>920</v>
      </c>
      <c r="D10">
        <v>1</v>
      </c>
      <c r="S10">
        <v>1</v>
      </c>
    </row>
    <row r="11" spans="1:22" x14ac:dyDescent="0.15">
      <c r="A11" s="15">
        <v>930</v>
      </c>
      <c r="F11">
        <v>1</v>
      </c>
      <c r="S11">
        <v>1</v>
      </c>
    </row>
    <row r="12" spans="1:22" x14ac:dyDescent="0.15">
      <c r="A12" s="15">
        <v>991</v>
      </c>
      <c r="E12">
        <v>1</v>
      </c>
      <c r="S12">
        <v>1</v>
      </c>
    </row>
    <row r="13" spans="1:22" x14ac:dyDescent="0.15">
      <c r="A13" s="15">
        <v>1079</v>
      </c>
      <c r="M13">
        <v>1</v>
      </c>
      <c r="S13">
        <v>1</v>
      </c>
    </row>
    <row r="14" spans="1:22" x14ac:dyDescent="0.15">
      <c r="A14" s="15">
        <v>1227</v>
      </c>
      <c r="G14">
        <v>1</v>
      </c>
      <c r="S14">
        <v>1</v>
      </c>
    </row>
    <row r="15" spans="1:22" x14ac:dyDescent="0.15">
      <c r="A15" s="15">
        <v>1255</v>
      </c>
      <c r="N15">
        <v>1</v>
      </c>
      <c r="S15">
        <v>1</v>
      </c>
    </row>
    <row r="16" spans="1:22" x14ac:dyDescent="0.15">
      <c r="A16" s="15">
        <v>1270</v>
      </c>
      <c r="L16">
        <v>1</v>
      </c>
      <c r="S16">
        <v>1</v>
      </c>
    </row>
    <row r="17" spans="1:19" x14ac:dyDescent="0.15">
      <c r="A17" s="15">
        <v>1405</v>
      </c>
      <c r="R17">
        <v>1</v>
      </c>
      <c r="S17">
        <v>1</v>
      </c>
    </row>
    <row r="18" spans="1:19" x14ac:dyDescent="0.15">
      <c r="A18" s="15">
        <v>1410</v>
      </c>
      <c r="R18">
        <v>1</v>
      </c>
      <c r="S18">
        <v>1</v>
      </c>
    </row>
    <row r="19" spans="1:19" x14ac:dyDescent="0.15">
      <c r="A19" s="15">
        <v>1427</v>
      </c>
      <c r="E19">
        <v>1</v>
      </c>
      <c r="S19">
        <v>1</v>
      </c>
    </row>
    <row r="20" spans="1:19" x14ac:dyDescent="0.15">
      <c r="A20" s="15">
        <v>1441</v>
      </c>
      <c r="R20">
        <v>1</v>
      </c>
      <c r="S20">
        <v>1</v>
      </c>
    </row>
    <row r="21" spans="1:19" x14ac:dyDescent="0.15">
      <c r="A21" s="15">
        <v>1527</v>
      </c>
      <c r="C21">
        <v>1</v>
      </c>
      <c r="S21">
        <v>1</v>
      </c>
    </row>
    <row r="22" spans="1:19" x14ac:dyDescent="0.15">
      <c r="A22" s="15">
        <v>1533</v>
      </c>
      <c r="B22">
        <v>1</v>
      </c>
      <c r="S22">
        <v>1</v>
      </c>
    </row>
    <row r="23" spans="1:19" x14ac:dyDescent="0.15">
      <c r="A23" s="15">
        <v>1566</v>
      </c>
      <c r="N23">
        <v>1</v>
      </c>
      <c r="S23">
        <v>1</v>
      </c>
    </row>
    <row r="24" spans="1:19" x14ac:dyDescent="0.15">
      <c r="A24" s="15">
        <v>1582</v>
      </c>
      <c r="D24">
        <v>1</v>
      </c>
      <c r="S24">
        <v>1</v>
      </c>
    </row>
    <row r="25" spans="1:19" x14ac:dyDescent="0.15">
      <c r="A25" s="15">
        <v>1592</v>
      </c>
      <c r="M25">
        <v>1</v>
      </c>
      <c r="S25">
        <v>1</v>
      </c>
    </row>
    <row r="26" spans="1:19" x14ac:dyDescent="0.15">
      <c r="A26" s="15">
        <v>1630</v>
      </c>
      <c r="E26">
        <v>1</v>
      </c>
      <c r="S26">
        <v>1</v>
      </c>
    </row>
    <row r="27" spans="1:19" x14ac:dyDescent="0.15">
      <c r="A27" s="15">
        <v>1678</v>
      </c>
      <c r="G27">
        <v>1</v>
      </c>
      <c r="S27">
        <v>1</v>
      </c>
    </row>
    <row r="28" spans="1:19" x14ac:dyDescent="0.15">
      <c r="A28" s="15">
        <v>1789</v>
      </c>
      <c r="R28">
        <v>1</v>
      </c>
      <c r="S28">
        <v>1</v>
      </c>
    </row>
    <row r="29" spans="1:19" x14ac:dyDescent="0.15">
      <c r="A29" s="15">
        <v>1792</v>
      </c>
      <c r="R29">
        <v>1</v>
      </c>
      <c r="S29">
        <v>1</v>
      </c>
    </row>
    <row r="30" spans="1:19" x14ac:dyDescent="0.15">
      <c r="A30" s="15">
        <v>1812</v>
      </c>
      <c r="M30">
        <v>1</v>
      </c>
      <c r="S30">
        <v>1</v>
      </c>
    </row>
    <row r="31" spans="1:19" x14ac:dyDescent="0.15">
      <c r="A31" s="15">
        <v>1814</v>
      </c>
      <c r="E31">
        <v>1</v>
      </c>
      <c r="S31">
        <v>1</v>
      </c>
    </row>
    <row r="32" spans="1:19" x14ac:dyDescent="0.15">
      <c r="A32" s="15">
        <v>1854</v>
      </c>
      <c r="E32">
        <v>1</v>
      </c>
      <c r="S32">
        <v>1</v>
      </c>
    </row>
    <row r="33" spans="1:19" x14ac:dyDescent="0.15">
      <c r="A33" s="15">
        <v>1874</v>
      </c>
      <c r="M33">
        <v>1</v>
      </c>
      <c r="S33">
        <v>1</v>
      </c>
    </row>
    <row r="34" spans="1:19" x14ac:dyDescent="0.15">
      <c r="A34" s="15">
        <v>1876</v>
      </c>
      <c r="H34">
        <v>1</v>
      </c>
      <c r="S34">
        <v>1</v>
      </c>
    </row>
    <row r="35" spans="1:19" x14ac:dyDescent="0.15">
      <c r="A35" s="15">
        <v>1878</v>
      </c>
      <c r="E35">
        <v>1</v>
      </c>
      <c r="S35">
        <v>1</v>
      </c>
    </row>
    <row r="36" spans="1:19" x14ac:dyDescent="0.15">
      <c r="A36" s="15">
        <v>1890</v>
      </c>
      <c r="N36">
        <v>1</v>
      </c>
      <c r="S36">
        <v>1</v>
      </c>
    </row>
    <row r="37" spans="1:19" x14ac:dyDescent="0.15">
      <c r="A37" s="15">
        <v>1893</v>
      </c>
      <c r="N37">
        <v>1</v>
      </c>
      <c r="S37">
        <v>1</v>
      </c>
    </row>
    <row r="38" spans="1:19" x14ac:dyDescent="0.15">
      <c r="A38" s="15">
        <v>1934</v>
      </c>
      <c r="R38">
        <v>2</v>
      </c>
      <c r="S38">
        <v>2</v>
      </c>
    </row>
    <row r="39" spans="1:19" x14ac:dyDescent="0.15">
      <c r="A39" s="15">
        <v>1969</v>
      </c>
      <c r="N39">
        <v>1</v>
      </c>
      <c r="S39">
        <v>1</v>
      </c>
    </row>
    <row r="40" spans="1:19" x14ac:dyDescent="0.15">
      <c r="A40" s="15">
        <v>1980</v>
      </c>
      <c r="H40">
        <v>1</v>
      </c>
      <c r="S40">
        <v>1</v>
      </c>
    </row>
    <row r="41" spans="1:19" x14ac:dyDescent="0.15">
      <c r="A41" s="15">
        <v>1984</v>
      </c>
      <c r="B41">
        <v>1</v>
      </c>
      <c r="S41">
        <v>1</v>
      </c>
    </row>
    <row r="42" spans="1:19" x14ac:dyDescent="0.15">
      <c r="A42" s="15">
        <v>1988</v>
      </c>
      <c r="R42">
        <v>1</v>
      </c>
      <c r="S42">
        <v>1</v>
      </c>
    </row>
    <row r="43" spans="1:19" x14ac:dyDescent="0.15">
      <c r="A43" s="15">
        <v>2000</v>
      </c>
      <c r="H43">
        <v>1</v>
      </c>
      <c r="S43">
        <v>1</v>
      </c>
    </row>
    <row r="44" spans="1:19" x14ac:dyDescent="0.15">
      <c r="A44" s="15">
        <v>2002</v>
      </c>
      <c r="E44">
        <v>1</v>
      </c>
      <c r="S44">
        <v>1</v>
      </c>
    </row>
    <row r="45" spans="1:19" x14ac:dyDescent="0.15">
      <c r="A45" s="15">
        <v>2004</v>
      </c>
      <c r="R45">
        <v>1</v>
      </c>
      <c r="S45">
        <v>1</v>
      </c>
    </row>
    <row r="46" spans="1:19" x14ac:dyDescent="0.15">
      <c r="A46" s="15">
        <v>2012</v>
      </c>
      <c r="E46">
        <v>1</v>
      </c>
      <c r="S46">
        <v>1</v>
      </c>
    </row>
    <row r="47" spans="1:19" x14ac:dyDescent="0.15">
      <c r="A47" s="15">
        <v>2030</v>
      </c>
      <c r="N47">
        <v>1</v>
      </c>
      <c r="R47">
        <v>1</v>
      </c>
      <c r="S47">
        <v>2</v>
      </c>
    </row>
    <row r="48" spans="1:19" x14ac:dyDescent="0.15">
      <c r="A48" s="15">
        <v>2033</v>
      </c>
      <c r="E48">
        <v>1</v>
      </c>
      <c r="S48">
        <v>1</v>
      </c>
    </row>
    <row r="49" spans="1:19" x14ac:dyDescent="0.15">
      <c r="A49" s="15">
        <v>2040</v>
      </c>
      <c r="M49">
        <v>1</v>
      </c>
      <c r="S49">
        <v>1</v>
      </c>
    </row>
    <row r="50" spans="1:19" x14ac:dyDescent="0.15">
      <c r="A50" s="15">
        <v>2045</v>
      </c>
      <c r="N50">
        <v>1</v>
      </c>
      <c r="S50">
        <v>1</v>
      </c>
    </row>
    <row r="51" spans="1:19" x14ac:dyDescent="0.15">
      <c r="A51" s="15">
        <v>2046</v>
      </c>
      <c r="R51">
        <v>1</v>
      </c>
      <c r="S51">
        <v>1</v>
      </c>
    </row>
    <row r="52" spans="1:19" x14ac:dyDescent="0.15">
      <c r="A52" s="15">
        <v>2050</v>
      </c>
      <c r="R52">
        <v>1</v>
      </c>
      <c r="S52">
        <v>1</v>
      </c>
    </row>
    <row r="53" spans="1:19" x14ac:dyDescent="0.15">
      <c r="A53" s="15">
        <v>2059</v>
      </c>
      <c r="G53">
        <v>1</v>
      </c>
      <c r="S53">
        <v>1</v>
      </c>
    </row>
    <row r="54" spans="1:19" x14ac:dyDescent="0.15">
      <c r="A54" s="15">
        <v>2063</v>
      </c>
      <c r="J54">
        <v>1</v>
      </c>
      <c r="S54">
        <v>1</v>
      </c>
    </row>
    <row r="55" spans="1:19" x14ac:dyDescent="0.15">
      <c r="A55" s="15">
        <v>2078</v>
      </c>
      <c r="R55">
        <v>1</v>
      </c>
      <c r="S55">
        <v>1</v>
      </c>
    </row>
    <row r="56" spans="1:19" x14ac:dyDescent="0.15">
      <c r="A56" s="15">
        <v>2082</v>
      </c>
      <c r="D56">
        <v>1</v>
      </c>
      <c r="R56">
        <v>1</v>
      </c>
      <c r="S56">
        <v>2</v>
      </c>
    </row>
    <row r="57" spans="1:19" x14ac:dyDescent="0.15">
      <c r="A57" s="15">
        <v>2092</v>
      </c>
      <c r="C57">
        <v>1</v>
      </c>
      <c r="S57">
        <v>1</v>
      </c>
    </row>
    <row r="58" spans="1:19" x14ac:dyDescent="0.15">
      <c r="A58" s="15">
        <v>2100</v>
      </c>
      <c r="R58">
        <v>1</v>
      </c>
      <c r="S58">
        <v>1</v>
      </c>
    </row>
    <row r="59" spans="1:19" x14ac:dyDescent="0.15">
      <c r="A59" s="15">
        <v>2116</v>
      </c>
      <c r="D59">
        <v>1</v>
      </c>
      <c r="S59">
        <v>1</v>
      </c>
    </row>
    <row r="60" spans="1:19" x14ac:dyDescent="0.15">
      <c r="A60" s="15">
        <v>2124</v>
      </c>
      <c r="J60">
        <v>1</v>
      </c>
      <c r="S60">
        <v>1</v>
      </c>
    </row>
    <row r="61" spans="1:19" x14ac:dyDescent="0.15">
      <c r="A61" s="15">
        <v>2127</v>
      </c>
      <c r="R61">
        <v>1</v>
      </c>
      <c r="S61">
        <v>1</v>
      </c>
    </row>
    <row r="62" spans="1:19" x14ac:dyDescent="0.15">
      <c r="A62" s="15">
        <v>2134</v>
      </c>
      <c r="N62">
        <v>1</v>
      </c>
      <c r="S62">
        <v>1</v>
      </c>
    </row>
    <row r="63" spans="1:19" x14ac:dyDescent="0.15">
      <c r="A63" s="15">
        <v>2136</v>
      </c>
      <c r="M63">
        <v>1</v>
      </c>
      <c r="S63">
        <v>1</v>
      </c>
    </row>
    <row r="64" spans="1:19" x14ac:dyDescent="0.15">
      <c r="A64" s="15">
        <v>2146</v>
      </c>
      <c r="M64">
        <v>1</v>
      </c>
      <c r="S64">
        <v>1</v>
      </c>
    </row>
    <row r="65" spans="1:19" x14ac:dyDescent="0.15">
      <c r="A65" s="15">
        <v>2148</v>
      </c>
      <c r="M65">
        <v>1</v>
      </c>
      <c r="S65">
        <v>1</v>
      </c>
    </row>
    <row r="66" spans="1:19" x14ac:dyDescent="0.15">
      <c r="A66" s="15">
        <v>2154</v>
      </c>
      <c r="E66">
        <v>1</v>
      </c>
      <c r="R66">
        <v>1</v>
      </c>
      <c r="S66">
        <v>2</v>
      </c>
    </row>
    <row r="67" spans="1:19" x14ac:dyDescent="0.15">
      <c r="A67" s="15">
        <v>2162</v>
      </c>
      <c r="D67">
        <v>1</v>
      </c>
      <c r="S67">
        <v>1</v>
      </c>
    </row>
    <row r="68" spans="1:19" x14ac:dyDescent="0.15">
      <c r="A68" s="15">
        <v>2164</v>
      </c>
      <c r="K68">
        <v>1</v>
      </c>
      <c r="R68">
        <v>1</v>
      </c>
      <c r="S68">
        <v>2</v>
      </c>
    </row>
    <row r="69" spans="1:19" x14ac:dyDescent="0.15">
      <c r="A69" s="15">
        <v>2171</v>
      </c>
      <c r="D69">
        <v>1</v>
      </c>
      <c r="S69">
        <v>1</v>
      </c>
    </row>
    <row r="70" spans="1:19" x14ac:dyDescent="0.15">
      <c r="A70" s="15">
        <v>2172</v>
      </c>
      <c r="R70">
        <v>1</v>
      </c>
      <c r="S70">
        <v>1</v>
      </c>
    </row>
    <row r="71" spans="1:19" x14ac:dyDescent="0.15">
      <c r="A71" s="15">
        <v>2175</v>
      </c>
      <c r="E71">
        <v>1</v>
      </c>
      <c r="S71">
        <v>1</v>
      </c>
    </row>
    <row r="72" spans="1:19" x14ac:dyDescent="0.15">
      <c r="A72" s="15">
        <v>2182</v>
      </c>
      <c r="H72">
        <v>1</v>
      </c>
      <c r="S72">
        <v>1</v>
      </c>
    </row>
    <row r="73" spans="1:19" x14ac:dyDescent="0.15">
      <c r="A73" s="15">
        <v>2202</v>
      </c>
      <c r="D73">
        <v>1</v>
      </c>
      <c r="S73">
        <v>1</v>
      </c>
    </row>
    <row r="74" spans="1:19" x14ac:dyDescent="0.15">
      <c r="A74" s="15">
        <v>2206</v>
      </c>
      <c r="E74">
        <v>1</v>
      </c>
      <c r="S74">
        <v>1</v>
      </c>
    </row>
    <row r="75" spans="1:19" x14ac:dyDescent="0.15">
      <c r="A75" s="15">
        <v>2214</v>
      </c>
      <c r="R75">
        <v>1</v>
      </c>
      <c r="S75">
        <v>1</v>
      </c>
    </row>
    <row r="76" spans="1:19" x14ac:dyDescent="0.15">
      <c r="A76" s="15">
        <v>2217</v>
      </c>
      <c r="R76">
        <v>1</v>
      </c>
      <c r="S76">
        <v>1</v>
      </c>
    </row>
    <row r="77" spans="1:19" x14ac:dyDescent="0.15">
      <c r="A77" s="15">
        <v>2220</v>
      </c>
      <c r="I77">
        <v>1</v>
      </c>
      <c r="S77">
        <v>1</v>
      </c>
    </row>
    <row r="78" spans="1:19" x14ac:dyDescent="0.15">
      <c r="A78" s="15">
        <v>2223</v>
      </c>
      <c r="M78">
        <v>1</v>
      </c>
      <c r="S78">
        <v>1</v>
      </c>
    </row>
    <row r="79" spans="1:19" x14ac:dyDescent="0.15">
      <c r="A79" s="15">
        <v>2240</v>
      </c>
      <c r="R79">
        <v>1</v>
      </c>
      <c r="S79">
        <v>1</v>
      </c>
    </row>
    <row r="80" spans="1:19" x14ac:dyDescent="0.15">
      <c r="A80" s="15">
        <v>2246</v>
      </c>
      <c r="R80">
        <v>1</v>
      </c>
      <c r="S80">
        <v>1</v>
      </c>
    </row>
    <row r="81" spans="1:19" x14ac:dyDescent="0.15">
      <c r="A81" s="15">
        <v>2260</v>
      </c>
      <c r="M81">
        <v>1</v>
      </c>
      <c r="S81">
        <v>1</v>
      </c>
    </row>
    <row r="82" spans="1:19" x14ac:dyDescent="0.15">
      <c r="A82" s="15">
        <v>2266</v>
      </c>
      <c r="C82">
        <v>1</v>
      </c>
      <c r="S82">
        <v>1</v>
      </c>
    </row>
    <row r="83" spans="1:19" x14ac:dyDescent="0.15">
      <c r="A83" s="15">
        <v>2268</v>
      </c>
      <c r="E83">
        <v>1</v>
      </c>
      <c r="R83">
        <v>1</v>
      </c>
      <c r="S83">
        <v>2</v>
      </c>
    </row>
    <row r="84" spans="1:19" x14ac:dyDescent="0.15">
      <c r="A84" s="15">
        <v>2270</v>
      </c>
      <c r="M84">
        <v>1</v>
      </c>
      <c r="S84">
        <v>1</v>
      </c>
    </row>
    <row r="85" spans="1:19" x14ac:dyDescent="0.15">
      <c r="A85" s="15">
        <v>2276</v>
      </c>
      <c r="E85">
        <v>1</v>
      </c>
      <c r="S85">
        <v>1</v>
      </c>
    </row>
    <row r="86" spans="1:19" x14ac:dyDescent="0.15">
      <c r="A86" s="15">
        <v>2282</v>
      </c>
      <c r="H86">
        <v>1</v>
      </c>
      <c r="S86">
        <v>1</v>
      </c>
    </row>
    <row r="87" spans="1:19" x14ac:dyDescent="0.15">
      <c r="A87" s="15">
        <v>2298</v>
      </c>
      <c r="M87">
        <v>1</v>
      </c>
      <c r="S87">
        <v>1</v>
      </c>
    </row>
    <row r="88" spans="1:19" x14ac:dyDescent="0.15">
      <c r="A88" s="15">
        <v>2300</v>
      </c>
      <c r="M88">
        <v>1</v>
      </c>
      <c r="S88">
        <v>1</v>
      </c>
    </row>
    <row r="89" spans="1:19" x14ac:dyDescent="0.15">
      <c r="A89" s="15">
        <v>2304</v>
      </c>
      <c r="N89">
        <v>1</v>
      </c>
      <c r="S89">
        <v>1</v>
      </c>
    </row>
    <row r="90" spans="1:19" x14ac:dyDescent="0.15">
      <c r="A90" s="15">
        <v>2306</v>
      </c>
      <c r="R90">
        <v>1</v>
      </c>
      <c r="S90">
        <v>1</v>
      </c>
    </row>
    <row r="91" spans="1:19" x14ac:dyDescent="0.15">
      <c r="A91" s="15">
        <v>2308</v>
      </c>
      <c r="D91">
        <v>1</v>
      </c>
      <c r="S91">
        <v>1</v>
      </c>
    </row>
    <row r="92" spans="1:19" x14ac:dyDescent="0.15">
      <c r="A92" s="15">
        <v>2310</v>
      </c>
      <c r="N92">
        <v>1</v>
      </c>
      <c r="S92">
        <v>1</v>
      </c>
    </row>
    <row r="93" spans="1:19" x14ac:dyDescent="0.15">
      <c r="A93" s="15">
        <v>2312</v>
      </c>
      <c r="K93">
        <v>1</v>
      </c>
      <c r="S93">
        <v>1</v>
      </c>
    </row>
    <row r="94" spans="1:19" x14ac:dyDescent="0.15">
      <c r="A94" s="15">
        <v>2319</v>
      </c>
      <c r="E94">
        <v>1</v>
      </c>
      <c r="S94">
        <v>1</v>
      </c>
    </row>
    <row r="95" spans="1:19" x14ac:dyDescent="0.15">
      <c r="A95" s="15">
        <v>2324</v>
      </c>
      <c r="M95">
        <v>1</v>
      </c>
      <c r="S95">
        <v>1</v>
      </c>
    </row>
    <row r="96" spans="1:19" x14ac:dyDescent="0.15">
      <c r="A96" s="15">
        <v>2328</v>
      </c>
      <c r="R96">
        <v>1</v>
      </c>
      <c r="S96">
        <v>1</v>
      </c>
    </row>
    <row r="97" spans="1:19" x14ac:dyDescent="0.15">
      <c r="A97" s="15">
        <v>2329</v>
      </c>
      <c r="N97">
        <v>1</v>
      </c>
      <c r="S97">
        <v>1</v>
      </c>
    </row>
    <row r="98" spans="1:19" x14ac:dyDescent="0.15">
      <c r="A98" s="15">
        <v>2330</v>
      </c>
      <c r="R98">
        <v>1</v>
      </c>
      <c r="S98">
        <v>1</v>
      </c>
    </row>
    <row r="99" spans="1:19" x14ac:dyDescent="0.15">
      <c r="A99" s="15">
        <v>2339</v>
      </c>
      <c r="C99">
        <v>1</v>
      </c>
      <c r="S99">
        <v>1</v>
      </c>
    </row>
    <row r="100" spans="1:19" x14ac:dyDescent="0.15">
      <c r="A100" s="15">
        <v>2340</v>
      </c>
      <c r="R100">
        <v>1</v>
      </c>
      <c r="S100">
        <v>1</v>
      </c>
    </row>
    <row r="101" spans="1:19" x14ac:dyDescent="0.15">
      <c r="A101" s="15">
        <v>2344</v>
      </c>
      <c r="R101">
        <v>1</v>
      </c>
      <c r="S101">
        <v>1</v>
      </c>
    </row>
    <row r="102" spans="1:19" x14ac:dyDescent="0.15">
      <c r="A102" s="15">
        <v>2346</v>
      </c>
      <c r="K102">
        <v>1</v>
      </c>
      <c r="S102">
        <v>1</v>
      </c>
    </row>
    <row r="103" spans="1:19" x14ac:dyDescent="0.15">
      <c r="A103" s="15">
        <v>2348</v>
      </c>
      <c r="R103">
        <v>1</v>
      </c>
      <c r="S103">
        <v>1</v>
      </c>
    </row>
    <row r="104" spans="1:19" x14ac:dyDescent="0.15">
      <c r="A104" s="15">
        <v>2351</v>
      </c>
      <c r="H104">
        <v>1</v>
      </c>
      <c r="S104">
        <v>1</v>
      </c>
    </row>
    <row r="105" spans="1:19" x14ac:dyDescent="0.15">
      <c r="A105" s="15">
        <v>2354</v>
      </c>
      <c r="L105">
        <v>1</v>
      </c>
      <c r="S105">
        <v>1</v>
      </c>
    </row>
    <row r="106" spans="1:19" x14ac:dyDescent="0.15">
      <c r="A106" s="15">
        <v>2356</v>
      </c>
      <c r="E106">
        <v>1</v>
      </c>
      <c r="N106">
        <v>1</v>
      </c>
      <c r="S106">
        <v>2</v>
      </c>
    </row>
    <row r="107" spans="1:19" x14ac:dyDescent="0.15">
      <c r="A107" s="15">
        <v>2364</v>
      </c>
      <c r="F107">
        <v>1</v>
      </c>
      <c r="S107">
        <v>1</v>
      </c>
    </row>
    <row r="108" spans="1:19" x14ac:dyDescent="0.15">
      <c r="A108" s="15">
        <v>2372</v>
      </c>
      <c r="R108">
        <v>1</v>
      </c>
      <c r="S108">
        <v>1</v>
      </c>
    </row>
    <row r="109" spans="1:19" x14ac:dyDescent="0.15">
      <c r="A109" s="15">
        <v>2378</v>
      </c>
      <c r="C109">
        <v>1</v>
      </c>
      <c r="E109">
        <v>1</v>
      </c>
      <c r="S109">
        <v>2</v>
      </c>
    </row>
    <row r="110" spans="1:19" x14ac:dyDescent="0.15">
      <c r="A110" s="15">
        <v>2380</v>
      </c>
      <c r="E110">
        <v>1</v>
      </c>
      <c r="Q110">
        <v>1</v>
      </c>
      <c r="S110">
        <v>2</v>
      </c>
    </row>
    <row r="111" spans="1:19" x14ac:dyDescent="0.15">
      <c r="A111" s="15">
        <v>2384</v>
      </c>
      <c r="L111">
        <v>1</v>
      </c>
      <c r="S111">
        <v>1</v>
      </c>
    </row>
    <row r="112" spans="1:19" x14ac:dyDescent="0.15">
      <c r="A112" s="15">
        <v>2388</v>
      </c>
      <c r="B112">
        <v>1</v>
      </c>
      <c r="S112">
        <v>1</v>
      </c>
    </row>
    <row r="113" spans="1:19" x14ac:dyDescent="0.15">
      <c r="A113" s="15">
        <v>2390</v>
      </c>
      <c r="R113">
        <v>1</v>
      </c>
      <c r="S113">
        <v>1</v>
      </c>
    </row>
    <row r="114" spans="1:19" x14ac:dyDescent="0.15">
      <c r="A114" s="15">
        <v>2392</v>
      </c>
      <c r="M114">
        <v>1</v>
      </c>
      <c r="R114">
        <v>1</v>
      </c>
      <c r="S114">
        <v>2</v>
      </c>
    </row>
    <row r="115" spans="1:19" x14ac:dyDescent="0.15">
      <c r="A115" s="15">
        <v>2396</v>
      </c>
      <c r="E115">
        <v>1</v>
      </c>
      <c r="S115">
        <v>1</v>
      </c>
    </row>
    <row r="116" spans="1:19" x14ac:dyDescent="0.15">
      <c r="A116" s="15">
        <v>2398</v>
      </c>
      <c r="R116">
        <v>2</v>
      </c>
      <c r="S116">
        <v>2</v>
      </c>
    </row>
    <row r="117" spans="1:19" x14ac:dyDescent="0.15">
      <c r="A117" s="15">
        <v>2400</v>
      </c>
      <c r="R117">
        <v>1</v>
      </c>
      <c r="S117">
        <v>1</v>
      </c>
    </row>
    <row r="118" spans="1:19" x14ac:dyDescent="0.15">
      <c r="A118" s="15">
        <v>2408</v>
      </c>
      <c r="R118">
        <v>1</v>
      </c>
      <c r="S118">
        <v>1</v>
      </c>
    </row>
    <row r="119" spans="1:19" x14ac:dyDescent="0.15">
      <c r="A119" s="15">
        <v>2410</v>
      </c>
      <c r="R119">
        <v>2</v>
      </c>
      <c r="S119">
        <v>2</v>
      </c>
    </row>
    <row r="120" spans="1:19" x14ac:dyDescent="0.15">
      <c r="A120" s="15">
        <v>2411</v>
      </c>
      <c r="C120">
        <v>1</v>
      </c>
      <c r="S120">
        <v>1</v>
      </c>
    </row>
    <row r="121" spans="1:19" x14ac:dyDescent="0.15">
      <c r="A121" s="15">
        <v>2413</v>
      </c>
      <c r="M121">
        <v>1</v>
      </c>
      <c r="S121">
        <v>1</v>
      </c>
    </row>
    <row r="122" spans="1:19" x14ac:dyDescent="0.15">
      <c r="A122" s="15">
        <v>2414</v>
      </c>
      <c r="M122">
        <v>1</v>
      </c>
      <c r="R122">
        <v>1</v>
      </c>
      <c r="S122">
        <v>2</v>
      </c>
    </row>
    <row r="123" spans="1:19" x14ac:dyDescent="0.15">
      <c r="A123" s="15">
        <v>2415</v>
      </c>
      <c r="M123">
        <v>1</v>
      </c>
      <c r="S123">
        <v>1</v>
      </c>
    </row>
    <row r="124" spans="1:19" x14ac:dyDescent="0.15">
      <c r="A124" s="15">
        <v>2418</v>
      </c>
      <c r="R124">
        <v>1</v>
      </c>
      <c r="S124">
        <v>1</v>
      </c>
    </row>
    <row r="125" spans="1:19" x14ac:dyDescent="0.15">
      <c r="A125" s="15">
        <v>2422</v>
      </c>
      <c r="C125">
        <v>1</v>
      </c>
      <c r="D125">
        <v>1</v>
      </c>
      <c r="S125">
        <v>2</v>
      </c>
    </row>
    <row r="126" spans="1:19" x14ac:dyDescent="0.15">
      <c r="A126" s="15">
        <v>2426</v>
      </c>
      <c r="B126">
        <v>1</v>
      </c>
      <c r="N126">
        <v>1</v>
      </c>
      <c r="S126">
        <v>2</v>
      </c>
    </row>
    <row r="127" spans="1:19" x14ac:dyDescent="0.15">
      <c r="A127" s="15">
        <v>2428</v>
      </c>
      <c r="R127">
        <v>1</v>
      </c>
      <c r="S127">
        <v>1</v>
      </c>
    </row>
    <row r="128" spans="1:19" x14ac:dyDescent="0.15">
      <c r="A128" s="15">
        <v>2430</v>
      </c>
      <c r="R128">
        <v>1</v>
      </c>
      <c r="S128">
        <v>1</v>
      </c>
    </row>
    <row r="129" spans="1:19" x14ac:dyDescent="0.15">
      <c r="A129" s="15">
        <v>2432</v>
      </c>
      <c r="R129">
        <v>1</v>
      </c>
      <c r="S129">
        <v>1</v>
      </c>
    </row>
    <row r="130" spans="1:19" x14ac:dyDescent="0.15">
      <c r="A130" s="15">
        <v>2434</v>
      </c>
      <c r="H130">
        <v>1</v>
      </c>
      <c r="R130">
        <v>1</v>
      </c>
      <c r="S130">
        <v>2</v>
      </c>
    </row>
    <row r="131" spans="1:19" x14ac:dyDescent="0.15">
      <c r="A131" s="15">
        <v>2440</v>
      </c>
      <c r="D131">
        <v>1</v>
      </c>
      <c r="M131">
        <v>1</v>
      </c>
      <c r="N131">
        <v>1</v>
      </c>
      <c r="S131">
        <v>3</v>
      </c>
    </row>
    <row r="132" spans="1:19" x14ac:dyDescent="0.15">
      <c r="A132" s="15">
        <v>2444</v>
      </c>
      <c r="Q132">
        <v>1</v>
      </c>
      <c r="R132">
        <v>1</v>
      </c>
      <c r="S132">
        <v>2</v>
      </c>
    </row>
    <row r="133" spans="1:19" x14ac:dyDescent="0.15">
      <c r="A133" s="15">
        <v>2446</v>
      </c>
      <c r="F133">
        <v>1</v>
      </c>
      <c r="H133">
        <v>1</v>
      </c>
      <c r="S133">
        <v>2</v>
      </c>
    </row>
    <row r="134" spans="1:19" x14ac:dyDescent="0.15">
      <c r="A134" s="15">
        <v>2448</v>
      </c>
      <c r="R134">
        <v>1</v>
      </c>
      <c r="S134">
        <v>1</v>
      </c>
    </row>
    <row r="135" spans="1:19" x14ac:dyDescent="0.15">
      <c r="A135" s="15">
        <v>2450</v>
      </c>
      <c r="B135">
        <v>1</v>
      </c>
      <c r="C135">
        <v>1</v>
      </c>
      <c r="S135">
        <v>2</v>
      </c>
    </row>
    <row r="136" spans="1:19" x14ac:dyDescent="0.15">
      <c r="A136" s="15">
        <v>2453</v>
      </c>
      <c r="N136">
        <v>1</v>
      </c>
      <c r="S136">
        <v>1</v>
      </c>
    </row>
    <row r="137" spans="1:19" x14ac:dyDescent="0.15">
      <c r="A137" s="15">
        <v>2456</v>
      </c>
      <c r="H137">
        <v>1</v>
      </c>
      <c r="S137">
        <v>1</v>
      </c>
    </row>
    <row r="138" spans="1:19" x14ac:dyDescent="0.15">
      <c r="A138" s="15">
        <v>2458</v>
      </c>
      <c r="R138">
        <v>1</v>
      </c>
      <c r="S138">
        <v>1</v>
      </c>
    </row>
    <row r="139" spans="1:19" x14ac:dyDescent="0.15">
      <c r="A139" s="15">
        <v>2466</v>
      </c>
      <c r="H139">
        <v>1</v>
      </c>
      <c r="R139">
        <v>2</v>
      </c>
      <c r="S139">
        <v>3</v>
      </c>
    </row>
    <row r="140" spans="1:19" x14ac:dyDescent="0.15">
      <c r="A140" s="15">
        <v>2468</v>
      </c>
      <c r="R140">
        <v>1</v>
      </c>
      <c r="S140">
        <v>1</v>
      </c>
    </row>
    <row r="141" spans="1:19" x14ac:dyDescent="0.15">
      <c r="A141" s="15">
        <v>2470</v>
      </c>
      <c r="R141">
        <v>1</v>
      </c>
      <c r="S141">
        <v>1</v>
      </c>
    </row>
    <row r="142" spans="1:19" x14ac:dyDescent="0.15">
      <c r="A142" s="15">
        <v>2472</v>
      </c>
      <c r="R142">
        <v>1</v>
      </c>
      <c r="S142">
        <v>1</v>
      </c>
    </row>
    <row r="143" spans="1:19" x14ac:dyDescent="0.15">
      <c r="A143" s="15">
        <v>2474</v>
      </c>
      <c r="M143">
        <v>1</v>
      </c>
      <c r="S143">
        <v>1</v>
      </c>
    </row>
    <row r="144" spans="1:19" x14ac:dyDescent="0.15">
      <c r="A144" s="15">
        <v>2475</v>
      </c>
      <c r="R144">
        <v>1</v>
      </c>
      <c r="S144">
        <v>1</v>
      </c>
    </row>
    <row r="145" spans="1:19" x14ac:dyDescent="0.15">
      <c r="A145" s="15">
        <v>2476</v>
      </c>
      <c r="R145">
        <v>1</v>
      </c>
      <c r="S145">
        <v>1</v>
      </c>
    </row>
    <row r="146" spans="1:19" x14ac:dyDescent="0.15">
      <c r="A146" s="15">
        <v>2478</v>
      </c>
      <c r="M146">
        <v>1</v>
      </c>
      <c r="R146">
        <v>1</v>
      </c>
      <c r="S146">
        <v>2</v>
      </c>
    </row>
    <row r="147" spans="1:19" x14ac:dyDescent="0.15">
      <c r="A147" s="15">
        <v>2482</v>
      </c>
      <c r="E147">
        <v>1</v>
      </c>
      <c r="G147">
        <v>1</v>
      </c>
      <c r="S147">
        <v>2</v>
      </c>
    </row>
    <row r="148" spans="1:19" x14ac:dyDescent="0.15">
      <c r="A148" s="15">
        <v>2484</v>
      </c>
      <c r="M148">
        <v>1</v>
      </c>
      <c r="R148">
        <v>1</v>
      </c>
      <c r="S148">
        <v>2</v>
      </c>
    </row>
    <row r="149" spans="1:19" x14ac:dyDescent="0.15">
      <c r="A149" s="15">
        <v>2485</v>
      </c>
      <c r="R149">
        <v>1</v>
      </c>
      <c r="S149">
        <v>1</v>
      </c>
    </row>
    <row r="150" spans="1:19" x14ac:dyDescent="0.15">
      <c r="A150" s="15">
        <v>2488</v>
      </c>
      <c r="D150">
        <v>1</v>
      </c>
      <c r="E150">
        <v>1</v>
      </c>
      <c r="S150">
        <v>2</v>
      </c>
    </row>
    <row r="151" spans="1:19" x14ac:dyDescent="0.15">
      <c r="A151" s="15">
        <v>2490</v>
      </c>
      <c r="R151">
        <v>2</v>
      </c>
      <c r="S151">
        <v>2</v>
      </c>
    </row>
    <row r="152" spans="1:19" x14ac:dyDescent="0.15">
      <c r="A152" s="15">
        <v>2492</v>
      </c>
      <c r="N152">
        <v>1</v>
      </c>
      <c r="S152">
        <v>1</v>
      </c>
    </row>
    <row r="153" spans="1:19" x14ac:dyDescent="0.15">
      <c r="A153" s="15">
        <v>2495</v>
      </c>
      <c r="D153">
        <v>1</v>
      </c>
      <c r="S153">
        <v>1</v>
      </c>
    </row>
    <row r="154" spans="1:19" x14ac:dyDescent="0.15">
      <c r="A154" s="15">
        <v>2496</v>
      </c>
      <c r="R154">
        <v>1</v>
      </c>
      <c r="S154">
        <v>1</v>
      </c>
    </row>
    <row r="155" spans="1:19" x14ac:dyDescent="0.15">
      <c r="A155" s="15">
        <v>2498</v>
      </c>
      <c r="R155">
        <v>1</v>
      </c>
      <c r="S155">
        <v>1</v>
      </c>
    </row>
    <row r="156" spans="1:19" x14ac:dyDescent="0.15">
      <c r="A156" s="15">
        <v>2500</v>
      </c>
      <c r="R156">
        <v>1</v>
      </c>
      <c r="S156">
        <v>1</v>
      </c>
    </row>
    <row r="157" spans="1:19" x14ac:dyDescent="0.15">
      <c r="A157" s="15">
        <v>2506</v>
      </c>
      <c r="C157">
        <v>2</v>
      </c>
      <c r="S157">
        <v>2</v>
      </c>
    </row>
    <row r="158" spans="1:19" x14ac:dyDescent="0.15">
      <c r="A158" s="15">
        <v>2508</v>
      </c>
      <c r="B158">
        <v>1</v>
      </c>
      <c r="S158">
        <v>1</v>
      </c>
    </row>
    <row r="159" spans="1:19" x14ac:dyDescent="0.15">
      <c r="A159" s="15">
        <v>2510</v>
      </c>
      <c r="F159">
        <v>1</v>
      </c>
      <c r="M159">
        <v>1</v>
      </c>
      <c r="N159">
        <v>1</v>
      </c>
      <c r="R159">
        <v>1</v>
      </c>
      <c r="S159">
        <v>4</v>
      </c>
    </row>
    <row r="160" spans="1:19" x14ac:dyDescent="0.15">
      <c r="A160" s="15">
        <v>2512</v>
      </c>
      <c r="H160">
        <v>1</v>
      </c>
      <c r="R160">
        <v>1</v>
      </c>
      <c r="S160">
        <v>2</v>
      </c>
    </row>
    <row r="161" spans="1:19" x14ac:dyDescent="0.15">
      <c r="A161" s="15">
        <v>2514</v>
      </c>
      <c r="R161">
        <v>1</v>
      </c>
      <c r="S161">
        <v>1</v>
      </c>
    </row>
    <row r="162" spans="1:19" x14ac:dyDescent="0.15">
      <c r="A162" s="15">
        <v>2516</v>
      </c>
      <c r="D162">
        <v>2</v>
      </c>
      <c r="S162">
        <v>2</v>
      </c>
    </row>
    <row r="163" spans="1:19" x14ac:dyDescent="0.15">
      <c r="A163" s="15">
        <v>2518</v>
      </c>
      <c r="F163">
        <v>1</v>
      </c>
      <c r="S163">
        <v>1</v>
      </c>
    </row>
    <row r="164" spans="1:19" x14ac:dyDescent="0.15">
      <c r="A164" s="15">
        <v>2520</v>
      </c>
      <c r="D164">
        <v>2</v>
      </c>
      <c r="S164">
        <v>2</v>
      </c>
    </row>
    <row r="165" spans="1:19" x14ac:dyDescent="0.15">
      <c r="A165" s="15">
        <v>2526</v>
      </c>
      <c r="R165">
        <v>1</v>
      </c>
      <c r="S165">
        <v>1</v>
      </c>
    </row>
    <row r="166" spans="1:19" x14ac:dyDescent="0.15">
      <c r="A166" s="15">
        <v>2528</v>
      </c>
      <c r="I166">
        <v>1</v>
      </c>
      <c r="L166">
        <v>1</v>
      </c>
      <c r="S166">
        <v>2</v>
      </c>
    </row>
    <row r="167" spans="1:19" x14ac:dyDescent="0.15">
      <c r="A167" s="15">
        <v>2530</v>
      </c>
      <c r="E167">
        <v>2</v>
      </c>
      <c r="R167">
        <v>1</v>
      </c>
      <c r="S167">
        <v>3</v>
      </c>
    </row>
    <row r="168" spans="1:19" x14ac:dyDescent="0.15">
      <c r="A168" s="15">
        <v>2532</v>
      </c>
      <c r="D168">
        <v>1</v>
      </c>
      <c r="S168">
        <v>1</v>
      </c>
    </row>
    <row r="169" spans="1:19" x14ac:dyDescent="0.15">
      <c r="A169" s="15">
        <v>2540</v>
      </c>
      <c r="N169">
        <v>1</v>
      </c>
      <c r="S169">
        <v>1</v>
      </c>
    </row>
    <row r="170" spans="1:19" x14ac:dyDescent="0.15">
      <c r="A170" s="15">
        <v>2544</v>
      </c>
      <c r="E170">
        <v>1</v>
      </c>
      <c r="S170">
        <v>1</v>
      </c>
    </row>
    <row r="171" spans="1:19" x14ac:dyDescent="0.15">
      <c r="A171" s="15">
        <v>2546</v>
      </c>
      <c r="D171">
        <v>1</v>
      </c>
      <c r="E171">
        <v>1</v>
      </c>
      <c r="R171">
        <v>2</v>
      </c>
      <c r="S171">
        <v>4</v>
      </c>
    </row>
    <row r="172" spans="1:19" x14ac:dyDescent="0.15">
      <c r="A172" s="15">
        <v>2550</v>
      </c>
      <c r="G172">
        <v>1</v>
      </c>
      <c r="N172">
        <v>1</v>
      </c>
      <c r="R172">
        <v>2</v>
      </c>
      <c r="S172">
        <v>4</v>
      </c>
    </row>
    <row r="173" spans="1:19" x14ac:dyDescent="0.15">
      <c r="A173" s="15">
        <v>2552</v>
      </c>
      <c r="D173">
        <v>1</v>
      </c>
      <c r="H173">
        <v>1</v>
      </c>
      <c r="N173">
        <v>1</v>
      </c>
      <c r="R173">
        <v>1</v>
      </c>
      <c r="S173">
        <v>4</v>
      </c>
    </row>
    <row r="174" spans="1:19" x14ac:dyDescent="0.15">
      <c r="A174" s="15">
        <v>2556</v>
      </c>
      <c r="R174">
        <v>1</v>
      </c>
      <c r="S174">
        <v>1</v>
      </c>
    </row>
    <row r="175" spans="1:19" x14ac:dyDescent="0.15">
      <c r="A175" s="15">
        <v>2558</v>
      </c>
      <c r="R175">
        <v>1</v>
      </c>
      <c r="S175">
        <v>1</v>
      </c>
    </row>
    <row r="176" spans="1:19" x14ac:dyDescent="0.15">
      <c r="A176" s="15">
        <v>2559</v>
      </c>
      <c r="D176">
        <v>1</v>
      </c>
      <c r="S176">
        <v>1</v>
      </c>
    </row>
    <row r="177" spans="1:19" x14ac:dyDescent="0.15">
      <c r="A177" s="15">
        <v>2564</v>
      </c>
      <c r="N177">
        <v>1</v>
      </c>
      <c r="S177">
        <v>1</v>
      </c>
    </row>
    <row r="178" spans="1:19" x14ac:dyDescent="0.15">
      <c r="A178" s="15">
        <v>2565</v>
      </c>
      <c r="R178">
        <v>1</v>
      </c>
      <c r="S178">
        <v>1</v>
      </c>
    </row>
    <row r="179" spans="1:19" x14ac:dyDescent="0.15">
      <c r="A179" s="15">
        <v>2568</v>
      </c>
      <c r="E179">
        <v>1</v>
      </c>
      <c r="S179">
        <v>1</v>
      </c>
    </row>
    <row r="180" spans="1:19" x14ac:dyDescent="0.15">
      <c r="A180" s="15">
        <v>2572</v>
      </c>
      <c r="R180">
        <v>1</v>
      </c>
      <c r="S180">
        <v>1</v>
      </c>
    </row>
    <row r="181" spans="1:19" x14ac:dyDescent="0.15">
      <c r="A181" s="15">
        <v>2575</v>
      </c>
      <c r="C181">
        <v>1</v>
      </c>
      <c r="M181">
        <v>1</v>
      </c>
      <c r="S181">
        <v>2</v>
      </c>
    </row>
    <row r="182" spans="1:19" x14ac:dyDescent="0.15">
      <c r="A182" s="15">
        <v>2578</v>
      </c>
      <c r="H182">
        <v>1</v>
      </c>
      <c r="R182">
        <v>1</v>
      </c>
      <c r="S182">
        <v>2</v>
      </c>
    </row>
    <row r="183" spans="1:19" x14ac:dyDescent="0.15">
      <c r="A183" s="15">
        <v>2582</v>
      </c>
      <c r="D183">
        <v>1</v>
      </c>
      <c r="H183">
        <v>1</v>
      </c>
      <c r="L183">
        <v>1</v>
      </c>
      <c r="R183">
        <v>1</v>
      </c>
      <c r="S183">
        <v>4</v>
      </c>
    </row>
    <row r="184" spans="1:19" x14ac:dyDescent="0.15">
      <c r="A184" s="15">
        <v>2584</v>
      </c>
      <c r="R184">
        <v>1</v>
      </c>
      <c r="S184">
        <v>1</v>
      </c>
    </row>
    <row r="185" spans="1:19" x14ac:dyDescent="0.15">
      <c r="A185" s="15">
        <v>2586</v>
      </c>
      <c r="M185">
        <v>1</v>
      </c>
      <c r="N185">
        <v>1</v>
      </c>
      <c r="S185">
        <v>2</v>
      </c>
    </row>
    <row r="186" spans="1:19" x14ac:dyDescent="0.15">
      <c r="A186" s="15">
        <v>2588</v>
      </c>
      <c r="G186">
        <v>1</v>
      </c>
      <c r="R186">
        <v>1</v>
      </c>
      <c r="S186">
        <v>2</v>
      </c>
    </row>
    <row r="187" spans="1:19" x14ac:dyDescent="0.15">
      <c r="A187" s="15">
        <v>2590</v>
      </c>
      <c r="K187">
        <v>1</v>
      </c>
      <c r="R187">
        <v>2</v>
      </c>
      <c r="S187">
        <v>3</v>
      </c>
    </row>
    <row r="188" spans="1:19" x14ac:dyDescent="0.15">
      <c r="A188" s="15">
        <v>2591</v>
      </c>
      <c r="R188">
        <v>1</v>
      </c>
      <c r="S188">
        <v>1</v>
      </c>
    </row>
    <row r="189" spans="1:19" x14ac:dyDescent="0.15">
      <c r="A189" s="15">
        <v>2592</v>
      </c>
      <c r="H189">
        <v>1</v>
      </c>
      <c r="R189">
        <v>1</v>
      </c>
      <c r="S189">
        <v>2</v>
      </c>
    </row>
    <row r="190" spans="1:19" x14ac:dyDescent="0.15">
      <c r="A190" s="15">
        <v>2594</v>
      </c>
      <c r="D190">
        <v>1</v>
      </c>
      <c r="S190">
        <v>1</v>
      </c>
    </row>
    <row r="191" spans="1:19" x14ac:dyDescent="0.15">
      <c r="A191" s="15">
        <v>2595</v>
      </c>
      <c r="R191">
        <v>2</v>
      </c>
      <c r="S191">
        <v>2</v>
      </c>
    </row>
    <row r="192" spans="1:19" x14ac:dyDescent="0.15">
      <c r="A192" s="15">
        <v>2596</v>
      </c>
      <c r="D192">
        <v>1</v>
      </c>
      <c r="N192">
        <v>1</v>
      </c>
      <c r="R192">
        <v>3</v>
      </c>
      <c r="S192">
        <v>5</v>
      </c>
    </row>
    <row r="193" spans="1:19" x14ac:dyDescent="0.15">
      <c r="A193" s="15">
        <v>2598</v>
      </c>
      <c r="D193">
        <v>1</v>
      </c>
      <c r="G193">
        <v>1</v>
      </c>
      <c r="R193">
        <v>1</v>
      </c>
      <c r="S193">
        <v>3</v>
      </c>
    </row>
    <row r="194" spans="1:19" x14ac:dyDescent="0.15">
      <c r="A194" s="15">
        <v>2600</v>
      </c>
      <c r="R194">
        <v>1</v>
      </c>
      <c r="S194">
        <v>1</v>
      </c>
    </row>
    <row r="195" spans="1:19" x14ac:dyDescent="0.15">
      <c r="A195" s="15">
        <v>2602</v>
      </c>
      <c r="N195">
        <v>1</v>
      </c>
      <c r="R195">
        <v>1</v>
      </c>
      <c r="S195">
        <v>2</v>
      </c>
    </row>
    <row r="196" spans="1:19" x14ac:dyDescent="0.15">
      <c r="A196" s="15">
        <v>2604</v>
      </c>
      <c r="H196">
        <v>1</v>
      </c>
      <c r="R196">
        <v>1</v>
      </c>
      <c r="S196">
        <v>2</v>
      </c>
    </row>
    <row r="197" spans="1:19" x14ac:dyDescent="0.15">
      <c r="A197" s="15">
        <v>2606</v>
      </c>
      <c r="P197">
        <v>1</v>
      </c>
      <c r="R197">
        <v>1</v>
      </c>
      <c r="S197">
        <v>2</v>
      </c>
    </row>
    <row r="198" spans="1:19" x14ac:dyDescent="0.15">
      <c r="A198" s="15">
        <v>2608</v>
      </c>
      <c r="R198">
        <v>1</v>
      </c>
      <c r="S198">
        <v>1</v>
      </c>
    </row>
    <row r="199" spans="1:19" x14ac:dyDescent="0.15">
      <c r="A199" s="15">
        <v>2612</v>
      </c>
      <c r="N199">
        <v>1</v>
      </c>
      <c r="R199">
        <v>2</v>
      </c>
      <c r="S199">
        <v>3</v>
      </c>
    </row>
    <row r="200" spans="1:19" x14ac:dyDescent="0.15">
      <c r="A200" s="15">
        <v>2614</v>
      </c>
      <c r="R200">
        <v>2</v>
      </c>
      <c r="S200">
        <v>2</v>
      </c>
    </row>
    <row r="201" spans="1:19" x14ac:dyDescent="0.15">
      <c r="A201" s="15">
        <v>2615</v>
      </c>
      <c r="M201">
        <v>1</v>
      </c>
      <c r="N201">
        <v>1</v>
      </c>
      <c r="R201">
        <v>1</v>
      </c>
      <c r="S201">
        <v>3</v>
      </c>
    </row>
    <row r="202" spans="1:19" x14ac:dyDescent="0.15">
      <c r="A202" s="15">
        <v>2616</v>
      </c>
      <c r="L202">
        <v>1</v>
      </c>
      <c r="M202">
        <v>1</v>
      </c>
      <c r="R202">
        <v>1</v>
      </c>
      <c r="S202">
        <v>3</v>
      </c>
    </row>
    <row r="203" spans="1:19" x14ac:dyDescent="0.15">
      <c r="A203" s="15">
        <v>2618</v>
      </c>
      <c r="J203">
        <v>1</v>
      </c>
      <c r="R203">
        <v>3</v>
      </c>
      <c r="S203">
        <v>4</v>
      </c>
    </row>
    <row r="204" spans="1:19" x14ac:dyDescent="0.15">
      <c r="A204" s="15">
        <v>2620</v>
      </c>
      <c r="N204">
        <v>1</v>
      </c>
      <c r="R204">
        <v>2</v>
      </c>
      <c r="S204">
        <v>3</v>
      </c>
    </row>
    <row r="205" spans="1:19" x14ac:dyDescent="0.15">
      <c r="A205" s="15">
        <v>2622</v>
      </c>
      <c r="L205">
        <v>1</v>
      </c>
      <c r="N205">
        <v>1</v>
      </c>
      <c r="S205">
        <v>2</v>
      </c>
    </row>
    <row r="206" spans="1:19" x14ac:dyDescent="0.15">
      <c r="A206" s="15">
        <v>2626</v>
      </c>
      <c r="E206">
        <v>1</v>
      </c>
      <c r="L206">
        <v>1</v>
      </c>
      <c r="N206">
        <v>1</v>
      </c>
      <c r="S206">
        <v>3</v>
      </c>
    </row>
    <row r="207" spans="1:19" x14ac:dyDescent="0.15">
      <c r="A207" s="15">
        <v>2628</v>
      </c>
      <c r="E207">
        <v>1</v>
      </c>
      <c r="R207">
        <v>1</v>
      </c>
      <c r="S207">
        <v>2</v>
      </c>
    </row>
    <row r="208" spans="1:19" x14ac:dyDescent="0.15">
      <c r="A208" s="15">
        <v>2630</v>
      </c>
      <c r="H208">
        <v>1</v>
      </c>
      <c r="M208">
        <v>1</v>
      </c>
      <c r="R208">
        <v>3</v>
      </c>
      <c r="S208">
        <v>5</v>
      </c>
    </row>
    <row r="209" spans="1:19" x14ac:dyDescent="0.15">
      <c r="A209" s="15">
        <v>2631</v>
      </c>
      <c r="K209">
        <v>1</v>
      </c>
      <c r="S209">
        <v>1</v>
      </c>
    </row>
    <row r="210" spans="1:19" x14ac:dyDescent="0.15">
      <c r="A210" s="15">
        <v>2632</v>
      </c>
      <c r="E210">
        <v>1</v>
      </c>
      <c r="S210">
        <v>1</v>
      </c>
    </row>
    <row r="211" spans="1:19" x14ac:dyDescent="0.15">
      <c r="A211" s="15">
        <v>2634</v>
      </c>
      <c r="I211">
        <v>1</v>
      </c>
      <c r="R211">
        <v>1</v>
      </c>
      <c r="S211">
        <v>2</v>
      </c>
    </row>
    <row r="212" spans="1:19" x14ac:dyDescent="0.15">
      <c r="A212" s="15">
        <v>2635</v>
      </c>
      <c r="M212">
        <v>1</v>
      </c>
      <c r="S212">
        <v>1</v>
      </c>
    </row>
    <row r="213" spans="1:19" x14ac:dyDescent="0.15">
      <c r="A213" s="15">
        <v>2636</v>
      </c>
      <c r="C213">
        <v>1</v>
      </c>
      <c r="I213">
        <v>1</v>
      </c>
      <c r="S213">
        <v>2</v>
      </c>
    </row>
    <row r="214" spans="1:19" x14ac:dyDescent="0.15">
      <c r="A214" s="15">
        <v>2638</v>
      </c>
      <c r="O214">
        <v>1</v>
      </c>
      <c r="R214">
        <v>2</v>
      </c>
      <c r="S214">
        <v>3</v>
      </c>
    </row>
    <row r="215" spans="1:19" x14ac:dyDescent="0.15">
      <c r="A215" s="15">
        <v>2640</v>
      </c>
      <c r="C215">
        <v>1</v>
      </c>
      <c r="N215">
        <v>1</v>
      </c>
      <c r="P215">
        <v>1</v>
      </c>
      <c r="R215">
        <v>1</v>
      </c>
      <c r="S215">
        <v>4</v>
      </c>
    </row>
    <row r="216" spans="1:19" x14ac:dyDescent="0.15">
      <c r="A216" s="15">
        <v>2642</v>
      </c>
      <c r="R216">
        <v>1</v>
      </c>
      <c r="S216">
        <v>1</v>
      </c>
    </row>
    <row r="217" spans="1:19" x14ac:dyDescent="0.15">
      <c r="A217" s="15">
        <v>2644</v>
      </c>
      <c r="R217">
        <v>1</v>
      </c>
      <c r="S217">
        <v>1</v>
      </c>
    </row>
    <row r="218" spans="1:19" x14ac:dyDescent="0.15">
      <c r="A218" s="15">
        <v>2646</v>
      </c>
      <c r="E218">
        <v>1</v>
      </c>
      <c r="H218">
        <v>1</v>
      </c>
      <c r="L218">
        <v>1</v>
      </c>
      <c r="M218">
        <v>1</v>
      </c>
      <c r="N218">
        <v>1</v>
      </c>
      <c r="S218">
        <v>5</v>
      </c>
    </row>
    <row r="219" spans="1:19" x14ac:dyDescent="0.15">
      <c r="A219" s="15">
        <v>2648</v>
      </c>
      <c r="D219">
        <v>1</v>
      </c>
      <c r="R219">
        <v>1</v>
      </c>
      <c r="S219">
        <v>2</v>
      </c>
    </row>
    <row r="220" spans="1:19" x14ac:dyDescent="0.15">
      <c r="A220" s="15">
        <v>2650</v>
      </c>
      <c r="M220">
        <v>1</v>
      </c>
      <c r="N220">
        <v>1</v>
      </c>
      <c r="S220">
        <v>2</v>
      </c>
    </row>
    <row r="221" spans="1:19" x14ac:dyDescent="0.15">
      <c r="A221" s="15">
        <v>2654</v>
      </c>
      <c r="E221">
        <v>1</v>
      </c>
      <c r="I221">
        <v>1</v>
      </c>
      <c r="S221">
        <v>2</v>
      </c>
    </row>
    <row r="222" spans="1:19" x14ac:dyDescent="0.15">
      <c r="A222" s="15">
        <v>2656</v>
      </c>
      <c r="M222">
        <v>1</v>
      </c>
      <c r="N222">
        <v>1</v>
      </c>
      <c r="S222">
        <v>2</v>
      </c>
    </row>
    <row r="223" spans="1:19" x14ac:dyDescent="0.15">
      <c r="A223" s="15">
        <v>2660</v>
      </c>
      <c r="H223">
        <v>1</v>
      </c>
      <c r="M223">
        <v>2</v>
      </c>
      <c r="N223">
        <v>1</v>
      </c>
      <c r="R223">
        <v>1</v>
      </c>
      <c r="S223">
        <v>5</v>
      </c>
    </row>
    <row r="224" spans="1:19" x14ac:dyDescent="0.15">
      <c r="A224" s="15">
        <v>2662</v>
      </c>
      <c r="E224">
        <v>2</v>
      </c>
      <c r="L224">
        <v>1</v>
      </c>
      <c r="S224">
        <v>3</v>
      </c>
    </row>
    <row r="225" spans="1:19" x14ac:dyDescent="0.15">
      <c r="A225" s="15">
        <v>2664</v>
      </c>
      <c r="D225">
        <v>2</v>
      </c>
      <c r="E225">
        <v>1</v>
      </c>
      <c r="K225">
        <v>1</v>
      </c>
      <c r="Q225">
        <v>1</v>
      </c>
      <c r="R225">
        <v>1</v>
      </c>
      <c r="S225">
        <v>6</v>
      </c>
    </row>
    <row r="226" spans="1:19" x14ac:dyDescent="0.15">
      <c r="A226" s="15">
        <v>2665</v>
      </c>
      <c r="N226">
        <v>2</v>
      </c>
      <c r="Q226">
        <v>1</v>
      </c>
      <c r="S226">
        <v>3</v>
      </c>
    </row>
    <row r="227" spans="1:19" x14ac:dyDescent="0.15">
      <c r="A227" s="15">
        <v>2666</v>
      </c>
      <c r="D227">
        <v>1</v>
      </c>
      <c r="I227">
        <v>1</v>
      </c>
      <c r="S227">
        <v>2</v>
      </c>
    </row>
    <row r="228" spans="1:19" x14ac:dyDescent="0.15">
      <c r="A228" s="15">
        <v>2668</v>
      </c>
      <c r="B228">
        <v>1</v>
      </c>
      <c r="S228">
        <v>1</v>
      </c>
    </row>
    <row r="229" spans="1:19" x14ac:dyDescent="0.15">
      <c r="A229" s="15">
        <v>2670</v>
      </c>
      <c r="E229">
        <v>1</v>
      </c>
      <c r="M229">
        <v>2</v>
      </c>
      <c r="Q229">
        <v>1</v>
      </c>
      <c r="S229">
        <v>4</v>
      </c>
    </row>
    <row r="230" spans="1:19" x14ac:dyDescent="0.15">
      <c r="A230" s="15">
        <v>2672</v>
      </c>
      <c r="D230">
        <v>1</v>
      </c>
      <c r="L230">
        <v>1</v>
      </c>
      <c r="N230">
        <v>1</v>
      </c>
      <c r="S230">
        <v>3</v>
      </c>
    </row>
    <row r="231" spans="1:19" x14ac:dyDescent="0.15">
      <c r="A231" s="15">
        <v>2673</v>
      </c>
      <c r="R231">
        <v>1</v>
      </c>
      <c r="S231">
        <v>1</v>
      </c>
    </row>
    <row r="232" spans="1:19" x14ac:dyDescent="0.15">
      <c r="A232" s="15">
        <v>2674</v>
      </c>
      <c r="C232">
        <v>1</v>
      </c>
      <c r="D232">
        <v>1</v>
      </c>
      <c r="M232">
        <v>1</v>
      </c>
      <c r="R232">
        <v>1</v>
      </c>
      <c r="S232">
        <v>4</v>
      </c>
    </row>
    <row r="233" spans="1:19" x14ac:dyDescent="0.15">
      <c r="A233" s="15">
        <v>2676</v>
      </c>
      <c r="R233">
        <v>1</v>
      </c>
      <c r="S233">
        <v>1</v>
      </c>
    </row>
    <row r="234" spans="1:19" x14ac:dyDescent="0.15">
      <c r="A234" s="15">
        <v>2678</v>
      </c>
      <c r="G234">
        <v>1</v>
      </c>
      <c r="J234">
        <v>1</v>
      </c>
      <c r="Q234">
        <v>1</v>
      </c>
      <c r="R234">
        <v>1</v>
      </c>
      <c r="S234">
        <v>4</v>
      </c>
    </row>
    <row r="235" spans="1:19" x14ac:dyDescent="0.15">
      <c r="A235" s="15">
        <v>2680</v>
      </c>
      <c r="M235">
        <v>1</v>
      </c>
      <c r="N235">
        <v>1</v>
      </c>
      <c r="R235">
        <v>1</v>
      </c>
      <c r="S235">
        <v>3</v>
      </c>
    </row>
    <row r="236" spans="1:19" x14ac:dyDescent="0.15">
      <c r="A236" s="15">
        <v>2683</v>
      </c>
      <c r="D236">
        <v>1</v>
      </c>
      <c r="S236">
        <v>1</v>
      </c>
    </row>
    <row r="237" spans="1:19" x14ac:dyDescent="0.15">
      <c r="A237" s="15">
        <v>2684</v>
      </c>
      <c r="N237">
        <v>1</v>
      </c>
      <c r="S237">
        <v>1</v>
      </c>
    </row>
    <row r="238" spans="1:19" x14ac:dyDescent="0.15">
      <c r="A238" s="15">
        <v>2685</v>
      </c>
      <c r="M238">
        <v>1</v>
      </c>
      <c r="S238">
        <v>1</v>
      </c>
    </row>
    <row r="239" spans="1:19" x14ac:dyDescent="0.15">
      <c r="A239" s="15">
        <v>2686</v>
      </c>
      <c r="F239">
        <v>1</v>
      </c>
      <c r="M239">
        <v>1</v>
      </c>
      <c r="R239">
        <v>4</v>
      </c>
      <c r="S239">
        <v>6</v>
      </c>
    </row>
    <row r="240" spans="1:19" x14ac:dyDescent="0.15">
      <c r="A240" s="15">
        <v>2688</v>
      </c>
      <c r="D240">
        <v>1</v>
      </c>
      <c r="E240">
        <v>1</v>
      </c>
      <c r="I240">
        <v>1</v>
      </c>
      <c r="N240">
        <v>1</v>
      </c>
      <c r="S240">
        <v>4</v>
      </c>
    </row>
    <row r="241" spans="1:19" x14ac:dyDescent="0.15">
      <c r="A241" s="15">
        <v>2690</v>
      </c>
      <c r="E241">
        <v>1</v>
      </c>
      <c r="M241">
        <v>1</v>
      </c>
      <c r="N241">
        <v>1</v>
      </c>
      <c r="R241">
        <v>4</v>
      </c>
      <c r="S241">
        <v>7</v>
      </c>
    </row>
    <row r="242" spans="1:19" x14ac:dyDescent="0.15">
      <c r="A242" s="15">
        <v>2692</v>
      </c>
      <c r="D242">
        <v>1</v>
      </c>
      <c r="N242">
        <v>1</v>
      </c>
      <c r="S242">
        <v>2</v>
      </c>
    </row>
    <row r="243" spans="1:19" x14ac:dyDescent="0.15">
      <c r="A243" s="15">
        <v>2694</v>
      </c>
      <c r="R243">
        <v>2</v>
      </c>
      <c r="S243">
        <v>2</v>
      </c>
    </row>
    <row r="244" spans="1:19" x14ac:dyDescent="0.15">
      <c r="A244" s="15">
        <v>2696</v>
      </c>
      <c r="E244">
        <v>1</v>
      </c>
      <c r="K244">
        <v>1</v>
      </c>
      <c r="L244">
        <v>1</v>
      </c>
      <c r="R244">
        <v>1</v>
      </c>
      <c r="S244">
        <v>4</v>
      </c>
    </row>
    <row r="245" spans="1:19" x14ac:dyDescent="0.15">
      <c r="A245" s="15">
        <v>2697</v>
      </c>
      <c r="I245">
        <v>1</v>
      </c>
      <c r="S245">
        <v>1</v>
      </c>
    </row>
    <row r="246" spans="1:19" x14ac:dyDescent="0.15">
      <c r="A246" s="15">
        <v>2698</v>
      </c>
      <c r="D246">
        <v>1</v>
      </c>
      <c r="R246">
        <v>3</v>
      </c>
      <c r="S246">
        <v>4</v>
      </c>
    </row>
    <row r="247" spans="1:19" x14ac:dyDescent="0.15">
      <c r="A247" s="15">
        <v>2700</v>
      </c>
      <c r="R247">
        <v>1</v>
      </c>
      <c r="S247">
        <v>1</v>
      </c>
    </row>
    <row r="248" spans="1:19" x14ac:dyDescent="0.15">
      <c r="A248" s="15">
        <v>2702</v>
      </c>
      <c r="R248">
        <v>2</v>
      </c>
      <c r="S248">
        <v>2</v>
      </c>
    </row>
    <row r="249" spans="1:19" x14ac:dyDescent="0.15">
      <c r="A249" s="15">
        <v>2704</v>
      </c>
      <c r="L249">
        <v>1</v>
      </c>
      <c r="S249">
        <v>1</v>
      </c>
    </row>
    <row r="250" spans="1:19" x14ac:dyDescent="0.15">
      <c r="A250" s="15">
        <v>2705</v>
      </c>
      <c r="M250">
        <v>1</v>
      </c>
      <c r="Q250">
        <v>1</v>
      </c>
      <c r="R250">
        <v>1</v>
      </c>
      <c r="S250">
        <v>3</v>
      </c>
    </row>
    <row r="251" spans="1:19" x14ac:dyDescent="0.15">
      <c r="A251" s="15">
        <v>2706</v>
      </c>
      <c r="N251">
        <v>2</v>
      </c>
      <c r="R251">
        <v>1</v>
      </c>
      <c r="S251">
        <v>3</v>
      </c>
    </row>
    <row r="252" spans="1:19" x14ac:dyDescent="0.15">
      <c r="A252" s="15">
        <v>2707</v>
      </c>
      <c r="N252">
        <v>1</v>
      </c>
      <c r="S252">
        <v>1</v>
      </c>
    </row>
    <row r="253" spans="1:19" x14ac:dyDescent="0.15">
      <c r="A253" s="15">
        <v>2708</v>
      </c>
      <c r="D253">
        <v>1</v>
      </c>
      <c r="E253">
        <v>1</v>
      </c>
      <c r="H253">
        <v>1</v>
      </c>
      <c r="S253">
        <v>3</v>
      </c>
    </row>
    <row r="254" spans="1:19" x14ac:dyDescent="0.15">
      <c r="A254" s="15">
        <v>2709</v>
      </c>
      <c r="R254">
        <v>1</v>
      </c>
      <c r="S254">
        <v>1</v>
      </c>
    </row>
    <row r="255" spans="1:19" x14ac:dyDescent="0.15">
      <c r="A255" s="15">
        <v>2710</v>
      </c>
      <c r="E255">
        <v>1</v>
      </c>
      <c r="L255">
        <v>1</v>
      </c>
      <c r="R255">
        <v>2</v>
      </c>
      <c r="S255">
        <v>4</v>
      </c>
    </row>
    <row r="256" spans="1:19" x14ac:dyDescent="0.15">
      <c r="A256" s="15">
        <v>2712</v>
      </c>
      <c r="D256">
        <v>1</v>
      </c>
      <c r="S256">
        <v>1</v>
      </c>
    </row>
    <row r="257" spans="1:19" x14ac:dyDescent="0.15">
      <c r="A257" s="15">
        <v>2714</v>
      </c>
      <c r="D257">
        <v>1</v>
      </c>
      <c r="M257">
        <v>1</v>
      </c>
      <c r="Q257">
        <v>1</v>
      </c>
      <c r="R257">
        <v>1</v>
      </c>
      <c r="S257">
        <v>4</v>
      </c>
    </row>
    <row r="258" spans="1:19" x14ac:dyDescent="0.15">
      <c r="A258" s="15">
        <v>2715</v>
      </c>
      <c r="B258">
        <v>1</v>
      </c>
      <c r="S258">
        <v>1</v>
      </c>
    </row>
    <row r="259" spans="1:19" x14ac:dyDescent="0.15">
      <c r="A259" s="15">
        <v>2716</v>
      </c>
      <c r="R259">
        <v>3</v>
      </c>
      <c r="S259">
        <v>3</v>
      </c>
    </row>
    <row r="260" spans="1:19" x14ac:dyDescent="0.15">
      <c r="A260" s="15">
        <v>2718</v>
      </c>
      <c r="R260">
        <v>1</v>
      </c>
      <c r="S260">
        <v>1</v>
      </c>
    </row>
    <row r="261" spans="1:19" x14ac:dyDescent="0.15">
      <c r="A261" s="15">
        <v>2720</v>
      </c>
      <c r="E261">
        <v>1</v>
      </c>
      <c r="H261">
        <v>1</v>
      </c>
      <c r="P261">
        <v>1</v>
      </c>
      <c r="Q261">
        <v>1</v>
      </c>
      <c r="R261">
        <v>2</v>
      </c>
      <c r="S261">
        <v>6</v>
      </c>
    </row>
    <row r="262" spans="1:19" x14ac:dyDescent="0.15">
      <c r="A262" s="15">
        <v>2722</v>
      </c>
      <c r="R262">
        <v>3</v>
      </c>
      <c r="S262">
        <v>3</v>
      </c>
    </row>
    <row r="263" spans="1:19" x14ac:dyDescent="0.15">
      <c r="A263" s="15">
        <v>2725</v>
      </c>
      <c r="N263">
        <v>1</v>
      </c>
      <c r="S263">
        <v>1</v>
      </c>
    </row>
    <row r="264" spans="1:19" x14ac:dyDescent="0.15">
      <c r="A264" s="15">
        <v>2728</v>
      </c>
      <c r="D264">
        <v>1</v>
      </c>
      <c r="R264">
        <v>2</v>
      </c>
      <c r="S264">
        <v>3</v>
      </c>
    </row>
    <row r="265" spans="1:19" x14ac:dyDescent="0.15">
      <c r="A265" s="15">
        <v>2729</v>
      </c>
      <c r="B265">
        <v>1</v>
      </c>
      <c r="F265">
        <v>1</v>
      </c>
      <c r="S265">
        <v>2</v>
      </c>
    </row>
    <row r="266" spans="1:19" x14ac:dyDescent="0.15">
      <c r="A266" s="15">
        <v>2730</v>
      </c>
      <c r="E266">
        <v>1</v>
      </c>
      <c r="M266">
        <v>3</v>
      </c>
      <c r="N266">
        <v>1</v>
      </c>
      <c r="S266">
        <v>5</v>
      </c>
    </row>
    <row r="267" spans="1:19" x14ac:dyDescent="0.15">
      <c r="A267" s="15">
        <v>2732</v>
      </c>
      <c r="N267">
        <v>1</v>
      </c>
      <c r="P267">
        <v>1</v>
      </c>
      <c r="R267">
        <v>4</v>
      </c>
      <c r="S267">
        <v>6</v>
      </c>
    </row>
    <row r="268" spans="1:19" x14ac:dyDescent="0.15">
      <c r="A268" s="15">
        <v>2734</v>
      </c>
      <c r="L268">
        <v>1</v>
      </c>
      <c r="N268">
        <v>1</v>
      </c>
      <c r="S268">
        <v>2</v>
      </c>
    </row>
    <row r="269" spans="1:19" x14ac:dyDescent="0.15">
      <c r="A269" s="15">
        <v>2735</v>
      </c>
      <c r="M269">
        <v>1</v>
      </c>
      <c r="S269">
        <v>1</v>
      </c>
    </row>
    <row r="270" spans="1:19" x14ac:dyDescent="0.15">
      <c r="A270" s="15">
        <v>2736</v>
      </c>
      <c r="D270">
        <v>1</v>
      </c>
      <c r="N270">
        <v>1</v>
      </c>
      <c r="R270">
        <v>2</v>
      </c>
      <c r="S270">
        <v>4</v>
      </c>
    </row>
    <row r="271" spans="1:19" x14ac:dyDescent="0.15">
      <c r="A271" s="15">
        <v>2738</v>
      </c>
      <c r="D271">
        <v>1</v>
      </c>
      <c r="M271">
        <v>1</v>
      </c>
      <c r="R271">
        <v>2</v>
      </c>
      <c r="S271">
        <v>4</v>
      </c>
    </row>
    <row r="272" spans="1:19" x14ac:dyDescent="0.15">
      <c r="A272" s="15">
        <v>2740</v>
      </c>
      <c r="D272">
        <v>1</v>
      </c>
      <c r="P272">
        <v>1</v>
      </c>
      <c r="S272">
        <v>2</v>
      </c>
    </row>
    <row r="273" spans="1:19" x14ac:dyDescent="0.15">
      <c r="A273" s="15">
        <v>2742</v>
      </c>
      <c r="N273">
        <v>1</v>
      </c>
      <c r="R273">
        <v>1</v>
      </c>
      <c r="S273">
        <v>2</v>
      </c>
    </row>
    <row r="274" spans="1:19" x14ac:dyDescent="0.15">
      <c r="A274" s="15">
        <v>2744</v>
      </c>
      <c r="R274">
        <v>1</v>
      </c>
      <c r="S274">
        <v>1</v>
      </c>
    </row>
    <row r="275" spans="1:19" x14ac:dyDescent="0.15">
      <c r="A275" s="15">
        <v>2748</v>
      </c>
      <c r="H275">
        <v>1</v>
      </c>
      <c r="J275">
        <v>1</v>
      </c>
      <c r="R275">
        <v>2</v>
      </c>
      <c r="S275">
        <v>4</v>
      </c>
    </row>
    <row r="276" spans="1:19" x14ac:dyDescent="0.15">
      <c r="A276" s="15">
        <v>2750</v>
      </c>
      <c r="D276">
        <v>1</v>
      </c>
      <c r="R276">
        <v>2</v>
      </c>
      <c r="S276">
        <v>3</v>
      </c>
    </row>
    <row r="277" spans="1:19" x14ac:dyDescent="0.15">
      <c r="A277" s="15">
        <v>2752</v>
      </c>
      <c r="E277">
        <v>1</v>
      </c>
      <c r="S277">
        <v>1</v>
      </c>
    </row>
    <row r="278" spans="1:19" x14ac:dyDescent="0.15">
      <c r="A278" s="15">
        <v>2754</v>
      </c>
      <c r="D278">
        <v>1</v>
      </c>
      <c r="E278">
        <v>1</v>
      </c>
      <c r="N278">
        <v>1</v>
      </c>
      <c r="R278">
        <v>2</v>
      </c>
      <c r="S278">
        <v>5</v>
      </c>
    </row>
    <row r="279" spans="1:19" x14ac:dyDescent="0.15">
      <c r="A279" s="15">
        <v>2756</v>
      </c>
      <c r="G279">
        <v>1</v>
      </c>
      <c r="P279">
        <v>1</v>
      </c>
      <c r="R279">
        <v>1</v>
      </c>
      <c r="S279">
        <v>3</v>
      </c>
    </row>
    <row r="280" spans="1:19" x14ac:dyDescent="0.15">
      <c r="A280" s="15">
        <v>2758</v>
      </c>
      <c r="D280">
        <v>1</v>
      </c>
      <c r="E280">
        <v>1</v>
      </c>
      <c r="R280">
        <v>2</v>
      </c>
      <c r="S280">
        <v>4</v>
      </c>
    </row>
    <row r="281" spans="1:19" x14ac:dyDescent="0.15">
      <c r="A281" s="15">
        <v>2760</v>
      </c>
      <c r="C281">
        <v>1</v>
      </c>
      <c r="Q281">
        <v>1</v>
      </c>
      <c r="R281">
        <v>2</v>
      </c>
      <c r="S281">
        <v>4</v>
      </c>
    </row>
    <row r="282" spans="1:19" x14ac:dyDescent="0.15">
      <c r="A282" s="15">
        <v>2762</v>
      </c>
      <c r="H282">
        <v>1</v>
      </c>
      <c r="L282">
        <v>1</v>
      </c>
      <c r="N282">
        <v>1</v>
      </c>
      <c r="R282">
        <v>1</v>
      </c>
      <c r="S282">
        <v>4</v>
      </c>
    </row>
    <row r="283" spans="1:19" x14ac:dyDescent="0.15">
      <c r="A283" s="15">
        <v>2764</v>
      </c>
      <c r="D283">
        <v>1</v>
      </c>
      <c r="I283">
        <v>1</v>
      </c>
      <c r="S283">
        <v>2</v>
      </c>
    </row>
    <row r="284" spans="1:19" x14ac:dyDescent="0.15">
      <c r="A284" s="15">
        <v>2768</v>
      </c>
      <c r="G284">
        <v>1</v>
      </c>
      <c r="Q284">
        <v>1</v>
      </c>
      <c r="R284">
        <v>1</v>
      </c>
      <c r="S284">
        <v>3</v>
      </c>
    </row>
    <row r="285" spans="1:19" x14ac:dyDescent="0.15">
      <c r="A285" s="15">
        <v>2770</v>
      </c>
      <c r="F285">
        <v>1</v>
      </c>
      <c r="R285">
        <v>2</v>
      </c>
      <c r="S285">
        <v>3</v>
      </c>
    </row>
    <row r="286" spans="1:19" x14ac:dyDescent="0.15">
      <c r="A286" s="15">
        <v>2772</v>
      </c>
      <c r="G286">
        <v>1</v>
      </c>
      <c r="R286">
        <v>3</v>
      </c>
      <c r="S286">
        <v>4</v>
      </c>
    </row>
    <row r="287" spans="1:19" x14ac:dyDescent="0.15">
      <c r="A287" s="15">
        <v>2774</v>
      </c>
      <c r="I287">
        <v>1</v>
      </c>
      <c r="M287">
        <v>1</v>
      </c>
      <c r="R287">
        <v>1</v>
      </c>
      <c r="S287">
        <v>3</v>
      </c>
    </row>
    <row r="288" spans="1:19" x14ac:dyDescent="0.15">
      <c r="A288" s="15">
        <v>2775</v>
      </c>
      <c r="M288">
        <v>1</v>
      </c>
      <c r="N288">
        <v>2</v>
      </c>
      <c r="S288">
        <v>3</v>
      </c>
    </row>
    <row r="289" spans="1:19" x14ac:dyDescent="0.15">
      <c r="A289" s="15">
        <v>2776</v>
      </c>
      <c r="B289">
        <v>1</v>
      </c>
      <c r="N289">
        <v>1</v>
      </c>
      <c r="S289">
        <v>2</v>
      </c>
    </row>
    <row r="290" spans="1:19" x14ac:dyDescent="0.15">
      <c r="A290" s="15">
        <v>2778</v>
      </c>
      <c r="N290">
        <v>1</v>
      </c>
      <c r="R290">
        <v>1</v>
      </c>
      <c r="S290">
        <v>2</v>
      </c>
    </row>
    <row r="291" spans="1:19" x14ac:dyDescent="0.15">
      <c r="A291" s="15">
        <v>2782</v>
      </c>
      <c r="E291">
        <v>1</v>
      </c>
      <c r="M291">
        <v>1</v>
      </c>
      <c r="S291">
        <v>2</v>
      </c>
    </row>
    <row r="292" spans="1:19" x14ac:dyDescent="0.15">
      <c r="A292" s="15">
        <v>2784</v>
      </c>
      <c r="E292">
        <v>1</v>
      </c>
      <c r="J292">
        <v>1</v>
      </c>
      <c r="R292">
        <v>1</v>
      </c>
      <c r="S292">
        <v>3</v>
      </c>
    </row>
    <row r="293" spans="1:19" x14ac:dyDescent="0.15">
      <c r="A293" s="15">
        <v>2785</v>
      </c>
      <c r="R293">
        <v>1</v>
      </c>
      <c r="S293">
        <v>1</v>
      </c>
    </row>
    <row r="294" spans="1:19" x14ac:dyDescent="0.15">
      <c r="A294" s="15">
        <v>2786</v>
      </c>
      <c r="R294">
        <v>2</v>
      </c>
      <c r="S294">
        <v>2</v>
      </c>
    </row>
    <row r="295" spans="1:19" x14ac:dyDescent="0.15">
      <c r="A295" s="15">
        <v>2788</v>
      </c>
      <c r="C295">
        <v>1</v>
      </c>
      <c r="D295">
        <v>2</v>
      </c>
      <c r="R295">
        <v>1</v>
      </c>
      <c r="S295">
        <v>4</v>
      </c>
    </row>
    <row r="296" spans="1:19" x14ac:dyDescent="0.15">
      <c r="A296" s="15">
        <v>2790</v>
      </c>
      <c r="B296">
        <v>1</v>
      </c>
      <c r="D296">
        <v>1</v>
      </c>
      <c r="H296">
        <v>1</v>
      </c>
      <c r="J296">
        <v>1</v>
      </c>
      <c r="M296">
        <v>2</v>
      </c>
      <c r="S296">
        <v>6</v>
      </c>
    </row>
    <row r="297" spans="1:19" x14ac:dyDescent="0.15">
      <c r="A297" s="15">
        <v>2792</v>
      </c>
      <c r="K297">
        <v>1</v>
      </c>
      <c r="L297">
        <v>1</v>
      </c>
      <c r="R297">
        <v>4</v>
      </c>
      <c r="S297">
        <v>6</v>
      </c>
    </row>
    <row r="298" spans="1:19" x14ac:dyDescent="0.15">
      <c r="A298" s="15">
        <v>2794</v>
      </c>
      <c r="M298">
        <v>2</v>
      </c>
      <c r="R298">
        <v>1</v>
      </c>
      <c r="S298">
        <v>3</v>
      </c>
    </row>
    <row r="299" spans="1:19" x14ac:dyDescent="0.15">
      <c r="A299" s="15">
        <v>2796</v>
      </c>
      <c r="E299">
        <v>1</v>
      </c>
      <c r="G299">
        <v>1</v>
      </c>
      <c r="R299">
        <v>4</v>
      </c>
      <c r="S299">
        <v>6</v>
      </c>
    </row>
    <row r="300" spans="1:19" x14ac:dyDescent="0.15">
      <c r="A300" s="15">
        <v>2798</v>
      </c>
      <c r="G300">
        <v>1</v>
      </c>
      <c r="R300">
        <v>2</v>
      </c>
      <c r="S300">
        <v>3</v>
      </c>
    </row>
    <row r="301" spans="1:19" x14ac:dyDescent="0.15">
      <c r="A301" s="15">
        <v>2800</v>
      </c>
      <c r="D301">
        <v>1</v>
      </c>
      <c r="H301">
        <v>2</v>
      </c>
      <c r="R301">
        <v>3</v>
      </c>
      <c r="S301">
        <v>6</v>
      </c>
    </row>
    <row r="302" spans="1:19" x14ac:dyDescent="0.15">
      <c r="A302" s="15">
        <v>2802</v>
      </c>
      <c r="M302">
        <v>2</v>
      </c>
      <c r="R302">
        <v>2</v>
      </c>
      <c r="S302">
        <v>4</v>
      </c>
    </row>
    <row r="303" spans="1:19" x14ac:dyDescent="0.15">
      <c r="A303" s="15">
        <v>2804</v>
      </c>
      <c r="D303">
        <v>1</v>
      </c>
      <c r="R303">
        <v>4</v>
      </c>
      <c r="S303">
        <v>5</v>
      </c>
    </row>
    <row r="304" spans="1:19" x14ac:dyDescent="0.15">
      <c r="A304" s="15">
        <v>2805</v>
      </c>
      <c r="N304">
        <v>1</v>
      </c>
      <c r="S304">
        <v>1</v>
      </c>
    </row>
    <row r="305" spans="1:19" x14ac:dyDescent="0.15">
      <c r="A305" s="15">
        <v>2806</v>
      </c>
      <c r="J305">
        <v>1</v>
      </c>
      <c r="R305">
        <v>2</v>
      </c>
      <c r="S305">
        <v>3</v>
      </c>
    </row>
    <row r="306" spans="1:19" x14ac:dyDescent="0.15">
      <c r="A306" s="15">
        <v>2808</v>
      </c>
      <c r="N306">
        <v>1</v>
      </c>
      <c r="S306">
        <v>1</v>
      </c>
    </row>
    <row r="307" spans="1:19" x14ac:dyDescent="0.15">
      <c r="A307" s="15">
        <v>2810</v>
      </c>
      <c r="M307">
        <v>2</v>
      </c>
      <c r="N307">
        <v>1</v>
      </c>
      <c r="R307">
        <v>4</v>
      </c>
      <c r="S307">
        <v>7</v>
      </c>
    </row>
    <row r="308" spans="1:19" x14ac:dyDescent="0.15">
      <c r="A308" s="15">
        <v>2812</v>
      </c>
      <c r="K308">
        <v>1</v>
      </c>
      <c r="N308">
        <v>1</v>
      </c>
      <c r="S308">
        <v>2</v>
      </c>
    </row>
    <row r="309" spans="1:19" x14ac:dyDescent="0.15">
      <c r="A309" s="15">
        <v>2814</v>
      </c>
      <c r="R309">
        <v>1</v>
      </c>
      <c r="S309">
        <v>1</v>
      </c>
    </row>
    <row r="310" spans="1:19" x14ac:dyDescent="0.15">
      <c r="A310" s="15">
        <v>2816</v>
      </c>
      <c r="D310">
        <v>1</v>
      </c>
      <c r="M310">
        <v>1</v>
      </c>
      <c r="R310">
        <v>1</v>
      </c>
      <c r="S310">
        <v>3</v>
      </c>
    </row>
    <row r="311" spans="1:19" x14ac:dyDescent="0.15">
      <c r="A311" s="15">
        <v>2817</v>
      </c>
      <c r="G311">
        <v>1</v>
      </c>
      <c r="S311">
        <v>1</v>
      </c>
    </row>
    <row r="312" spans="1:19" x14ac:dyDescent="0.15">
      <c r="A312" s="15">
        <v>2818</v>
      </c>
      <c r="C312">
        <v>1</v>
      </c>
      <c r="D312">
        <v>1</v>
      </c>
      <c r="R312">
        <v>2</v>
      </c>
      <c r="S312">
        <v>4</v>
      </c>
    </row>
    <row r="313" spans="1:19" x14ac:dyDescent="0.15">
      <c r="A313" s="15">
        <v>2820</v>
      </c>
      <c r="N313">
        <v>1</v>
      </c>
      <c r="R313">
        <v>3</v>
      </c>
      <c r="S313">
        <v>4</v>
      </c>
    </row>
    <row r="314" spans="1:19" x14ac:dyDescent="0.15">
      <c r="A314" s="15">
        <v>2822</v>
      </c>
      <c r="E314">
        <v>1</v>
      </c>
      <c r="L314">
        <v>1</v>
      </c>
      <c r="R314">
        <v>2</v>
      </c>
      <c r="S314">
        <v>4</v>
      </c>
    </row>
    <row r="315" spans="1:19" x14ac:dyDescent="0.15">
      <c r="A315" s="15">
        <v>2824</v>
      </c>
      <c r="B315">
        <v>1</v>
      </c>
      <c r="C315">
        <v>1</v>
      </c>
      <c r="R315">
        <v>1</v>
      </c>
      <c r="S315">
        <v>3</v>
      </c>
    </row>
    <row r="316" spans="1:19" x14ac:dyDescent="0.15">
      <c r="A316" s="15">
        <v>2825</v>
      </c>
      <c r="D316">
        <v>1</v>
      </c>
      <c r="S316">
        <v>1</v>
      </c>
    </row>
    <row r="317" spans="1:19" x14ac:dyDescent="0.15">
      <c r="A317" s="15">
        <v>2826</v>
      </c>
      <c r="B317">
        <v>1</v>
      </c>
      <c r="M317">
        <v>2</v>
      </c>
      <c r="S317">
        <v>3</v>
      </c>
    </row>
    <row r="318" spans="1:19" x14ac:dyDescent="0.15">
      <c r="A318" s="15">
        <v>2828</v>
      </c>
      <c r="C318">
        <v>1</v>
      </c>
      <c r="D318">
        <v>1</v>
      </c>
      <c r="E318">
        <v>2</v>
      </c>
      <c r="R318">
        <v>3</v>
      </c>
      <c r="S318">
        <v>7</v>
      </c>
    </row>
    <row r="319" spans="1:19" x14ac:dyDescent="0.15">
      <c r="A319" s="15">
        <v>2830</v>
      </c>
      <c r="B319">
        <v>1</v>
      </c>
      <c r="C319">
        <v>1</v>
      </c>
      <c r="E319">
        <v>1</v>
      </c>
      <c r="R319">
        <v>6</v>
      </c>
      <c r="S319">
        <v>9</v>
      </c>
    </row>
    <row r="320" spans="1:19" x14ac:dyDescent="0.15">
      <c r="A320" s="15">
        <v>2832</v>
      </c>
      <c r="K320">
        <v>1</v>
      </c>
      <c r="R320">
        <v>1</v>
      </c>
      <c r="S320">
        <v>2</v>
      </c>
    </row>
    <row r="321" spans="1:19" x14ac:dyDescent="0.15">
      <c r="A321" s="15">
        <v>2834</v>
      </c>
      <c r="D321">
        <v>1</v>
      </c>
      <c r="G321">
        <v>1</v>
      </c>
      <c r="J321">
        <v>1</v>
      </c>
      <c r="M321">
        <v>1</v>
      </c>
      <c r="R321">
        <v>2</v>
      </c>
      <c r="S321">
        <v>6</v>
      </c>
    </row>
    <row r="322" spans="1:19" x14ac:dyDescent="0.15">
      <c r="A322" s="15">
        <v>2835</v>
      </c>
      <c r="M322">
        <v>1</v>
      </c>
      <c r="S322">
        <v>1</v>
      </c>
    </row>
    <row r="323" spans="1:19" x14ac:dyDescent="0.15">
      <c r="A323" s="15">
        <v>2836</v>
      </c>
      <c r="F323">
        <v>1</v>
      </c>
      <c r="H323">
        <v>1</v>
      </c>
      <c r="R323">
        <v>3</v>
      </c>
      <c r="S323">
        <v>5</v>
      </c>
    </row>
    <row r="324" spans="1:19" x14ac:dyDescent="0.15">
      <c r="A324" s="15">
        <v>2838</v>
      </c>
      <c r="R324">
        <v>1</v>
      </c>
      <c r="S324">
        <v>1</v>
      </c>
    </row>
    <row r="325" spans="1:19" x14ac:dyDescent="0.15">
      <c r="A325" s="15">
        <v>2840</v>
      </c>
      <c r="H325">
        <v>1</v>
      </c>
      <c r="N325">
        <v>1</v>
      </c>
      <c r="R325">
        <v>2</v>
      </c>
      <c r="S325">
        <v>4</v>
      </c>
    </row>
    <row r="326" spans="1:19" x14ac:dyDescent="0.15">
      <c r="A326" s="15">
        <v>2842</v>
      </c>
      <c r="E326">
        <v>1</v>
      </c>
      <c r="H326">
        <v>1</v>
      </c>
      <c r="R326">
        <v>2</v>
      </c>
      <c r="S326">
        <v>4</v>
      </c>
    </row>
    <row r="327" spans="1:19" x14ac:dyDescent="0.15">
      <c r="A327" s="15">
        <v>2844</v>
      </c>
      <c r="K327">
        <v>1</v>
      </c>
      <c r="N327">
        <v>1</v>
      </c>
      <c r="R327">
        <v>2</v>
      </c>
      <c r="S327">
        <v>4</v>
      </c>
    </row>
    <row r="328" spans="1:19" x14ac:dyDescent="0.15">
      <c r="A328" s="15">
        <v>2845</v>
      </c>
      <c r="M328">
        <v>1</v>
      </c>
      <c r="N328">
        <v>1</v>
      </c>
      <c r="R328">
        <v>1</v>
      </c>
      <c r="S328">
        <v>3</v>
      </c>
    </row>
    <row r="329" spans="1:19" x14ac:dyDescent="0.15">
      <c r="A329" s="15">
        <v>2846</v>
      </c>
      <c r="R329">
        <v>1</v>
      </c>
      <c r="S329">
        <v>1</v>
      </c>
    </row>
    <row r="330" spans="1:19" x14ac:dyDescent="0.15">
      <c r="A330" s="15">
        <v>2848</v>
      </c>
      <c r="E330">
        <v>1</v>
      </c>
      <c r="R330">
        <v>2</v>
      </c>
      <c r="S330">
        <v>3</v>
      </c>
    </row>
    <row r="331" spans="1:19" x14ac:dyDescent="0.15">
      <c r="A331" s="15">
        <v>2850</v>
      </c>
      <c r="D331">
        <v>2</v>
      </c>
      <c r="M331">
        <v>1</v>
      </c>
      <c r="R331">
        <v>2</v>
      </c>
      <c r="S331">
        <v>5</v>
      </c>
    </row>
    <row r="332" spans="1:19" x14ac:dyDescent="0.15">
      <c r="A332" s="15">
        <v>2852</v>
      </c>
      <c r="D332">
        <v>1</v>
      </c>
      <c r="K332">
        <v>1</v>
      </c>
      <c r="N332">
        <v>1</v>
      </c>
      <c r="R332">
        <v>1</v>
      </c>
      <c r="S332">
        <v>4</v>
      </c>
    </row>
    <row r="333" spans="1:19" x14ac:dyDescent="0.15">
      <c r="A333" s="15">
        <v>2854</v>
      </c>
      <c r="C333">
        <v>1</v>
      </c>
      <c r="H333">
        <v>1</v>
      </c>
      <c r="M333">
        <v>1</v>
      </c>
      <c r="R333">
        <v>1</v>
      </c>
      <c r="S333">
        <v>4</v>
      </c>
    </row>
    <row r="334" spans="1:19" x14ac:dyDescent="0.15">
      <c r="A334" s="15">
        <v>2855</v>
      </c>
      <c r="R334">
        <v>1</v>
      </c>
      <c r="S334">
        <v>1</v>
      </c>
    </row>
    <row r="335" spans="1:19" x14ac:dyDescent="0.15">
      <c r="A335" s="15">
        <v>2856</v>
      </c>
      <c r="E335">
        <v>1</v>
      </c>
      <c r="J335">
        <v>1</v>
      </c>
      <c r="M335">
        <v>2</v>
      </c>
      <c r="S335">
        <v>4</v>
      </c>
    </row>
    <row r="336" spans="1:19" x14ac:dyDescent="0.15">
      <c r="A336" s="15">
        <v>2858</v>
      </c>
      <c r="E336">
        <v>1</v>
      </c>
      <c r="M336">
        <v>1</v>
      </c>
      <c r="N336">
        <v>1</v>
      </c>
      <c r="R336">
        <v>1</v>
      </c>
      <c r="S336">
        <v>4</v>
      </c>
    </row>
    <row r="337" spans="1:19" x14ac:dyDescent="0.15">
      <c r="A337" s="15">
        <v>2860</v>
      </c>
      <c r="H337">
        <v>1</v>
      </c>
      <c r="I337">
        <v>1</v>
      </c>
      <c r="M337">
        <v>1</v>
      </c>
      <c r="N337">
        <v>1</v>
      </c>
      <c r="R337">
        <v>1</v>
      </c>
      <c r="S337">
        <v>5</v>
      </c>
    </row>
    <row r="338" spans="1:19" x14ac:dyDescent="0.15">
      <c r="A338" s="15">
        <v>2862</v>
      </c>
      <c r="N338">
        <v>1</v>
      </c>
      <c r="Q338">
        <v>1</v>
      </c>
      <c r="R338">
        <v>1</v>
      </c>
      <c r="S338">
        <v>3</v>
      </c>
    </row>
    <row r="339" spans="1:19" x14ac:dyDescent="0.15">
      <c r="A339" s="15">
        <v>2864</v>
      </c>
      <c r="H339">
        <v>1</v>
      </c>
      <c r="N339">
        <v>1</v>
      </c>
      <c r="R339">
        <v>2</v>
      </c>
      <c r="S339">
        <v>4</v>
      </c>
    </row>
    <row r="340" spans="1:19" x14ac:dyDescent="0.15">
      <c r="A340" s="15">
        <v>2865</v>
      </c>
      <c r="M340">
        <v>1</v>
      </c>
      <c r="S340">
        <v>1</v>
      </c>
    </row>
    <row r="341" spans="1:19" x14ac:dyDescent="0.15">
      <c r="A341" s="15">
        <v>2866</v>
      </c>
      <c r="R341">
        <v>3</v>
      </c>
      <c r="S341">
        <v>3</v>
      </c>
    </row>
    <row r="342" spans="1:19" x14ac:dyDescent="0.15">
      <c r="A342" s="15">
        <v>2868</v>
      </c>
      <c r="M342">
        <v>1</v>
      </c>
      <c r="R342">
        <v>2</v>
      </c>
      <c r="S342">
        <v>3</v>
      </c>
    </row>
    <row r="343" spans="1:19" x14ac:dyDescent="0.15">
      <c r="A343" s="15">
        <v>2870</v>
      </c>
      <c r="D343">
        <v>3</v>
      </c>
      <c r="E343">
        <v>1</v>
      </c>
      <c r="I343">
        <v>1</v>
      </c>
      <c r="M343">
        <v>2</v>
      </c>
      <c r="N343">
        <v>1</v>
      </c>
      <c r="S343">
        <v>8</v>
      </c>
    </row>
    <row r="344" spans="1:19" x14ac:dyDescent="0.15">
      <c r="A344" s="15">
        <v>2872</v>
      </c>
      <c r="R344">
        <v>1</v>
      </c>
      <c r="S344">
        <v>1</v>
      </c>
    </row>
    <row r="345" spans="1:19" x14ac:dyDescent="0.15">
      <c r="A345" s="15">
        <v>2874</v>
      </c>
      <c r="N345">
        <v>1</v>
      </c>
      <c r="R345">
        <v>1</v>
      </c>
      <c r="S345">
        <v>2</v>
      </c>
    </row>
    <row r="346" spans="1:19" x14ac:dyDescent="0.15">
      <c r="A346" s="15">
        <v>2876</v>
      </c>
      <c r="H346">
        <v>1</v>
      </c>
      <c r="J346">
        <v>1</v>
      </c>
      <c r="M346">
        <v>1</v>
      </c>
      <c r="P346">
        <v>1</v>
      </c>
      <c r="R346">
        <v>4</v>
      </c>
      <c r="S346">
        <v>8</v>
      </c>
    </row>
    <row r="347" spans="1:19" x14ac:dyDescent="0.15">
      <c r="A347" s="15">
        <v>2878</v>
      </c>
      <c r="C347">
        <v>1</v>
      </c>
      <c r="R347">
        <v>2</v>
      </c>
      <c r="S347">
        <v>3</v>
      </c>
    </row>
    <row r="348" spans="1:19" x14ac:dyDescent="0.15">
      <c r="A348" s="15">
        <v>2880</v>
      </c>
      <c r="D348">
        <v>1</v>
      </c>
      <c r="H348">
        <v>1</v>
      </c>
      <c r="L348">
        <v>1</v>
      </c>
      <c r="M348">
        <v>2</v>
      </c>
      <c r="R348">
        <v>1</v>
      </c>
      <c r="S348">
        <v>6</v>
      </c>
    </row>
    <row r="349" spans="1:19" x14ac:dyDescent="0.15">
      <c r="A349" s="15">
        <v>2882</v>
      </c>
      <c r="E349">
        <v>1</v>
      </c>
      <c r="I349">
        <v>1</v>
      </c>
      <c r="M349">
        <v>1</v>
      </c>
      <c r="Q349">
        <v>1</v>
      </c>
      <c r="R349">
        <v>1</v>
      </c>
      <c r="S349">
        <v>5</v>
      </c>
    </row>
    <row r="350" spans="1:19" x14ac:dyDescent="0.15">
      <c r="A350" s="15">
        <v>2884</v>
      </c>
      <c r="N350">
        <v>1</v>
      </c>
      <c r="R350">
        <v>1</v>
      </c>
      <c r="S350">
        <v>2</v>
      </c>
    </row>
    <row r="351" spans="1:19" x14ac:dyDescent="0.15">
      <c r="A351" s="15">
        <v>2886</v>
      </c>
      <c r="E351">
        <v>1</v>
      </c>
      <c r="R351">
        <v>1</v>
      </c>
      <c r="S351">
        <v>2</v>
      </c>
    </row>
    <row r="352" spans="1:19" x14ac:dyDescent="0.15">
      <c r="A352" s="15">
        <v>2888</v>
      </c>
      <c r="B352">
        <v>1</v>
      </c>
      <c r="D352">
        <v>1</v>
      </c>
      <c r="H352">
        <v>1</v>
      </c>
      <c r="S352">
        <v>3</v>
      </c>
    </row>
    <row r="353" spans="1:19" x14ac:dyDescent="0.15">
      <c r="A353" s="15">
        <v>2890</v>
      </c>
      <c r="E353">
        <v>1</v>
      </c>
      <c r="N353">
        <v>1</v>
      </c>
      <c r="R353">
        <v>1</v>
      </c>
      <c r="S353">
        <v>3</v>
      </c>
    </row>
    <row r="354" spans="1:19" x14ac:dyDescent="0.15">
      <c r="A354" s="15">
        <v>2892</v>
      </c>
      <c r="E354">
        <v>1</v>
      </c>
      <c r="J354">
        <v>1</v>
      </c>
      <c r="R354">
        <v>2</v>
      </c>
      <c r="S354">
        <v>4</v>
      </c>
    </row>
    <row r="355" spans="1:19" x14ac:dyDescent="0.15">
      <c r="A355" s="15">
        <v>2894</v>
      </c>
      <c r="D355">
        <v>1</v>
      </c>
      <c r="S355">
        <v>1</v>
      </c>
    </row>
    <row r="356" spans="1:19" x14ac:dyDescent="0.15">
      <c r="A356" s="15">
        <v>2896</v>
      </c>
      <c r="D356">
        <v>1</v>
      </c>
      <c r="H356">
        <v>1</v>
      </c>
      <c r="R356">
        <v>2</v>
      </c>
      <c r="S356">
        <v>4</v>
      </c>
    </row>
    <row r="357" spans="1:19" x14ac:dyDescent="0.15">
      <c r="A357" s="15">
        <v>2898</v>
      </c>
      <c r="R357">
        <v>1</v>
      </c>
      <c r="S357">
        <v>1</v>
      </c>
    </row>
    <row r="358" spans="1:19" x14ac:dyDescent="0.15">
      <c r="A358" s="15">
        <v>2900</v>
      </c>
      <c r="E358">
        <v>1</v>
      </c>
      <c r="M358">
        <v>1</v>
      </c>
      <c r="R358">
        <v>4</v>
      </c>
      <c r="S358">
        <v>6</v>
      </c>
    </row>
    <row r="359" spans="1:19" x14ac:dyDescent="0.15">
      <c r="A359" s="15">
        <v>2902</v>
      </c>
      <c r="D359">
        <v>3</v>
      </c>
      <c r="H359">
        <v>1</v>
      </c>
      <c r="R359">
        <v>1</v>
      </c>
      <c r="S359">
        <v>5</v>
      </c>
    </row>
    <row r="360" spans="1:19" x14ac:dyDescent="0.15">
      <c r="A360" s="15">
        <v>2904</v>
      </c>
      <c r="M360">
        <v>1</v>
      </c>
      <c r="R360">
        <v>1</v>
      </c>
      <c r="S360">
        <v>2</v>
      </c>
    </row>
    <row r="361" spans="1:19" x14ac:dyDescent="0.15">
      <c r="A361" s="15">
        <v>2905</v>
      </c>
      <c r="R361">
        <v>2</v>
      </c>
      <c r="S361">
        <v>2</v>
      </c>
    </row>
    <row r="362" spans="1:19" x14ac:dyDescent="0.15">
      <c r="A362" s="15">
        <v>2906</v>
      </c>
      <c r="D362">
        <v>1</v>
      </c>
      <c r="M362">
        <v>1</v>
      </c>
      <c r="N362">
        <v>1</v>
      </c>
      <c r="S362">
        <v>3</v>
      </c>
    </row>
    <row r="363" spans="1:19" x14ac:dyDescent="0.15">
      <c r="A363" s="15">
        <v>2908</v>
      </c>
      <c r="D363">
        <v>1</v>
      </c>
      <c r="M363">
        <v>1</v>
      </c>
      <c r="N363">
        <v>1</v>
      </c>
      <c r="R363">
        <v>1</v>
      </c>
      <c r="S363">
        <v>4</v>
      </c>
    </row>
    <row r="364" spans="1:19" x14ac:dyDescent="0.15">
      <c r="A364" s="15">
        <v>2910</v>
      </c>
      <c r="E364">
        <v>2</v>
      </c>
      <c r="F364">
        <v>1</v>
      </c>
      <c r="R364">
        <v>1</v>
      </c>
      <c r="S364">
        <v>4</v>
      </c>
    </row>
    <row r="365" spans="1:19" x14ac:dyDescent="0.15">
      <c r="A365" s="15">
        <v>2912</v>
      </c>
      <c r="E365">
        <v>2</v>
      </c>
      <c r="H365">
        <v>2</v>
      </c>
      <c r="L365">
        <v>1</v>
      </c>
      <c r="R365">
        <v>2</v>
      </c>
      <c r="S365">
        <v>7</v>
      </c>
    </row>
    <row r="366" spans="1:19" x14ac:dyDescent="0.15">
      <c r="A366" s="15">
        <v>2914</v>
      </c>
      <c r="C366">
        <v>1</v>
      </c>
      <c r="R366">
        <v>2</v>
      </c>
      <c r="S366">
        <v>3</v>
      </c>
    </row>
    <row r="367" spans="1:19" x14ac:dyDescent="0.15">
      <c r="A367" s="15">
        <v>2915</v>
      </c>
      <c r="R367">
        <v>1</v>
      </c>
      <c r="S367">
        <v>1</v>
      </c>
    </row>
    <row r="368" spans="1:19" x14ac:dyDescent="0.15">
      <c r="A368" s="15">
        <v>2916</v>
      </c>
      <c r="M368">
        <v>1</v>
      </c>
      <c r="R368">
        <v>2</v>
      </c>
      <c r="S368">
        <v>3</v>
      </c>
    </row>
    <row r="369" spans="1:19" x14ac:dyDescent="0.15">
      <c r="A369" s="15">
        <v>2918</v>
      </c>
      <c r="B369">
        <v>1</v>
      </c>
      <c r="E369">
        <v>1</v>
      </c>
      <c r="F369">
        <v>1</v>
      </c>
      <c r="N369">
        <v>2</v>
      </c>
      <c r="R369">
        <v>2</v>
      </c>
      <c r="S369">
        <v>7</v>
      </c>
    </row>
    <row r="370" spans="1:19" x14ac:dyDescent="0.15">
      <c r="A370" s="15">
        <v>2920</v>
      </c>
      <c r="D370">
        <v>1</v>
      </c>
      <c r="N370">
        <v>1</v>
      </c>
      <c r="R370">
        <v>2</v>
      </c>
      <c r="S370">
        <v>4</v>
      </c>
    </row>
    <row r="371" spans="1:19" x14ac:dyDescent="0.15">
      <c r="A371" s="15">
        <v>2922</v>
      </c>
      <c r="F371">
        <v>1</v>
      </c>
      <c r="R371">
        <v>3</v>
      </c>
      <c r="S371">
        <v>4</v>
      </c>
    </row>
    <row r="372" spans="1:19" x14ac:dyDescent="0.15">
      <c r="A372" s="15">
        <v>2924</v>
      </c>
      <c r="N372">
        <v>1</v>
      </c>
      <c r="R372">
        <v>2</v>
      </c>
      <c r="S372">
        <v>3</v>
      </c>
    </row>
    <row r="373" spans="1:19" x14ac:dyDescent="0.15">
      <c r="A373" s="15">
        <v>2926</v>
      </c>
      <c r="M373">
        <v>1</v>
      </c>
      <c r="R373">
        <v>1</v>
      </c>
      <c r="S373">
        <v>2</v>
      </c>
    </row>
    <row r="374" spans="1:19" x14ac:dyDescent="0.15">
      <c r="A374" s="15">
        <v>2928</v>
      </c>
      <c r="E374">
        <v>2</v>
      </c>
      <c r="K374">
        <v>1</v>
      </c>
      <c r="Q374">
        <v>1</v>
      </c>
      <c r="S374">
        <v>4</v>
      </c>
    </row>
    <row r="375" spans="1:19" x14ac:dyDescent="0.15">
      <c r="A375" s="15">
        <v>2930</v>
      </c>
      <c r="H375">
        <v>1</v>
      </c>
      <c r="R375">
        <v>1</v>
      </c>
      <c r="S375">
        <v>2</v>
      </c>
    </row>
    <row r="376" spans="1:19" x14ac:dyDescent="0.15">
      <c r="A376" s="15">
        <v>2932</v>
      </c>
      <c r="C376">
        <v>1</v>
      </c>
      <c r="F376">
        <v>1</v>
      </c>
      <c r="M376">
        <v>1</v>
      </c>
      <c r="R376">
        <v>1</v>
      </c>
      <c r="S376">
        <v>4</v>
      </c>
    </row>
    <row r="377" spans="1:19" x14ac:dyDescent="0.15">
      <c r="A377" s="15">
        <v>2934</v>
      </c>
      <c r="E377">
        <v>3</v>
      </c>
      <c r="M377">
        <v>1</v>
      </c>
      <c r="N377">
        <v>1</v>
      </c>
      <c r="S377">
        <v>5</v>
      </c>
    </row>
    <row r="378" spans="1:19" x14ac:dyDescent="0.15">
      <c r="A378" s="15">
        <v>2935</v>
      </c>
      <c r="J378">
        <v>1</v>
      </c>
      <c r="R378">
        <v>1</v>
      </c>
      <c r="S378">
        <v>2</v>
      </c>
    </row>
    <row r="379" spans="1:19" x14ac:dyDescent="0.15">
      <c r="A379" s="15">
        <v>2936</v>
      </c>
      <c r="F379">
        <v>1</v>
      </c>
      <c r="M379">
        <v>1</v>
      </c>
      <c r="R379">
        <v>1</v>
      </c>
      <c r="S379">
        <v>3</v>
      </c>
    </row>
    <row r="380" spans="1:19" x14ac:dyDescent="0.15">
      <c r="A380" s="15">
        <v>2938</v>
      </c>
      <c r="K380">
        <v>1</v>
      </c>
      <c r="R380">
        <v>2</v>
      </c>
      <c r="S380">
        <v>3</v>
      </c>
    </row>
    <row r="381" spans="1:19" x14ac:dyDescent="0.15">
      <c r="A381" s="15">
        <v>2940</v>
      </c>
      <c r="D381">
        <v>1</v>
      </c>
      <c r="G381">
        <v>1</v>
      </c>
      <c r="M381">
        <v>1</v>
      </c>
      <c r="N381">
        <v>1</v>
      </c>
      <c r="S381">
        <v>4</v>
      </c>
    </row>
    <row r="382" spans="1:19" x14ac:dyDescent="0.15">
      <c r="A382" s="15">
        <v>2942</v>
      </c>
      <c r="H382">
        <v>1</v>
      </c>
      <c r="R382">
        <v>1</v>
      </c>
      <c r="S382">
        <v>2</v>
      </c>
    </row>
    <row r="383" spans="1:19" x14ac:dyDescent="0.15">
      <c r="A383" s="15">
        <v>2944</v>
      </c>
      <c r="D383">
        <v>1</v>
      </c>
      <c r="H383">
        <v>1</v>
      </c>
      <c r="R383">
        <v>2</v>
      </c>
      <c r="S383">
        <v>4</v>
      </c>
    </row>
    <row r="384" spans="1:19" x14ac:dyDescent="0.15">
      <c r="A384" s="15">
        <v>2945</v>
      </c>
      <c r="M384">
        <v>2</v>
      </c>
      <c r="N384">
        <v>2</v>
      </c>
      <c r="R384">
        <v>1</v>
      </c>
      <c r="S384">
        <v>5</v>
      </c>
    </row>
    <row r="385" spans="1:19" x14ac:dyDescent="0.15">
      <c r="A385" s="15">
        <v>2946</v>
      </c>
      <c r="E385">
        <v>2</v>
      </c>
      <c r="K385">
        <v>1</v>
      </c>
      <c r="M385">
        <v>1</v>
      </c>
      <c r="Q385">
        <v>1</v>
      </c>
      <c r="S385">
        <v>5</v>
      </c>
    </row>
    <row r="386" spans="1:19" x14ac:dyDescent="0.15">
      <c r="A386" s="15">
        <v>2948</v>
      </c>
      <c r="H386">
        <v>1</v>
      </c>
      <c r="J386">
        <v>1</v>
      </c>
      <c r="N386">
        <v>2</v>
      </c>
      <c r="S386">
        <v>4</v>
      </c>
    </row>
    <row r="387" spans="1:19" x14ac:dyDescent="0.15">
      <c r="A387" s="15">
        <v>2950</v>
      </c>
      <c r="H387">
        <v>2</v>
      </c>
      <c r="I387">
        <v>1</v>
      </c>
      <c r="R387">
        <v>1</v>
      </c>
      <c r="S387">
        <v>4</v>
      </c>
    </row>
    <row r="388" spans="1:19" x14ac:dyDescent="0.15">
      <c r="A388" s="15">
        <v>2952</v>
      </c>
      <c r="B388">
        <v>1</v>
      </c>
      <c r="M388">
        <v>1</v>
      </c>
      <c r="R388">
        <v>2</v>
      </c>
      <c r="S388">
        <v>4</v>
      </c>
    </row>
    <row r="389" spans="1:19" x14ac:dyDescent="0.15">
      <c r="A389" s="15">
        <v>2954</v>
      </c>
      <c r="M389">
        <v>2</v>
      </c>
      <c r="R389">
        <v>2</v>
      </c>
      <c r="S389">
        <v>4</v>
      </c>
    </row>
    <row r="390" spans="1:19" x14ac:dyDescent="0.15">
      <c r="A390" s="15">
        <v>2955</v>
      </c>
      <c r="Q390">
        <v>1</v>
      </c>
      <c r="S390">
        <v>1</v>
      </c>
    </row>
    <row r="391" spans="1:19" x14ac:dyDescent="0.15">
      <c r="A391" s="15">
        <v>2956</v>
      </c>
      <c r="H391">
        <v>2</v>
      </c>
      <c r="S391">
        <v>2</v>
      </c>
    </row>
    <row r="392" spans="1:19" x14ac:dyDescent="0.15">
      <c r="A392" s="15">
        <v>2958</v>
      </c>
      <c r="R392">
        <v>3</v>
      </c>
      <c r="S392">
        <v>3</v>
      </c>
    </row>
    <row r="393" spans="1:19" x14ac:dyDescent="0.15">
      <c r="A393" s="15">
        <v>2960</v>
      </c>
      <c r="E393">
        <v>1</v>
      </c>
      <c r="Q393">
        <v>1</v>
      </c>
      <c r="R393">
        <v>2</v>
      </c>
      <c r="S393">
        <v>4</v>
      </c>
    </row>
    <row r="394" spans="1:19" x14ac:dyDescent="0.15">
      <c r="A394" s="15">
        <v>2962</v>
      </c>
      <c r="M394">
        <v>1</v>
      </c>
      <c r="R394">
        <v>3</v>
      </c>
      <c r="S394">
        <v>4</v>
      </c>
    </row>
    <row r="395" spans="1:19" x14ac:dyDescent="0.15">
      <c r="A395" s="15">
        <v>2964</v>
      </c>
      <c r="B395">
        <v>1</v>
      </c>
      <c r="D395">
        <v>1</v>
      </c>
      <c r="E395">
        <v>1</v>
      </c>
      <c r="Q395">
        <v>1</v>
      </c>
      <c r="S395">
        <v>4</v>
      </c>
    </row>
    <row r="396" spans="1:19" x14ac:dyDescent="0.15">
      <c r="A396" s="15">
        <v>2965</v>
      </c>
      <c r="N396">
        <v>1</v>
      </c>
      <c r="S396">
        <v>1</v>
      </c>
    </row>
    <row r="397" spans="1:19" x14ac:dyDescent="0.15">
      <c r="A397" s="15">
        <v>2966</v>
      </c>
      <c r="K397">
        <v>1</v>
      </c>
      <c r="R397">
        <v>1</v>
      </c>
      <c r="S397">
        <v>2</v>
      </c>
    </row>
    <row r="398" spans="1:19" x14ac:dyDescent="0.15">
      <c r="A398" s="15">
        <v>2968</v>
      </c>
      <c r="D398">
        <v>1</v>
      </c>
      <c r="N398">
        <v>1</v>
      </c>
      <c r="R398">
        <v>2</v>
      </c>
      <c r="S398">
        <v>4</v>
      </c>
    </row>
    <row r="399" spans="1:19" x14ac:dyDescent="0.15">
      <c r="A399" s="15">
        <v>2970</v>
      </c>
      <c r="C399">
        <v>1</v>
      </c>
      <c r="R399">
        <v>1</v>
      </c>
      <c r="S399">
        <v>2</v>
      </c>
    </row>
    <row r="400" spans="1:19" x14ac:dyDescent="0.15">
      <c r="A400" s="15">
        <v>2972</v>
      </c>
      <c r="D400">
        <v>1</v>
      </c>
      <c r="H400">
        <v>1</v>
      </c>
      <c r="R400">
        <v>2</v>
      </c>
      <c r="S400">
        <v>4</v>
      </c>
    </row>
    <row r="401" spans="1:19" x14ac:dyDescent="0.15">
      <c r="A401" s="15">
        <v>2974</v>
      </c>
      <c r="M401">
        <v>1</v>
      </c>
      <c r="R401">
        <v>2</v>
      </c>
      <c r="S401">
        <v>3</v>
      </c>
    </row>
    <row r="402" spans="1:19" x14ac:dyDescent="0.15">
      <c r="A402" s="15">
        <v>2976</v>
      </c>
      <c r="R402">
        <v>1</v>
      </c>
      <c r="S402">
        <v>1</v>
      </c>
    </row>
    <row r="403" spans="1:19" x14ac:dyDescent="0.15">
      <c r="A403" s="15">
        <v>2978</v>
      </c>
      <c r="D403">
        <v>1</v>
      </c>
      <c r="G403">
        <v>1</v>
      </c>
      <c r="R403">
        <v>1</v>
      </c>
      <c r="S403">
        <v>3</v>
      </c>
    </row>
    <row r="404" spans="1:19" x14ac:dyDescent="0.15">
      <c r="A404" s="15">
        <v>2980</v>
      </c>
      <c r="C404">
        <v>1</v>
      </c>
      <c r="M404">
        <v>1</v>
      </c>
      <c r="R404">
        <v>2</v>
      </c>
      <c r="S404">
        <v>4</v>
      </c>
    </row>
    <row r="405" spans="1:19" x14ac:dyDescent="0.15">
      <c r="A405" s="15">
        <v>2982</v>
      </c>
      <c r="C405">
        <v>1</v>
      </c>
      <c r="R405">
        <v>3</v>
      </c>
      <c r="S405">
        <v>4</v>
      </c>
    </row>
    <row r="406" spans="1:19" x14ac:dyDescent="0.15">
      <c r="A406" s="15">
        <v>2984</v>
      </c>
      <c r="C406">
        <v>1</v>
      </c>
      <c r="D406">
        <v>2</v>
      </c>
      <c r="E406">
        <v>1</v>
      </c>
      <c r="G406">
        <v>1</v>
      </c>
      <c r="K406">
        <v>1</v>
      </c>
      <c r="M406">
        <v>1</v>
      </c>
      <c r="O406">
        <v>1</v>
      </c>
      <c r="R406">
        <v>2</v>
      </c>
      <c r="S406">
        <v>10</v>
      </c>
    </row>
    <row r="407" spans="1:19" x14ac:dyDescent="0.15">
      <c r="A407" s="15">
        <v>2986</v>
      </c>
      <c r="D407">
        <v>1</v>
      </c>
      <c r="P407">
        <v>1</v>
      </c>
      <c r="R407">
        <v>2</v>
      </c>
      <c r="S407">
        <v>4</v>
      </c>
    </row>
    <row r="408" spans="1:19" x14ac:dyDescent="0.15">
      <c r="A408" s="15">
        <v>2988</v>
      </c>
      <c r="E408">
        <v>2</v>
      </c>
      <c r="N408">
        <v>1</v>
      </c>
      <c r="R408">
        <v>3</v>
      </c>
      <c r="S408">
        <v>6</v>
      </c>
    </row>
    <row r="409" spans="1:19" x14ac:dyDescent="0.15">
      <c r="A409" s="15">
        <v>2990</v>
      </c>
      <c r="D409">
        <v>1</v>
      </c>
      <c r="L409">
        <v>1</v>
      </c>
      <c r="R409">
        <v>1</v>
      </c>
      <c r="S409">
        <v>3</v>
      </c>
    </row>
    <row r="410" spans="1:19" x14ac:dyDescent="0.15">
      <c r="A410" s="15">
        <v>2992</v>
      </c>
      <c r="D410">
        <v>1</v>
      </c>
      <c r="M410">
        <v>1</v>
      </c>
      <c r="N410">
        <v>1</v>
      </c>
      <c r="R410">
        <v>2</v>
      </c>
      <c r="S410">
        <v>5</v>
      </c>
    </row>
    <row r="411" spans="1:19" x14ac:dyDescent="0.15">
      <c r="A411" s="15">
        <v>2994</v>
      </c>
      <c r="D411">
        <v>1</v>
      </c>
      <c r="E411">
        <v>1</v>
      </c>
      <c r="I411">
        <v>1</v>
      </c>
      <c r="N411">
        <v>1</v>
      </c>
      <c r="R411">
        <v>3</v>
      </c>
      <c r="S411">
        <v>7</v>
      </c>
    </row>
    <row r="412" spans="1:19" x14ac:dyDescent="0.15">
      <c r="A412" s="15">
        <v>2995</v>
      </c>
      <c r="D412">
        <v>1</v>
      </c>
      <c r="M412">
        <v>1</v>
      </c>
      <c r="S412">
        <v>2</v>
      </c>
    </row>
    <row r="413" spans="1:19" x14ac:dyDescent="0.15">
      <c r="A413" s="15">
        <v>2996</v>
      </c>
      <c r="D413">
        <v>1</v>
      </c>
      <c r="S413">
        <v>1</v>
      </c>
    </row>
    <row r="414" spans="1:19" x14ac:dyDescent="0.15">
      <c r="A414" s="15">
        <v>2998</v>
      </c>
      <c r="B414">
        <v>1</v>
      </c>
      <c r="E414">
        <v>1</v>
      </c>
      <c r="F414">
        <v>1</v>
      </c>
      <c r="H414">
        <v>2</v>
      </c>
      <c r="J414">
        <v>1</v>
      </c>
      <c r="N414">
        <v>1</v>
      </c>
      <c r="R414">
        <v>1</v>
      </c>
      <c r="S414">
        <v>8</v>
      </c>
    </row>
    <row r="415" spans="1:19" x14ac:dyDescent="0.15">
      <c r="A415" s="15">
        <v>3000</v>
      </c>
      <c r="C415">
        <v>1</v>
      </c>
      <c r="H415">
        <v>1</v>
      </c>
      <c r="J415">
        <v>1</v>
      </c>
      <c r="M415">
        <v>1</v>
      </c>
      <c r="R415">
        <v>1</v>
      </c>
      <c r="S415">
        <v>5</v>
      </c>
    </row>
    <row r="416" spans="1:19" x14ac:dyDescent="0.15">
      <c r="A416" s="15">
        <v>3002</v>
      </c>
      <c r="D416">
        <v>1</v>
      </c>
      <c r="R416">
        <v>1</v>
      </c>
      <c r="S416">
        <v>2</v>
      </c>
    </row>
    <row r="417" spans="1:19" x14ac:dyDescent="0.15">
      <c r="A417" s="15">
        <v>3004</v>
      </c>
      <c r="I417">
        <v>1</v>
      </c>
      <c r="P417">
        <v>1</v>
      </c>
      <c r="R417">
        <v>3</v>
      </c>
      <c r="S417">
        <v>5</v>
      </c>
    </row>
    <row r="418" spans="1:19" x14ac:dyDescent="0.15">
      <c r="A418" s="15">
        <v>3006</v>
      </c>
      <c r="C418">
        <v>1</v>
      </c>
      <c r="D418">
        <v>1</v>
      </c>
      <c r="M418">
        <v>2</v>
      </c>
      <c r="R418">
        <v>1</v>
      </c>
      <c r="S418">
        <v>5</v>
      </c>
    </row>
    <row r="419" spans="1:19" x14ac:dyDescent="0.15">
      <c r="A419" s="15">
        <v>3008</v>
      </c>
      <c r="D419">
        <v>1</v>
      </c>
      <c r="N419">
        <v>1</v>
      </c>
      <c r="S419">
        <v>2</v>
      </c>
    </row>
    <row r="420" spans="1:19" x14ac:dyDescent="0.15">
      <c r="A420" s="15">
        <v>3010</v>
      </c>
      <c r="D420">
        <v>1</v>
      </c>
      <c r="H420">
        <v>1</v>
      </c>
      <c r="J420">
        <v>1</v>
      </c>
      <c r="R420">
        <v>3</v>
      </c>
      <c r="S420">
        <v>6</v>
      </c>
    </row>
    <row r="421" spans="1:19" x14ac:dyDescent="0.15">
      <c r="A421" s="15">
        <v>3011</v>
      </c>
      <c r="E421">
        <v>1</v>
      </c>
      <c r="S421">
        <v>1</v>
      </c>
    </row>
    <row r="422" spans="1:19" x14ac:dyDescent="0.15">
      <c r="A422" s="15">
        <v>3012</v>
      </c>
      <c r="H422">
        <v>1</v>
      </c>
      <c r="M422">
        <v>1</v>
      </c>
      <c r="R422">
        <v>1</v>
      </c>
      <c r="S422">
        <v>3</v>
      </c>
    </row>
    <row r="423" spans="1:19" x14ac:dyDescent="0.15">
      <c r="A423" s="15">
        <v>3014</v>
      </c>
      <c r="D423">
        <v>2</v>
      </c>
      <c r="R423">
        <v>1</v>
      </c>
      <c r="S423">
        <v>3</v>
      </c>
    </row>
    <row r="424" spans="1:19" x14ac:dyDescent="0.15">
      <c r="A424" s="15">
        <v>3016</v>
      </c>
      <c r="C424">
        <v>1</v>
      </c>
      <c r="N424">
        <v>1</v>
      </c>
      <c r="R424">
        <v>1</v>
      </c>
      <c r="S424">
        <v>3</v>
      </c>
    </row>
    <row r="425" spans="1:19" x14ac:dyDescent="0.15">
      <c r="A425" s="15">
        <v>3018</v>
      </c>
      <c r="E425">
        <v>1</v>
      </c>
      <c r="N425">
        <v>1</v>
      </c>
      <c r="R425">
        <v>1</v>
      </c>
      <c r="S425">
        <v>3</v>
      </c>
    </row>
    <row r="426" spans="1:19" x14ac:dyDescent="0.15">
      <c r="A426" s="15">
        <v>3020</v>
      </c>
      <c r="H426">
        <v>2</v>
      </c>
      <c r="P426">
        <v>1</v>
      </c>
      <c r="R426">
        <v>2</v>
      </c>
      <c r="S426">
        <v>5</v>
      </c>
    </row>
    <row r="427" spans="1:19" x14ac:dyDescent="0.15">
      <c r="A427" s="15">
        <v>3022</v>
      </c>
      <c r="C427">
        <v>1</v>
      </c>
      <c r="E427">
        <v>2</v>
      </c>
      <c r="M427">
        <v>2</v>
      </c>
      <c r="R427">
        <v>1</v>
      </c>
      <c r="S427">
        <v>6</v>
      </c>
    </row>
    <row r="428" spans="1:19" x14ac:dyDescent="0.15">
      <c r="A428" s="15">
        <v>3024</v>
      </c>
      <c r="D428">
        <v>1</v>
      </c>
      <c r="H428">
        <v>1</v>
      </c>
      <c r="R428">
        <v>3</v>
      </c>
      <c r="S428">
        <v>5</v>
      </c>
    </row>
    <row r="429" spans="1:19" x14ac:dyDescent="0.15">
      <c r="A429" s="15">
        <v>3026</v>
      </c>
      <c r="E429">
        <v>1</v>
      </c>
      <c r="H429">
        <v>1</v>
      </c>
      <c r="M429">
        <v>1</v>
      </c>
      <c r="N429">
        <v>1</v>
      </c>
      <c r="S429">
        <v>4</v>
      </c>
    </row>
    <row r="430" spans="1:19" x14ac:dyDescent="0.15">
      <c r="A430" s="15">
        <v>3028</v>
      </c>
      <c r="D430">
        <v>1</v>
      </c>
      <c r="R430">
        <v>2</v>
      </c>
      <c r="S430">
        <v>3</v>
      </c>
    </row>
    <row r="431" spans="1:19" x14ac:dyDescent="0.15">
      <c r="A431" s="15">
        <v>3030</v>
      </c>
      <c r="D431">
        <v>1</v>
      </c>
      <c r="H431">
        <v>1</v>
      </c>
      <c r="M431">
        <v>2</v>
      </c>
      <c r="R431">
        <v>3</v>
      </c>
      <c r="S431">
        <v>7</v>
      </c>
    </row>
    <row r="432" spans="1:19" x14ac:dyDescent="0.15">
      <c r="A432" s="15">
        <v>3032</v>
      </c>
      <c r="M432">
        <v>1</v>
      </c>
      <c r="N432">
        <v>1</v>
      </c>
      <c r="R432">
        <v>4</v>
      </c>
      <c r="S432">
        <v>6</v>
      </c>
    </row>
    <row r="433" spans="1:19" x14ac:dyDescent="0.15">
      <c r="A433" s="15">
        <v>3034</v>
      </c>
      <c r="E433">
        <v>1</v>
      </c>
      <c r="I433">
        <v>1</v>
      </c>
      <c r="K433">
        <v>1</v>
      </c>
      <c r="N433">
        <v>2</v>
      </c>
      <c r="S433">
        <v>5</v>
      </c>
    </row>
    <row r="434" spans="1:19" x14ac:dyDescent="0.15">
      <c r="A434" s="15">
        <v>3036</v>
      </c>
      <c r="M434">
        <v>2</v>
      </c>
      <c r="R434">
        <v>3</v>
      </c>
      <c r="S434">
        <v>5</v>
      </c>
    </row>
    <row r="435" spans="1:19" x14ac:dyDescent="0.15">
      <c r="A435" s="15">
        <v>3038</v>
      </c>
      <c r="E435">
        <v>3</v>
      </c>
      <c r="R435">
        <v>2</v>
      </c>
      <c r="S435">
        <v>5</v>
      </c>
    </row>
    <row r="436" spans="1:19" x14ac:dyDescent="0.15">
      <c r="A436" s="15">
        <v>3040</v>
      </c>
      <c r="B436">
        <v>1</v>
      </c>
      <c r="C436">
        <v>1</v>
      </c>
      <c r="D436">
        <v>3</v>
      </c>
      <c r="E436">
        <v>1</v>
      </c>
      <c r="H436">
        <v>1</v>
      </c>
      <c r="N436">
        <v>1</v>
      </c>
      <c r="Q436">
        <v>1</v>
      </c>
      <c r="S436">
        <v>9</v>
      </c>
    </row>
    <row r="437" spans="1:19" x14ac:dyDescent="0.15">
      <c r="A437" s="15">
        <v>3042</v>
      </c>
      <c r="D437">
        <v>1</v>
      </c>
      <c r="E437">
        <v>1</v>
      </c>
      <c r="H437">
        <v>1</v>
      </c>
      <c r="K437">
        <v>2</v>
      </c>
      <c r="M437">
        <v>1</v>
      </c>
      <c r="Q437">
        <v>1</v>
      </c>
      <c r="R437">
        <v>5</v>
      </c>
      <c r="S437">
        <v>12</v>
      </c>
    </row>
    <row r="438" spans="1:19" x14ac:dyDescent="0.15">
      <c r="A438" s="15">
        <v>3044</v>
      </c>
      <c r="C438">
        <v>1</v>
      </c>
      <c r="M438">
        <v>1</v>
      </c>
      <c r="S438">
        <v>2</v>
      </c>
    </row>
    <row r="439" spans="1:19" x14ac:dyDescent="0.15">
      <c r="A439" s="15">
        <v>3045</v>
      </c>
      <c r="M439">
        <v>1</v>
      </c>
      <c r="S439">
        <v>1</v>
      </c>
    </row>
    <row r="440" spans="1:19" x14ac:dyDescent="0.15">
      <c r="A440" s="15">
        <v>3046</v>
      </c>
      <c r="C440">
        <v>1</v>
      </c>
      <c r="K440">
        <v>1</v>
      </c>
      <c r="R440">
        <v>1</v>
      </c>
      <c r="S440">
        <v>3</v>
      </c>
    </row>
    <row r="441" spans="1:19" x14ac:dyDescent="0.15">
      <c r="A441" s="15">
        <v>3048</v>
      </c>
      <c r="M441">
        <v>1</v>
      </c>
      <c r="R441">
        <v>1</v>
      </c>
      <c r="S441">
        <v>2</v>
      </c>
    </row>
    <row r="442" spans="1:19" x14ac:dyDescent="0.15">
      <c r="A442" s="15">
        <v>3050</v>
      </c>
      <c r="D442">
        <v>1</v>
      </c>
      <c r="G442">
        <v>1</v>
      </c>
      <c r="H442">
        <v>1</v>
      </c>
      <c r="M442">
        <v>1</v>
      </c>
      <c r="R442">
        <v>1</v>
      </c>
      <c r="S442">
        <v>5</v>
      </c>
    </row>
    <row r="443" spans="1:19" x14ac:dyDescent="0.15">
      <c r="A443" s="15">
        <v>3052</v>
      </c>
      <c r="D443">
        <v>1</v>
      </c>
      <c r="E443">
        <v>1</v>
      </c>
      <c r="K443">
        <v>1</v>
      </c>
      <c r="R443">
        <v>2</v>
      </c>
      <c r="S443">
        <v>5</v>
      </c>
    </row>
    <row r="444" spans="1:19" x14ac:dyDescent="0.15">
      <c r="A444" s="15">
        <v>3054</v>
      </c>
      <c r="I444">
        <v>1</v>
      </c>
      <c r="S444">
        <v>1</v>
      </c>
    </row>
    <row r="445" spans="1:19" x14ac:dyDescent="0.15">
      <c r="A445" s="15">
        <v>3058</v>
      </c>
      <c r="G445">
        <v>1</v>
      </c>
      <c r="H445">
        <v>1</v>
      </c>
      <c r="R445">
        <v>2</v>
      </c>
      <c r="S445">
        <v>4</v>
      </c>
    </row>
    <row r="446" spans="1:19" x14ac:dyDescent="0.15">
      <c r="A446" s="15">
        <v>3060</v>
      </c>
      <c r="I446">
        <v>1</v>
      </c>
      <c r="M446">
        <v>2</v>
      </c>
      <c r="N446">
        <v>1</v>
      </c>
      <c r="P446">
        <v>1</v>
      </c>
      <c r="R446">
        <v>7</v>
      </c>
      <c r="S446">
        <v>12</v>
      </c>
    </row>
    <row r="447" spans="1:19" x14ac:dyDescent="0.15">
      <c r="A447" s="15">
        <v>3061</v>
      </c>
      <c r="D447">
        <v>1</v>
      </c>
      <c r="S447">
        <v>1</v>
      </c>
    </row>
    <row r="448" spans="1:19" x14ac:dyDescent="0.15">
      <c r="A448" s="15">
        <v>3062</v>
      </c>
      <c r="E448">
        <v>1</v>
      </c>
      <c r="R448">
        <v>2</v>
      </c>
      <c r="S448">
        <v>3</v>
      </c>
    </row>
    <row r="449" spans="1:19" x14ac:dyDescent="0.15">
      <c r="A449" s="15">
        <v>3064</v>
      </c>
      <c r="D449">
        <v>1</v>
      </c>
      <c r="F449">
        <v>1</v>
      </c>
      <c r="R449">
        <v>5</v>
      </c>
      <c r="S449">
        <v>7</v>
      </c>
    </row>
    <row r="450" spans="1:19" x14ac:dyDescent="0.15">
      <c r="A450" s="15">
        <v>3065</v>
      </c>
      <c r="M450">
        <v>1</v>
      </c>
      <c r="N450">
        <v>3</v>
      </c>
      <c r="R450">
        <v>1</v>
      </c>
      <c r="S450">
        <v>5</v>
      </c>
    </row>
    <row r="451" spans="1:19" x14ac:dyDescent="0.15">
      <c r="A451" s="15">
        <v>3066</v>
      </c>
      <c r="D451">
        <v>1</v>
      </c>
      <c r="E451">
        <v>1</v>
      </c>
      <c r="L451">
        <v>1</v>
      </c>
      <c r="R451">
        <v>2</v>
      </c>
      <c r="S451">
        <v>5</v>
      </c>
    </row>
    <row r="452" spans="1:19" x14ac:dyDescent="0.15">
      <c r="A452" s="15">
        <v>3068</v>
      </c>
      <c r="I452">
        <v>1</v>
      </c>
      <c r="R452">
        <v>4</v>
      </c>
      <c r="S452">
        <v>5</v>
      </c>
    </row>
    <row r="453" spans="1:19" x14ac:dyDescent="0.15">
      <c r="A453" s="15">
        <v>3070</v>
      </c>
      <c r="D453">
        <v>2</v>
      </c>
      <c r="G453">
        <v>1</v>
      </c>
      <c r="M453">
        <v>1</v>
      </c>
      <c r="R453">
        <v>1</v>
      </c>
      <c r="S453">
        <v>5</v>
      </c>
    </row>
    <row r="454" spans="1:19" x14ac:dyDescent="0.15">
      <c r="A454" s="15">
        <v>3071</v>
      </c>
      <c r="R454">
        <v>1</v>
      </c>
      <c r="S454">
        <v>1</v>
      </c>
    </row>
    <row r="455" spans="1:19" x14ac:dyDescent="0.15">
      <c r="A455" s="15">
        <v>3072</v>
      </c>
      <c r="B455">
        <v>1</v>
      </c>
      <c r="D455">
        <v>1</v>
      </c>
      <c r="E455">
        <v>1</v>
      </c>
      <c r="N455">
        <v>1</v>
      </c>
      <c r="O455">
        <v>1</v>
      </c>
      <c r="R455">
        <v>3</v>
      </c>
      <c r="S455">
        <v>8</v>
      </c>
    </row>
    <row r="456" spans="1:19" x14ac:dyDescent="0.15">
      <c r="A456" s="15">
        <v>3074</v>
      </c>
      <c r="P456">
        <v>1</v>
      </c>
      <c r="Q456">
        <v>1</v>
      </c>
      <c r="R456">
        <v>2</v>
      </c>
      <c r="S456">
        <v>4</v>
      </c>
    </row>
    <row r="457" spans="1:19" x14ac:dyDescent="0.15">
      <c r="A457" s="15">
        <v>3075</v>
      </c>
      <c r="N457">
        <v>1</v>
      </c>
      <c r="S457">
        <v>1</v>
      </c>
    </row>
    <row r="458" spans="1:19" x14ac:dyDescent="0.15">
      <c r="A458" s="15">
        <v>3076</v>
      </c>
      <c r="D458">
        <v>1</v>
      </c>
      <c r="F458">
        <v>1</v>
      </c>
      <c r="I458">
        <v>1</v>
      </c>
      <c r="N458">
        <v>1</v>
      </c>
      <c r="R458">
        <v>2</v>
      </c>
      <c r="S458">
        <v>6</v>
      </c>
    </row>
    <row r="459" spans="1:19" x14ac:dyDescent="0.15">
      <c r="A459" s="15">
        <v>3077</v>
      </c>
      <c r="J459">
        <v>1</v>
      </c>
      <c r="S459">
        <v>1</v>
      </c>
    </row>
    <row r="460" spans="1:19" x14ac:dyDescent="0.15">
      <c r="A460" s="15">
        <v>3078</v>
      </c>
      <c r="D460">
        <v>1</v>
      </c>
      <c r="G460">
        <v>1</v>
      </c>
      <c r="S460">
        <v>2</v>
      </c>
    </row>
    <row r="461" spans="1:19" x14ac:dyDescent="0.15">
      <c r="A461" s="15">
        <v>3080</v>
      </c>
      <c r="C461">
        <v>1</v>
      </c>
      <c r="D461">
        <v>2</v>
      </c>
      <c r="I461">
        <v>1</v>
      </c>
      <c r="K461">
        <v>1</v>
      </c>
      <c r="L461">
        <v>1</v>
      </c>
      <c r="N461">
        <v>1</v>
      </c>
      <c r="Q461">
        <v>1</v>
      </c>
      <c r="R461">
        <v>2</v>
      </c>
      <c r="S461">
        <v>10</v>
      </c>
    </row>
    <row r="462" spans="1:19" x14ac:dyDescent="0.15">
      <c r="A462" s="15">
        <v>3082</v>
      </c>
      <c r="N462">
        <v>1</v>
      </c>
      <c r="R462">
        <v>3</v>
      </c>
      <c r="S462">
        <v>4</v>
      </c>
    </row>
    <row r="463" spans="1:19" x14ac:dyDescent="0.15">
      <c r="A463" s="15">
        <v>3083</v>
      </c>
      <c r="M463">
        <v>1</v>
      </c>
      <c r="S463">
        <v>1</v>
      </c>
    </row>
    <row r="464" spans="1:19" x14ac:dyDescent="0.15">
      <c r="A464" s="15">
        <v>3084</v>
      </c>
      <c r="D464">
        <v>1</v>
      </c>
      <c r="R464">
        <v>2</v>
      </c>
      <c r="S464">
        <v>3</v>
      </c>
    </row>
    <row r="465" spans="1:19" x14ac:dyDescent="0.15">
      <c r="A465" s="15">
        <v>3086</v>
      </c>
      <c r="E465">
        <v>1</v>
      </c>
      <c r="F465">
        <v>1</v>
      </c>
      <c r="K465">
        <v>1</v>
      </c>
      <c r="R465">
        <v>1</v>
      </c>
      <c r="S465">
        <v>4</v>
      </c>
    </row>
    <row r="466" spans="1:19" x14ac:dyDescent="0.15">
      <c r="A466" s="15">
        <v>3088</v>
      </c>
      <c r="D466">
        <v>1</v>
      </c>
      <c r="K466">
        <v>1</v>
      </c>
      <c r="M466">
        <v>1</v>
      </c>
      <c r="R466">
        <v>4</v>
      </c>
      <c r="S466">
        <v>7</v>
      </c>
    </row>
    <row r="467" spans="1:19" x14ac:dyDescent="0.15">
      <c r="A467" s="15">
        <v>3090</v>
      </c>
      <c r="D467">
        <v>1</v>
      </c>
      <c r="S467">
        <v>1</v>
      </c>
    </row>
    <row r="468" spans="1:19" x14ac:dyDescent="0.15">
      <c r="A468" s="15">
        <v>3092</v>
      </c>
      <c r="D468">
        <v>2</v>
      </c>
      <c r="R468">
        <v>2</v>
      </c>
      <c r="S468">
        <v>4</v>
      </c>
    </row>
    <row r="469" spans="1:19" x14ac:dyDescent="0.15">
      <c r="A469" s="15">
        <v>3094</v>
      </c>
      <c r="D469">
        <v>1</v>
      </c>
      <c r="E469">
        <v>3</v>
      </c>
      <c r="G469">
        <v>1</v>
      </c>
      <c r="H469">
        <v>1</v>
      </c>
      <c r="M469">
        <v>1</v>
      </c>
      <c r="R469">
        <v>2</v>
      </c>
      <c r="S469">
        <v>9</v>
      </c>
    </row>
    <row r="470" spans="1:19" x14ac:dyDescent="0.15">
      <c r="A470" s="15">
        <v>3095</v>
      </c>
      <c r="M470">
        <v>2</v>
      </c>
      <c r="S470">
        <v>2</v>
      </c>
    </row>
    <row r="471" spans="1:19" x14ac:dyDescent="0.15">
      <c r="A471" s="15">
        <v>3096</v>
      </c>
      <c r="G471">
        <v>1</v>
      </c>
      <c r="K471">
        <v>1</v>
      </c>
      <c r="M471">
        <v>1</v>
      </c>
      <c r="R471">
        <v>3</v>
      </c>
      <c r="S471">
        <v>6</v>
      </c>
    </row>
    <row r="472" spans="1:19" x14ac:dyDescent="0.15">
      <c r="A472" s="15">
        <v>3097</v>
      </c>
      <c r="R472">
        <v>1</v>
      </c>
      <c r="S472">
        <v>1</v>
      </c>
    </row>
    <row r="473" spans="1:19" x14ac:dyDescent="0.15">
      <c r="A473" s="15">
        <v>3098</v>
      </c>
      <c r="N473">
        <v>1</v>
      </c>
      <c r="R473">
        <v>3</v>
      </c>
      <c r="S473">
        <v>4</v>
      </c>
    </row>
    <row r="474" spans="1:19" x14ac:dyDescent="0.15">
      <c r="A474" s="15">
        <v>3100</v>
      </c>
      <c r="D474">
        <v>1</v>
      </c>
      <c r="E474">
        <v>1</v>
      </c>
      <c r="R474">
        <v>3</v>
      </c>
      <c r="S474">
        <v>5</v>
      </c>
    </row>
    <row r="475" spans="1:19" x14ac:dyDescent="0.15">
      <c r="A475" s="15">
        <v>3102</v>
      </c>
      <c r="F475">
        <v>1</v>
      </c>
      <c r="N475">
        <v>1</v>
      </c>
      <c r="R475">
        <v>1</v>
      </c>
      <c r="S475">
        <v>3</v>
      </c>
    </row>
    <row r="476" spans="1:19" x14ac:dyDescent="0.15">
      <c r="A476" s="15">
        <v>3104</v>
      </c>
      <c r="C476">
        <v>1</v>
      </c>
      <c r="D476">
        <v>2</v>
      </c>
      <c r="E476">
        <v>1</v>
      </c>
      <c r="F476">
        <v>1</v>
      </c>
      <c r="H476">
        <v>1</v>
      </c>
      <c r="M476">
        <v>1</v>
      </c>
      <c r="R476">
        <v>1</v>
      </c>
      <c r="S476">
        <v>8</v>
      </c>
    </row>
    <row r="477" spans="1:19" x14ac:dyDescent="0.15">
      <c r="A477" s="15">
        <v>3105</v>
      </c>
      <c r="R477">
        <v>1</v>
      </c>
      <c r="S477">
        <v>1</v>
      </c>
    </row>
    <row r="478" spans="1:19" x14ac:dyDescent="0.15">
      <c r="A478" s="15">
        <v>3106</v>
      </c>
      <c r="C478">
        <v>1</v>
      </c>
      <c r="D478">
        <v>2</v>
      </c>
      <c r="H478">
        <v>1</v>
      </c>
      <c r="R478">
        <v>3</v>
      </c>
      <c r="S478">
        <v>7</v>
      </c>
    </row>
    <row r="479" spans="1:19" x14ac:dyDescent="0.15">
      <c r="A479" s="15">
        <v>3107</v>
      </c>
      <c r="R479">
        <v>1</v>
      </c>
      <c r="S479">
        <v>1</v>
      </c>
    </row>
    <row r="480" spans="1:19" x14ac:dyDescent="0.15">
      <c r="A480" s="15">
        <v>3108</v>
      </c>
      <c r="R480">
        <v>1</v>
      </c>
      <c r="S480">
        <v>1</v>
      </c>
    </row>
    <row r="481" spans="1:19" x14ac:dyDescent="0.15">
      <c r="A481" s="15">
        <v>3110</v>
      </c>
      <c r="D481">
        <v>2</v>
      </c>
      <c r="E481">
        <v>3</v>
      </c>
      <c r="M481">
        <v>1</v>
      </c>
      <c r="N481">
        <v>1</v>
      </c>
      <c r="R481">
        <v>3</v>
      </c>
      <c r="S481">
        <v>10</v>
      </c>
    </row>
    <row r="482" spans="1:19" x14ac:dyDescent="0.15">
      <c r="A482" s="15">
        <v>3112</v>
      </c>
      <c r="B482">
        <v>1</v>
      </c>
      <c r="D482">
        <v>1</v>
      </c>
      <c r="K482">
        <v>1</v>
      </c>
      <c r="R482">
        <v>1</v>
      </c>
      <c r="S482">
        <v>4</v>
      </c>
    </row>
    <row r="483" spans="1:19" x14ac:dyDescent="0.15">
      <c r="A483" s="15">
        <v>3114</v>
      </c>
      <c r="H483">
        <v>1</v>
      </c>
      <c r="R483">
        <v>3</v>
      </c>
      <c r="S483">
        <v>4</v>
      </c>
    </row>
    <row r="484" spans="1:19" x14ac:dyDescent="0.15">
      <c r="A484" s="15">
        <v>3115</v>
      </c>
      <c r="N484">
        <v>1</v>
      </c>
      <c r="S484">
        <v>1</v>
      </c>
    </row>
    <row r="485" spans="1:19" x14ac:dyDescent="0.15">
      <c r="A485" s="15">
        <v>3116</v>
      </c>
      <c r="N485">
        <v>1</v>
      </c>
      <c r="R485">
        <v>3</v>
      </c>
      <c r="S485">
        <v>4</v>
      </c>
    </row>
    <row r="486" spans="1:19" x14ac:dyDescent="0.15">
      <c r="A486" s="15">
        <v>3118</v>
      </c>
      <c r="E486">
        <v>1</v>
      </c>
      <c r="R486">
        <v>1</v>
      </c>
      <c r="S486">
        <v>2</v>
      </c>
    </row>
    <row r="487" spans="1:19" x14ac:dyDescent="0.15">
      <c r="A487" s="15">
        <v>3120</v>
      </c>
      <c r="L487">
        <v>1</v>
      </c>
      <c r="N487">
        <v>3</v>
      </c>
      <c r="R487">
        <v>1</v>
      </c>
      <c r="S487">
        <v>5</v>
      </c>
    </row>
    <row r="488" spans="1:19" x14ac:dyDescent="0.15">
      <c r="A488" s="15">
        <v>3122</v>
      </c>
      <c r="D488">
        <v>1</v>
      </c>
      <c r="R488">
        <v>2</v>
      </c>
      <c r="S488">
        <v>3</v>
      </c>
    </row>
    <row r="489" spans="1:19" x14ac:dyDescent="0.15">
      <c r="A489" s="15">
        <v>3124</v>
      </c>
      <c r="H489">
        <v>1</v>
      </c>
      <c r="S489">
        <v>1</v>
      </c>
    </row>
    <row r="490" spans="1:19" x14ac:dyDescent="0.15">
      <c r="A490" s="15">
        <v>3125</v>
      </c>
      <c r="Q490">
        <v>1</v>
      </c>
      <c r="S490">
        <v>1</v>
      </c>
    </row>
    <row r="491" spans="1:19" x14ac:dyDescent="0.15">
      <c r="A491" s="15">
        <v>3126</v>
      </c>
      <c r="L491">
        <v>1</v>
      </c>
      <c r="S491">
        <v>1</v>
      </c>
    </row>
    <row r="492" spans="1:19" x14ac:dyDescent="0.15">
      <c r="A492" s="15">
        <v>3128</v>
      </c>
      <c r="H492">
        <v>1</v>
      </c>
      <c r="N492">
        <v>1</v>
      </c>
      <c r="P492">
        <v>1</v>
      </c>
      <c r="R492">
        <v>1</v>
      </c>
      <c r="S492">
        <v>4</v>
      </c>
    </row>
    <row r="493" spans="1:19" x14ac:dyDescent="0.15">
      <c r="A493" s="15">
        <v>3130</v>
      </c>
      <c r="N493">
        <v>1</v>
      </c>
      <c r="Q493">
        <v>1</v>
      </c>
      <c r="R493">
        <v>1</v>
      </c>
      <c r="S493">
        <v>3</v>
      </c>
    </row>
    <row r="494" spans="1:19" x14ac:dyDescent="0.15">
      <c r="A494" s="15">
        <v>3132</v>
      </c>
      <c r="D494">
        <v>1</v>
      </c>
      <c r="E494">
        <v>1</v>
      </c>
      <c r="S494">
        <v>2</v>
      </c>
    </row>
    <row r="495" spans="1:19" x14ac:dyDescent="0.15">
      <c r="A495" s="15">
        <v>3134</v>
      </c>
      <c r="C495">
        <v>1</v>
      </c>
      <c r="L495">
        <v>1</v>
      </c>
      <c r="M495">
        <v>1</v>
      </c>
      <c r="R495">
        <v>3</v>
      </c>
      <c r="S495">
        <v>6</v>
      </c>
    </row>
    <row r="496" spans="1:19" x14ac:dyDescent="0.15">
      <c r="A496" s="15">
        <v>3136</v>
      </c>
      <c r="M496">
        <v>2</v>
      </c>
      <c r="R496">
        <v>2</v>
      </c>
      <c r="S496">
        <v>4</v>
      </c>
    </row>
    <row r="497" spans="1:19" x14ac:dyDescent="0.15">
      <c r="A497" s="15">
        <v>3137</v>
      </c>
      <c r="R497">
        <v>1</v>
      </c>
      <c r="S497">
        <v>1</v>
      </c>
    </row>
    <row r="498" spans="1:19" x14ac:dyDescent="0.15">
      <c r="A498" s="15">
        <v>3138</v>
      </c>
      <c r="B498">
        <v>1</v>
      </c>
      <c r="E498">
        <v>1</v>
      </c>
      <c r="K498">
        <v>1</v>
      </c>
      <c r="M498">
        <v>3</v>
      </c>
      <c r="P498">
        <v>1</v>
      </c>
      <c r="R498">
        <v>4</v>
      </c>
      <c r="S498">
        <v>11</v>
      </c>
    </row>
    <row r="499" spans="1:19" x14ac:dyDescent="0.15">
      <c r="A499" s="15">
        <v>3140</v>
      </c>
      <c r="H499">
        <v>1</v>
      </c>
      <c r="J499">
        <v>1</v>
      </c>
      <c r="K499">
        <v>1</v>
      </c>
      <c r="R499">
        <v>3</v>
      </c>
      <c r="S499">
        <v>6</v>
      </c>
    </row>
    <row r="500" spans="1:19" x14ac:dyDescent="0.15">
      <c r="A500" s="15">
        <v>3142</v>
      </c>
      <c r="B500">
        <v>1</v>
      </c>
      <c r="C500">
        <v>1</v>
      </c>
      <c r="E500">
        <v>1</v>
      </c>
      <c r="J500">
        <v>1</v>
      </c>
      <c r="R500">
        <v>1</v>
      </c>
      <c r="S500">
        <v>5</v>
      </c>
    </row>
    <row r="501" spans="1:19" x14ac:dyDescent="0.15">
      <c r="A501" s="15">
        <v>3143</v>
      </c>
      <c r="R501">
        <v>1</v>
      </c>
      <c r="S501">
        <v>1</v>
      </c>
    </row>
    <row r="502" spans="1:19" x14ac:dyDescent="0.15">
      <c r="A502" s="15">
        <v>3144</v>
      </c>
      <c r="R502">
        <v>1</v>
      </c>
      <c r="S502">
        <v>1</v>
      </c>
    </row>
    <row r="503" spans="1:19" x14ac:dyDescent="0.15">
      <c r="A503" s="15">
        <v>3145</v>
      </c>
      <c r="H503">
        <v>1</v>
      </c>
      <c r="N503">
        <v>2</v>
      </c>
      <c r="S503">
        <v>3</v>
      </c>
    </row>
    <row r="504" spans="1:19" x14ac:dyDescent="0.15">
      <c r="A504" s="15">
        <v>3146</v>
      </c>
      <c r="C504">
        <v>1</v>
      </c>
      <c r="M504">
        <v>1</v>
      </c>
      <c r="N504">
        <v>1</v>
      </c>
      <c r="R504">
        <v>2</v>
      </c>
      <c r="S504">
        <v>5</v>
      </c>
    </row>
    <row r="505" spans="1:19" x14ac:dyDescent="0.15">
      <c r="A505" s="15">
        <v>3148</v>
      </c>
      <c r="C505">
        <v>1</v>
      </c>
      <c r="S505">
        <v>1</v>
      </c>
    </row>
    <row r="506" spans="1:19" x14ac:dyDescent="0.15">
      <c r="A506" s="15">
        <v>3150</v>
      </c>
      <c r="D506">
        <v>1</v>
      </c>
      <c r="N506">
        <v>3</v>
      </c>
      <c r="R506">
        <v>2</v>
      </c>
      <c r="S506">
        <v>6</v>
      </c>
    </row>
    <row r="507" spans="1:19" x14ac:dyDescent="0.15">
      <c r="A507" s="15">
        <v>3152</v>
      </c>
      <c r="M507">
        <v>1</v>
      </c>
      <c r="S507">
        <v>1</v>
      </c>
    </row>
    <row r="508" spans="1:19" x14ac:dyDescent="0.15">
      <c r="A508" s="15">
        <v>3154</v>
      </c>
      <c r="M508">
        <v>2</v>
      </c>
      <c r="R508">
        <v>5</v>
      </c>
      <c r="S508">
        <v>7</v>
      </c>
    </row>
    <row r="509" spans="1:19" x14ac:dyDescent="0.15">
      <c r="A509" s="15">
        <v>3156</v>
      </c>
      <c r="D509">
        <v>1</v>
      </c>
      <c r="E509">
        <v>1</v>
      </c>
      <c r="R509">
        <v>4</v>
      </c>
      <c r="S509">
        <v>6</v>
      </c>
    </row>
    <row r="510" spans="1:19" x14ac:dyDescent="0.15">
      <c r="A510" s="15">
        <v>3158</v>
      </c>
      <c r="L510">
        <v>2</v>
      </c>
      <c r="N510">
        <v>1</v>
      </c>
      <c r="R510">
        <v>2</v>
      </c>
      <c r="S510">
        <v>5</v>
      </c>
    </row>
    <row r="511" spans="1:19" x14ac:dyDescent="0.15">
      <c r="A511" s="15">
        <v>3159</v>
      </c>
      <c r="N511">
        <v>1</v>
      </c>
      <c r="S511">
        <v>1</v>
      </c>
    </row>
    <row r="512" spans="1:19" x14ac:dyDescent="0.15">
      <c r="A512" s="15">
        <v>3160</v>
      </c>
      <c r="C512">
        <v>1</v>
      </c>
      <c r="F512">
        <v>1</v>
      </c>
      <c r="I512">
        <v>1</v>
      </c>
      <c r="R512">
        <v>3</v>
      </c>
      <c r="S512">
        <v>6</v>
      </c>
    </row>
    <row r="513" spans="1:19" x14ac:dyDescent="0.15">
      <c r="A513" s="15">
        <v>3162</v>
      </c>
      <c r="K513">
        <v>1</v>
      </c>
      <c r="N513">
        <v>1</v>
      </c>
      <c r="R513">
        <v>1</v>
      </c>
      <c r="S513">
        <v>3</v>
      </c>
    </row>
    <row r="514" spans="1:19" x14ac:dyDescent="0.15">
      <c r="A514" s="15">
        <v>3164</v>
      </c>
      <c r="H514">
        <v>1</v>
      </c>
      <c r="N514">
        <v>1</v>
      </c>
      <c r="S514">
        <v>2</v>
      </c>
    </row>
    <row r="515" spans="1:19" x14ac:dyDescent="0.15">
      <c r="A515" s="15">
        <v>3165</v>
      </c>
      <c r="M515">
        <v>1</v>
      </c>
      <c r="S515">
        <v>1</v>
      </c>
    </row>
    <row r="516" spans="1:19" x14ac:dyDescent="0.15">
      <c r="A516" s="15">
        <v>3166</v>
      </c>
      <c r="E516">
        <v>1</v>
      </c>
      <c r="F516">
        <v>1</v>
      </c>
      <c r="N516">
        <v>1</v>
      </c>
      <c r="R516">
        <v>1</v>
      </c>
      <c r="S516">
        <v>4</v>
      </c>
    </row>
    <row r="517" spans="1:19" x14ac:dyDescent="0.15">
      <c r="A517" s="15">
        <v>3168</v>
      </c>
      <c r="D517">
        <v>1</v>
      </c>
      <c r="J517">
        <v>1</v>
      </c>
      <c r="O517">
        <v>1</v>
      </c>
      <c r="Q517">
        <v>1</v>
      </c>
      <c r="R517">
        <v>1</v>
      </c>
      <c r="S517">
        <v>5</v>
      </c>
    </row>
    <row r="518" spans="1:19" x14ac:dyDescent="0.15">
      <c r="A518" s="15">
        <v>3170</v>
      </c>
      <c r="H518">
        <v>1</v>
      </c>
      <c r="J518">
        <v>1</v>
      </c>
      <c r="M518">
        <v>1</v>
      </c>
      <c r="N518">
        <v>3</v>
      </c>
      <c r="R518">
        <v>3</v>
      </c>
      <c r="S518">
        <v>9</v>
      </c>
    </row>
    <row r="519" spans="1:19" x14ac:dyDescent="0.15">
      <c r="A519" s="15">
        <v>3172</v>
      </c>
      <c r="D519">
        <v>4</v>
      </c>
      <c r="H519">
        <v>1</v>
      </c>
      <c r="M519">
        <v>1</v>
      </c>
      <c r="S519">
        <v>6</v>
      </c>
    </row>
    <row r="520" spans="1:19" x14ac:dyDescent="0.15">
      <c r="A520" s="15">
        <v>3174</v>
      </c>
      <c r="E520">
        <v>1</v>
      </c>
      <c r="H520">
        <v>1</v>
      </c>
      <c r="Q520">
        <v>1</v>
      </c>
      <c r="R520">
        <v>2</v>
      </c>
      <c r="S520">
        <v>5</v>
      </c>
    </row>
    <row r="521" spans="1:19" x14ac:dyDescent="0.15">
      <c r="A521" s="15">
        <v>3175</v>
      </c>
      <c r="M521">
        <v>2</v>
      </c>
      <c r="N521">
        <v>1</v>
      </c>
      <c r="S521">
        <v>3</v>
      </c>
    </row>
    <row r="522" spans="1:19" x14ac:dyDescent="0.15">
      <c r="A522" s="15">
        <v>3176</v>
      </c>
      <c r="D522">
        <v>1</v>
      </c>
      <c r="G522">
        <v>1</v>
      </c>
      <c r="M522">
        <v>1</v>
      </c>
      <c r="N522">
        <v>2</v>
      </c>
      <c r="R522">
        <v>2</v>
      </c>
      <c r="S522">
        <v>7</v>
      </c>
    </row>
    <row r="523" spans="1:19" x14ac:dyDescent="0.15">
      <c r="A523" s="15">
        <v>3178</v>
      </c>
      <c r="D523">
        <v>3</v>
      </c>
      <c r="H523">
        <v>1</v>
      </c>
      <c r="M523">
        <v>1</v>
      </c>
      <c r="R523">
        <v>1</v>
      </c>
      <c r="S523">
        <v>6</v>
      </c>
    </row>
    <row r="524" spans="1:19" x14ac:dyDescent="0.15">
      <c r="A524" s="15">
        <v>3180</v>
      </c>
      <c r="D524">
        <v>1</v>
      </c>
      <c r="H524">
        <v>1</v>
      </c>
      <c r="K524">
        <v>2</v>
      </c>
      <c r="M524">
        <v>2</v>
      </c>
      <c r="N524">
        <v>1</v>
      </c>
      <c r="R524">
        <v>4</v>
      </c>
      <c r="S524">
        <v>11</v>
      </c>
    </row>
    <row r="525" spans="1:19" x14ac:dyDescent="0.15">
      <c r="A525" s="15">
        <v>3182</v>
      </c>
      <c r="D525">
        <v>2</v>
      </c>
      <c r="H525">
        <v>1</v>
      </c>
      <c r="I525">
        <v>1</v>
      </c>
      <c r="S525">
        <v>4</v>
      </c>
    </row>
    <row r="526" spans="1:19" x14ac:dyDescent="0.15">
      <c r="A526" s="15">
        <v>3184</v>
      </c>
      <c r="D526">
        <v>1</v>
      </c>
      <c r="H526">
        <v>1</v>
      </c>
      <c r="R526">
        <v>2</v>
      </c>
      <c r="S526">
        <v>4</v>
      </c>
    </row>
    <row r="527" spans="1:19" x14ac:dyDescent="0.15">
      <c r="A527" s="15">
        <v>3186</v>
      </c>
      <c r="C527">
        <v>1</v>
      </c>
      <c r="K527">
        <v>1</v>
      </c>
      <c r="S527">
        <v>2</v>
      </c>
    </row>
    <row r="528" spans="1:19" x14ac:dyDescent="0.15">
      <c r="A528" s="15">
        <v>3188</v>
      </c>
      <c r="R528">
        <v>3</v>
      </c>
      <c r="S528">
        <v>3</v>
      </c>
    </row>
    <row r="529" spans="1:19" x14ac:dyDescent="0.15">
      <c r="A529" s="15">
        <v>3190</v>
      </c>
      <c r="C529">
        <v>2</v>
      </c>
      <c r="N529">
        <v>1</v>
      </c>
      <c r="R529">
        <v>1</v>
      </c>
      <c r="S529">
        <v>4</v>
      </c>
    </row>
    <row r="530" spans="1:19" x14ac:dyDescent="0.15">
      <c r="A530" s="15">
        <v>3192</v>
      </c>
      <c r="N530">
        <v>1</v>
      </c>
      <c r="S530">
        <v>1</v>
      </c>
    </row>
    <row r="531" spans="1:19" x14ac:dyDescent="0.15">
      <c r="A531" s="15">
        <v>3194</v>
      </c>
      <c r="C531">
        <v>1</v>
      </c>
      <c r="D531">
        <v>2</v>
      </c>
      <c r="E531">
        <v>1</v>
      </c>
      <c r="K531">
        <v>1</v>
      </c>
      <c r="R531">
        <v>2</v>
      </c>
      <c r="S531">
        <v>7</v>
      </c>
    </row>
    <row r="532" spans="1:19" x14ac:dyDescent="0.15">
      <c r="A532" s="15">
        <v>3195</v>
      </c>
      <c r="D532">
        <v>1</v>
      </c>
      <c r="M532">
        <v>2</v>
      </c>
      <c r="N532">
        <v>1</v>
      </c>
      <c r="P532">
        <v>1</v>
      </c>
      <c r="S532">
        <v>5</v>
      </c>
    </row>
    <row r="533" spans="1:19" x14ac:dyDescent="0.15">
      <c r="A533" s="15">
        <v>3196</v>
      </c>
      <c r="B533">
        <v>1</v>
      </c>
      <c r="M533">
        <v>1</v>
      </c>
      <c r="N533">
        <v>1</v>
      </c>
      <c r="R533">
        <v>3</v>
      </c>
      <c r="S533">
        <v>6</v>
      </c>
    </row>
    <row r="534" spans="1:19" x14ac:dyDescent="0.15">
      <c r="A534" s="15">
        <v>3198</v>
      </c>
      <c r="D534">
        <v>1</v>
      </c>
      <c r="H534">
        <v>1</v>
      </c>
      <c r="N534">
        <v>1</v>
      </c>
      <c r="R534">
        <v>2</v>
      </c>
      <c r="S534">
        <v>5</v>
      </c>
    </row>
    <row r="535" spans="1:19" x14ac:dyDescent="0.15">
      <c r="A535" s="15">
        <v>3202</v>
      </c>
      <c r="E535">
        <v>1</v>
      </c>
      <c r="R535">
        <v>6</v>
      </c>
      <c r="S535">
        <v>7</v>
      </c>
    </row>
    <row r="536" spans="1:19" x14ac:dyDescent="0.15">
      <c r="A536" s="15">
        <v>3204</v>
      </c>
      <c r="D536">
        <v>1</v>
      </c>
      <c r="F536">
        <v>1</v>
      </c>
      <c r="N536">
        <v>1</v>
      </c>
      <c r="Q536">
        <v>1</v>
      </c>
      <c r="R536">
        <v>2</v>
      </c>
      <c r="S536">
        <v>6</v>
      </c>
    </row>
    <row r="537" spans="1:19" x14ac:dyDescent="0.15">
      <c r="A537" s="15">
        <v>3205</v>
      </c>
      <c r="N537">
        <v>1</v>
      </c>
      <c r="S537">
        <v>1</v>
      </c>
    </row>
    <row r="538" spans="1:19" x14ac:dyDescent="0.15">
      <c r="A538" s="15">
        <v>3208</v>
      </c>
      <c r="L538">
        <v>1</v>
      </c>
      <c r="Q538">
        <v>1</v>
      </c>
      <c r="R538">
        <v>1</v>
      </c>
      <c r="S538">
        <v>3</v>
      </c>
    </row>
    <row r="539" spans="1:19" x14ac:dyDescent="0.15">
      <c r="A539" s="15">
        <v>3210</v>
      </c>
      <c r="C539">
        <v>1</v>
      </c>
      <c r="M539">
        <v>1</v>
      </c>
      <c r="N539">
        <v>2</v>
      </c>
      <c r="R539">
        <v>1</v>
      </c>
      <c r="S539">
        <v>5</v>
      </c>
    </row>
    <row r="540" spans="1:19" x14ac:dyDescent="0.15">
      <c r="A540" s="15">
        <v>3212</v>
      </c>
      <c r="K540">
        <v>1</v>
      </c>
      <c r="R540">
        <v>1</v>
      </c>
      <c r="S540">
        <v>2</v>
      </c>
    </row>
    <row r="541" spans="1:19" x14ac:dyDescent="0.15">
      <c r="A541" s="15">
        <v>3214</v>
      </c>
      <c r="C541">
        <v>1</v>
      </c>
      <c r="D541">
        <v>1</v>
      </c>
      <c r="N541">
        <v>2</v>
      </c>
      <c r="R541">
        <v>2</v>
      </c>
      <c r="S541">
        <v>6</v>
      </c>
    </row>
    <row r="542" spans="1:19" x14ac:dyDescent="0.15">
      <c r="A542" s="15">
        <v>3216</v>
      </c>
      <c r="B542">
        <v>1</v>
      </c>
      <c r="D542">
        <v>2</v>
      </c>
      <c r="M542">
        <v>1</v>
      </c>
      <c r="N542">
        <v>1</v>
      </c>
      <c r="R542">
        <v>3</v>
      </c>
      <c r="S542">
        <v>8</v>
      </c>
    </row>
    <row r="543" spans="1:19" x14ac:dyDescent="0.15">
      <c r="A543" s="15">
        <v>3218</v>
      </c>
      <c r="M543">
        <v>1</v>
      </c>
      <c r="R543">
        <v>2</v>
      </c>
      <c r="S543">
        <v>3</v>
      </c>
    </row>
    <row r="544" spans="1:19" x14ac:dyDescent="0.15">
      <c r="A544" s="15">
        <v>3220</v>
      </c>
      <c r="J544">
        <v>1</v>
      </c>
      <c r="M544">
        <v>3</v>
      </c>
      <c r="R544">
        <v>2</v>
      </c>
      <c r="S544">
        <v>6</v>
      </c>
    </row>
    <row r="545" spans="1:19" x14ac:dyDescent="0.15">
      <c r="A545" s="15">
        <v>3222</v>
      </c>
      <c r="D545">
        <v>1</v>
      </c>
      <c r="E545">
        <v>1</v>
      </c>
      <c r="H545">
        <v>1</v>
      </c>
      <c r="L545">
        <v>1</v>
      </c>
      <c r="R545">
        <v>3</v>
      </c>
      <c r="S545">
        <v>7</v>
      </c>
    </row>
    <row r="546" spans="1:19" x14ac:dyDescent="0.15">
      <c r="A546" s="15">
        <v>3224</v>
      </c>
      <c r="D546">
        <v>1</v>
      </c>
      <c r="E546">
        <v>1</v>
      </c>
      <c r="R546">
        <v>2</v>
      </c>
      <c r="S546">
        <v>4</v>
      </c>
    </row>
    <row r="547" spans="1:19" x14ac:dyDescent="0.15">
      <c r="A547" s="15">
        <v>3225</v>
      </c>
      <c r="D547">
        <v>1</v>
      </c>
      <c r="N547">
        <v>1</v>
      </c>
      <c r="S547">
        <v>2</v>
      </c>
    </row>
    <row r="548" spans="1:19" x14ac:dyDescent="0.15">
      <c r="A548" s="15">
        <v>3226</v>
      </c>
      <c r="D548">
        <v>1</v>
      </c>
      <c r="N548">
        <v>1</v>
      </c>
      <c r="R548">
        <v>2</v>
      </c>
      <c r="S548">
        <v>4</v>
      </c>
    </row>
    <row r="549" spans="1:19" x14ac:dyDescent="0.15">
      <c r="A549" s="15">
        <v>3228</v>
      </c>
      <c r="D549">
        <v>1</v>
      </c>
      <c r="M549">
        <v>1</v>
      </c>
      <c r="R549">
        <v>2</v>
      </c>
      <c r="S549">
        <v>4</v>
      </c>
    </row>
    <row r="550" spans="1:19" x14ac:dyDescent="0.15">
      <c r="A550" s="15">
        <v>3230</v>
      </c>
      <c r="E550">
        <v>1</v>
      </c>
      <c r="N550">
        <v>1</v>
      </c>
      <c r="R550">
        <v>1</v>
      </c>
      <c r="S550">
        <v>3</v>
      </c>
    </row>
    <row r="551" spans="1:19" x14ac:dyDescent="0.15">
      <c r="A551" s="15">
        <v>3232</v>
      </c>
      <c r="N551">
        <v>1</v>
      </c>
      <c r="R551">
        <v>5</v>
      </c>
      <c r="S551">
        <v>6</v>
      </c>
    </row>
    <row r="552" spans="1:19" x14ac:dyDescent="0.15">
      <c r="A552" s="15">
        <v>3234</v>
      </c>
      <c r="N552">
        <v>1</v>
      </c>
      <c r="R552">
        <v>2</v>
      </c>
      <c r="S552">
        <v>3</v>
      </c>
    </row>
    <row r="553" spans="1:19" x14ac:dyDescent="0.15">
      <c r="A553" s="15">
        <v>3236</v>
      </c>
      <c r="E553">
        <v>2</v>
      </c>
      <c r="G553">
        <v>1</v>
      </c>
      <c r="R553">
        <v>4</v>
      </c>
      <c r="S553">
        <v>7</v>
      </c>
    </row>
    <row r="554" spans="1:19" x14ac:dyDescent="0.15">
      <c r="A554" s="15">
        <v>3238</v>
      </c>
      <c r="F554">
        <v>1</v>
      </c>
      <c r="P554">
        <v>1</v>
      </c>
      <c r="S554">
        <v>2</v>
      </c>
    </row>
    <row r="555" spans="1:19" x14ac:dyDescent="0.15">
      <c r="A555" s="15">
        <v>3240</v>
      </c>
      <c r="N555">
        <v>2</v>
      </c>
      <c r="R555">
        <v>1</v>
      </c>
      <c r="S555">
        <v>3</v>
      </c>
    </row>
    <row r="556" spans="1:19" x14ac:dyDescent="0.15">
      <c r="A556" s="15">
        <v>3242</v>
      </c>
      <c r="D556">
        <v>2</v>
      </c>
      <c r="R556">
        <v>3</v>
      </c>
      <c r="S556">
        <v>5</v>
      </c>
    </row>
    <row r="557" spans="1:19" x14ac:dyDescent="0.15">
      <c r="A557" s="15">
        <v>3244</v>
      </c>
      <c r="R557">
        <v>1</v>
      </c>
      <c r="S557">
        <v>1</v>
      </c>
    </row>
    <row r="558" spans="1:19" x14ac:dyDescent="0.15">
      <c r="A558" s="15">
        <v>3245</v>
      </c>
      <c r="N558">
        <v>1</v>
      </c>
      <c r="R558">
        <v>1</v>
      </c>
      <c r="S558">
        <v>2</v>
      </c>
    </row>
    <row r="559" spans="1:19" x14ac:dyDescent="0.15">
      <c r="A559" s="15">
        <v>3246</v>
      </c>
      <c r="K559">
        <v>1</v>
      </c>
      <c r="R559">
        <v>2</v>
      </c>
      <c r="S559">
        <v>3</v>
      </c>
    </row>
    <row r="560" spans="1:19" x14ac:dyDescent="0.15">
      <c r="A560" s="15">
        <v>3248</v>
      </c>
      <c r="H560">
        <v>2</v>
      </c>
      <c r="R560">
        <v>2</v>
      </c>
      <c r="S560">
        <v>4</v>
      </c>
    </row>
    <row r="561" spans="1:19" x14ac:dyDescent="0.15">
      <c r="A561" s="15">
        <v>3250</v>
      </c>
      <c r="N561">
        <v>1</v>
      </c>
      <c r="S561">
        <v>1</v>
      </c>
    </row>
    <row r="562" spans="1:19" x14ac:dyDescent="0.15">
      <c r="A562" s="15">
        <v>3252</v>
      </c>
      <c r="D562">
        <v>1</v>
      </c>
      <c r="G562">
        <v>1</v>
      </c>
      <c r="M562">
        <v>1</v>
      </c>
      <c r="R562">
        <v>3</v>
      </c>
      <c r="S562">
        <v>6</v>
      </c>
    </row>
    <row r="563" spans="1:19" x14ac:dyDescent="0.15">
      <c r="A563" s="15">
        <v>3254</v>
      </c>
      <c r="E563">
        <v>1</v>
      </c>
      <c r="N563">
        <v>1</v>
      </c>
      <c r="P563">
        <v>1</v>
      </c>
      <c r="R563">
        <v>2</v>
      </c>
      <c r="S563">
        <v>5</v>
      </c>
    </row>
    <row r="564" spans="1:19" x14ac:dyDescent="0.15">
      <c r="A564" s="15">
        <v>3258</v>
      </c>
      <c r="D564">
        <v>1</v>
      </c>
      <c r="N564">
        <v>1</v>
      </c>
      <c r="R564">
        <v>2</v>
      </c>
      <c r="S564">
        <v>4</v>
      </c>
    </row>
    <row r="565" spans="1:19" x14ac:dyDescent="0.15">
      <c r="A565" s="15">
        <v>3260</v>
      </c>
      <c r="J565">
        <v>1</v>
      </c>
      <c r="L565">
        <v>1</v>
      </c>
      <c r="M565">
        <v>3</v>
      </c>
      <c r="R565">
        <v>1</v>
      </c>
      <c r="S565">
        <v>6</v>
      </c>
    </row>
    <row r="566" spans="1:19" x14ac:dyDescent="0.15">
      <c r="A566" s="15">
        <v>3262</v>
      </c>
      <c r="G566">
        <v>1</v>
      </c>
      <c r="M566">
        <v>1</v>
      </c>
      <c r="Q566">
        <v>1</v>
      </c>
      <c r="R566">
        <v>1</v>
      </c>
      <c r="S566">
        <v>4</v>
      </c>
    </row>
    <row r="567" spans="1:19" x14ac:dyDescent="0.15">
      <c r="A567" s="15">
        <v>3263</v>
      </c>
      <c r="H567">
        <v>1</v>
      </c>
      <c r="S567">
        <v>1</v>
      </c>
    </row>
    <row r="568" spans="1:19" x14ac:dyDescent="0.15">
      <c r="A568" s="15">
        <v>3264</v>
      </c>
      <c r="D568">
        <v>2</v>
      </c>
      <c r="E568">
        <v>1</v>
      </c>
      <c r="F568">
        <v>1</v>
      </c>
      <c r="K568">
        <v>2</v>
      </c>
      <c r="N568">
        <v>1</v>
      </c>
      <c r="R568">
        <v>2</v>
      </c>
      <c r="S568">
        <v>9</v>
      </c>
    </row>
    <row r="569" spans="1:19" x14ac:dyDescent="0.15">
      <c r="A569" s="15">
        <v>3265</v>
      </c>
      <c r="N569">
        <v>1</v>
      </c>
      <c r="S569">
        <v>1</v>
      </c>
    </row>
    <row r="570" spans="1:19" x14ac:dyDescent="0.15">
      <c r="A570" s="15">
        <v>3266</v>
      </c>
      <c r="E570">
        <v>1</v>
      </c>
      <c r="M570">
        <v>3</v>
      </c>
      <c r="R570">
        <v>2</v>
      </c>
      <c r="S570">
        <v>6</v>
      </c>
    </row>
    <row r="571" spans="1:19" x14ac:dyDescent="0.15">
      <c r="A571" s="15">
        <v>3268</v>
      </c>
      <c r="B571">
        <v>1</v>
      </c>
      <c r="D571">
        <v>1</v>
      </c>
      <c r="R571">
        <v>1</v>
      </c>
      <c r="S571">
        <v>3</v>
      </c>
    </row>
    <row r="572" spans="1:19" x14ac:dyDescent="0.15">
      <c r="A572" s="15">
        <v>3270</v>
      </c>
      <c r="H572">
        <v>1</v>
      </c>
      <c r="N572">
        <v>1</v>
      </c>
      <c r="R572">
        <v>4</v>
      </c>
      <c r="S572">
        <v>6</v>
      </c>
    </row>
    <row r="573" spans="1:19" x14ac:dyDescent="0.15">
      <c r="A573" s="15">
        <v>3272</v>
      </c>
      <c r="B573">
        <v>1</v>
      </c>
      <c r="D573">
        <v>1</v>
      </c>
      <c r="R573">
        <v>1</v>
      </c>
      <c r="S573">
        <v>3</v>
      </c>
    </row>
    <row r="574" spans="1:19" x14ac:dyDescent="0.15">
      <c r="A574" s="15">
        <v>3274</v>
      </c>
      <c r="F574">
        <v>1</v>
      </c>
      <c r="N574">
        <v>1</v>
      </c>
      <c r="S574">
        <v>2</v>
      </c>
    </row>
    <row r="575" spans="1:19" x14ac:dyDescent="0.15">
      <c r="A575" s="15">
        <v>3275</v>
      </c>
      <c r="D575">
        <v>1</v>
      </c>
      <c r="R575">
        <v>1</v>
      </c>
      <c r="S575">
        <v>2</v>
      </c>
    </row>
    <row r="576" spans="1:19" x14ac:dyDescent="0.15">
      <c r="A576" s="15">
        <v>3276</v>
      </c>
      <c r="B576">
        <v>1</v>
      </c>
      <c r="H576">
        <v>2</v>
      </c>
      <c r="Q576">
        <v>1</v>
      </c>
      <c r="R576">
        <v>1</v>
      </c>
      <c r="S576">
        <v>5</v>
      </c>
    </row>
    <row r="577" spans="1:19" x14ac:dyDescent="0.15">
      <c r="A577" s="15">
        <v>3278</v>
      </c>
      <c r="G577">
        <v>1</v>
      </c>
      <c r="L577">
        <v>1</v>
      </c>
      <c r="R577">
        <v>4</v>
      </c>
      <c r="S577">
        <v>6</v>
      </c>
    </row>
    <row r="578" spans="1:19" x14ac:dyDescent="0.15">
      <c r="A578" s="15">
        <v>3279</v>
      </c>
      <c r="D578">
        <v>1</v>
      </c>
      <c r="S578">
        <v>1</v>
      </c>
    </row>
    <row r="579" spans="1:19" x14ac:dyDescent="0.15">
      <c r="A579" s="15">
        <v>3280</v>
      </c>
      <c r="D579">
        <v>2</v>
      </c>
      <c r="J579">
        <v>1</v>
      </c>
      <c r="K579">
        <v>1</v>
      </c>
      <c r="S579">
        <v>4</v>
      </c>
    </row>
    <row r="580" spans="1:19" x14ac:dyDescent="0.15">
      <c r="A580" s="15">
        <v>3282</v>
      </c>
      <c r="D580">
        <v>2</v>
      </c>
      <c r="I580">
        <v>1</v>
      </c>
      <c r="K580">
        <v>1</v>
      </c>
      <c r="R580">
        <v>2</v>
      </c>
      <c r="S580">
        <v>6</v>
      </c>
    </row>
    <row r="581" spans="1:19" x14ac:dyDescent="0.15">
      <c r="A581" s="15">
        <v>3283</v>
      </c>
      <c r="R581">
        <v>1</v>
      </c>
      <c r="S581">
        <v>1</v>
      </c>
    </row>
    <row r="582" spans="1:19" x14ac:dyDescent="0.15">
      <c r="A582" s="15">
        <v>3284</v>
      </c>
      <c r="F582">
        <v>1</v>
      </c>
      <c r="M582">
        <v>1</v>
      </c>
      <c r="R582">
        <v>1</v>
      </c>
      <c r="S582">
        <v>3</v>
      </c>
    </row>
    <row r="583" spans="1:19" x14ac:dyDescent="0.15">
      <c r="A583" s="15">
        <v>3285</v>
      </c>
      <c r="R583">
        <v>1</v>
      </c>
      <c r="S583">
        <v>1</v>
      </c>
    </row>
    <row r="584" spans="1:19" x14ac:dyDescent="0.15">
      <c r="A584" s="15">
        <v>3286</v>
      </c>
      <c r="C584">
        <v>2</v>
      </c>
      <c r="E584">
        <v>1</v>
      </c>
      <c r="S584">
        <v>3</v>
      </c>
    </row>
    <row r="585" spans="1:19" x14ac:dyDescent="0.15">
      <c r="A585" s="15">
        <v>3288</v>
      </c>
      <c r="D585">
        <v>2</v>
      </c>
      <c r="M585">
        <v>1</v>
      </c>
      <c r="S585">
        <v>3</v>
      </c>
    </row>
    <row r="586" spans="1:19" x14ac:dyDescent="0.15">
      <c r="A586" s="15">
        <v>3290</v>
      </c>
      <c r="D586">
        <v>1</v>
      </c>
      <c r="K586">
        <v>1</v>
      </c>
      <c r="R586">
        <v>2</v>
      </c>
      <c r="S586">
        <v>4</v>
      </c>
    </row>
    <row r="587" spans="1:19" x14ac:dyDescent="0.15">
      <c r="A587" s="15">
        <v>3292</v>
      </c>
      <c r="D587">
        <v>1</v>
      </c>
      <c r="E587">
        <v>1</v>
      </c>
      <c r="R587">
        <v>1</v>
      </c>
      <c r="S587">
        <v>3</v>
      </c>
    </row>
    <row r="588" spans="1:19" x14ac:dyDescent="0.15">
      <c r="A588" s="15">
        <v>3294</v>
      </c>
      <c r="B588">
        <v>1</v>
      </c>
      <c r="C588">
        <v>1</v>
      </c>
      <c r="M588">
        <v>1</v>
      </c>
      <c r="S588">
        <v>3</v>
      </c>
    </row>
    <row r="589" spans="1:19" x14ac:dyDescent="0.15">
      <c r="A589" s="15">
        <v>3295</v>
      </c>
      <c r="E589">
        <v>1</v>
      </c>
      <c r="M589">
        <v>1</v>
      </c>
      <c r="S589">
        <v>2</v>
      </c>
    </row>
    <row r="590" spans="1:19" x14ac:dyDescent="0.15">
      <c r="A590" s="15">
        <v>3296</v>
      </c>
      <c r="D590">
        <v>1</v>
      </c>
      <c r="E590">
        <v>1</v>
      </c>
      <c r="H590">
        <v>1</v>
      </c>
      <c r="I590">
        <v>1</v>
      </c>
      <c r="N590">
        <v>1</v>
      </c>
      <c r="R590">
        <v>1</v>
      </c>
      <c r="S590">
        <v>6</v>
      </c>
    </row>
    <row r="591" spans="1:19" x14ac:dyDescent="0.15">
      <c r="A591" s="15">
        <v>3298</v>
      </c>
      <c r="N591">
        <v>1</v>
      </c>
      <c r="S591">
        <v>1</v>
      </c>
    </row>
    <row r="592" spans="1:19" x14ac:dyDescent="0.15">
      <c r="A592" s="15">
        <v>3300</v>
      </c>
      <c r="N592">
        <v>1</v>
      </c>
      <c r="R592">
        <v>3</v>
      </c>
      <c r="S592">
        <v>4</v>
      </c>
    </row>
    <row r="593" spans="1:19" x14ac:dyDescent="0.15">
      <c r="A593" s="15">
        <v>3302</v>
      </c>
      <c r="B593">
        <v>1</v>
      </c>
      <c r="E593">
        <v>1</v>
      </c>
      <c r="H593">
        <v>1</v>
      </c>
      <c r="M593">
        <v>1</v>
      </c>
      <c r="S593">
        <v>4</v>
      </c>
    </row>
    <row r="594" spans="1:19" x14ac:dyDescent="0.15">
      <c r="A594" s="15">
        <v>3304</v>
      </c>
      <c r="B594">
        <v>1</v>
      </c>
      <c r="M594">
        <v>1</v>
      </c>
      <c r="P594">
        <v>1</v>
      </c>
      <c r="R594">
        <v>5</v>
      </c>
      <c r="S594">
        <v>8</v>
      </c>
    </row>
    <row r="595" spans="1:19" x14ac:dyDescent="0.15">
      <c r="A595" s="15">
        <v>3306</v>
      </c>
      <c r="K595">
        <v>1</v>
      </c>
      <c r="N595">
        <v>1</v>
      </c>
      <c r="S595">
        <v>2</v>
      </c>
    </row>
    <row r="596" spans="1:19" x14ac:dyDescent="0.15">
      <c r="A596" s="15">
        <v>3308</v>
      </c>
      <c r="E596">
        <v>1</v>
      </c>
      <c r="F596">
        <v>1</v>
      </c>
      <c r="M596">
        <v>2</v>
      </c>
      <c r="R596">
        <v>2</v>
      </c>
      <c r="S596">
        <v>6</v>
      </c>
    </row>
    <row r="597" spans="1:19" x14ac:dyDescent="0.15">
      <c r="A597" s="15">
        <v>3310</v>
      </c>
      <c r="H597">
        <v>1</v>
      </c>
      <c r="M597">
        <v>2</v>
      </c>
      <c r="R597">
        <v>1</v>
      </c>
      <c r="S597">
        <v>4</v>
      </c>
    </row>
    <row r="598" spans="1:19" x14ac:dyDescent="0.15">
      <c r="A598" s="15">
        <v>3311</v>
      </c>
      <c r="M598">
        <v>1</v>
      </c>
      <c r="S598">
        <v>1</v>
      </c>
    </row>
    <row r="599" spans="1:19" x14ac:dyDescent="0.15">
      <c r="A599" s="15">
        <v>3312</v>
      </c>
      <c r="D599">
        <v>1</v>
      </c>
      <c r="M599">
        <v>1</v>
      </c>
      <c r="R599">
        <v>1</v>
      </c>
      <c r="S599">
        <v>3</v>
      </c>
    </row>
    <row r="600" spans="1:19" x14ac:dyDescent="0.15">
      <c r="A600" s="15">
        <v>3314</v>
      </c>
      <c r="C600">
        <v>1</v>
      </c>
      <c r="D600">
        <v>1</v>
      </c>
      <c r="K600">
        <v>1</v>
      </c>
      <c r="R600">
        <v>3</v>
      </c>
      <c r="S600">
        <v>6</v>
      </c>
    </row>
    <row r="601" spans="1:19" x14ac:dyDescent="0.15">
      <c r="A601" s="15">
        <v>3315</v>
      </c>
      <c r="N601">
        <v>3</v>
      </c>
      <c r="S601">
        <v>3</v>
      </c>
    </row>
    <row r="602" spans="1:19" x14ac:dyDescent="0.15">
      <c r="A602" s="15">
        <v>3316</v>
      </c>
      <c r="D602">
        <v>1</v>
      </c>
      <c r="H602">
        <v>1</v>
      </c>
      <c r="K602">
        <v>1</v>
      </c>
      <c r="S602">
        <v>3</v>
      </c>
    </row>
    <row r="603" spans="1:19" x14ac:dyDescent="0.15">
      <c r="A603" s="15">
        <v>3318</v>
      </c>
      <c r="D603">
        <v>1</v>
      </c>
      <c r="E603">
        <v>1</v>
      </c>
      <c r="R603">
        <v>1</v>
      </c>
      <c r="S603">
        <v>3</v>
      </c>
    </row>
    <row r="604" spans="1:19" x14ac:dyDescent="0.15">
      <c r="A604" s="15">
        <v>3320</v>
      </c>
      <c r="D604">
        <v>1</v>
      </c>
      <c r="M604">
        <v>2</v>
      </c>
      <c r="N604">
        <v>3</v>
      </c>
      <c r="Q604">
        <v>1</v>
      </c>
      <c r="R604">
        <v>3</v>
      </c>
      <c r="S604">
        <v>10</v>
      </c>
    </row>
    <row r="605" spans="1:19" x14ac:dyDescent="0.15">
      <c r="A605" s="15">
        <v>3322</v>
      </c>
      <c r="E605">
        <v>1</v>
      </c>
      <c r="M605">
        <v>1</v>
      </c>
      <c r="N605">
        <v>1</v>
      </c>
      <c r="R605">
        <v>2</v>
      </c>
      <c r="S605">
        <v>5</v>
      </c>
    </row>
    <row r="606" spans="1:19" x14ac:dyDescent="0.15">
      <c r="A606" s="15">
        <v>3323</v>
      </c>
      <c r="M606">
        <v>1</v>
      </c>
      <c r="S606">
        <v>1</v>
      </c>
    </row>
    <row r="607" spans="1:19" x14ac:dyDescent="0.15">
      <c r="A607" s="15">
        <v>3324</v>
      </c>
      <c r="M607">
        <v>1</v>
      </c>
      <c r="R607">
        <v>1</v>
      </c>
      <c r="S607">
        <v>2</v>
      </c>
    </row>
    <row r="608" spans="1:19" x14ac:dyDescent="0.15">
      <c r="A608" s="15">
        <v>3325</v>
      </c>
      <c r="R608">
        <v>2</v>
      </c>
      <c r="S608">
        <v>2</v>
      </c>
    </row>
    <row r="609" spans="1:19" x14ac:dyDescent="0.15">
      <c r="A609" s="15">
        <v>3326</v>
      </c>
      <c r="D609">
        <v>2</v>
      </c>
      <c r="E609">
        <v>1</v>
      </c>
      <c r="R609">
        <v>3</v>
      </c>
      <c r="S609">
        <v>6</v>
      </c>
    </row>
    <row r="610" spans="1:19" x14ac:dyDescent="0.15">
      <c r="A610" s="15">
        <v>3328</v>
      </c>
      <c r="F610">
        <v>1</v>
      </c>
      <c r="M610">
        <v>1</v>
      </c>
      <c r="S610">
        <v>2</v>
      </c>
    </row>
    <row r="611" spans="1:19" x14ac:dyDescent="0.15">
      <c r="A611" s="15">
        <v>3330</v>
      </c>
      <c r="D611">
        <v>1</v>
      </c>
      <c r="I611">
        <v>2</v>
      </c>
      <c r="K611">
        <v>1</v>
      </c>
      <c r="M611">
        <v>3</v>
      </c>
      <c r="N611">
        <v>1</v>
      </c>
      <c r="S611">
        <v>8</v>
      </c>
    </row>
    <row r="612" spans="1:19" x14ac:dyDescent="0.15">
      <c r="A612" s="15">
        <v>3332</v>
      </c>
      <c r="D612">
        <v>2</v>
      </c>
      <c r="H612">
        <v>1</v>
      </c>
      <c r="M612">
        <v>1</v>
      </c>
      <c r="R612">
        <v>1</v>
      </c>
      <c r="S612">
        <v>5</v>
      </c>
    </row>
    <row r="613" spans="1:19" x14ac:dyDescent="0.15">
      <c r="A613" s="15">
        <v>3334</v>
      </c>
      <c r="M613">
        <v>1</v>
      </c>
      <c r="N613">
        <v>1</v>
      </c>
      <c r="R613">
        <v>2</v>
      </c>
      <c r="S613">
        <v>4</v>
      </c>
    </row>
    <row r="614" spans="1:19" x14ac:dyDescent="0.15">
      <c r="A614" s="15">
        <v>3335</v>
      </c>
      <c r="M614">
        <v>1</v>
      </c>
      <c r="R614">
        <v>1</v>
      </c>
      <c r="S614">
        <v>2</v>
      </c>
    </row>
    <row r="615" spans="1:19" x14ac:dyDescent="0.15">
      <c r="A615" s="15">
        <v>3336</v>
      </c>
      <c r="D615">
        <v>1</v>
      </c>
      <c r="M615">
        <v>1</v>
      </c>
      <c r="Q615">
        <v>1</v>
      </c>
      <c r="R615">
        <v>3</v>
      </c>
      <c r="S615">
        <v>6</v>
      </c>
    </row>
    <row r="616" spans="1:19" x14ac:dyDescent="0.15">
      <c r="A616" s="15">
        <v>3338</v>
      </c>
      <c r="D616">
        <v>2</v>
      </c>
      <c r="E616">
        <v>1</v>
      </c>
      <c r="S616">
        <v>3</v>
      </c>
    </row>
    <row r="617" spans="1:19" x14ac:dyDescent="0.15">
      <c r="A617" s="15">
        <v>3340</v>
      </c>
      <c r="E617">
        <v>1</v>
      </c>
      <c r="S617">
        <v>1</v>
      </c>
    </row>
    <row r="618" spans="1:19" x14ac:dyDescent="0.15">
      <c r="A618" s="15">
        <v>3342</v>
      </c>
      <c r="K618">
        <v>1</v>
      </c>
      <c r="L618">
        <v>1</v>
      </c>
      <c r="R618">
        <v>2</v>
      </c>
      <c r="S618">
        <v>4</v>
      </c>
    </row>
    <row r="619" spans="1:19" x14ac:dyDescent="0.15">
      <c r="A619" s="15">
        <v>3344</v>
      </c>
      <c r="D619">
        <v>1</v>
      </c>
      <c r="H619">
        <v>1</v>
      </c>
      <c r="K619">
        <v>1</v>
      </c>
      <c r="R619">
        <v>1</v>
      </c>
      <c r="S619">
        <v>4</v>
      </c>
    </row>
    <row r="620" spans="1:19" x14ac:dyDescent="0.15">
      <c r="A620" s="15">
        <v>3346</v>
      </c>
      <c r="Q620">
        <v>1</v>
      </c>
      <c r="R620">
        <v>4</v>
      </c>
      <c r="S620">
        <v>5</v>
      </c>
    </row>
    <row r="621" spans="1:19" x14ac:dyDescent="0.15">
      <c r="A621" s="15">
        <v>3348</v>
      </c>
      <c r="D621">
        <v>1</v>
      </c>
      <c r="M621">
        <v>1</v>
      </c>
      <c r="N621">
        <v>1</v>
      </c>
      <c r="S621">
        <v>3</v>
      </c>
    </row>
    <row r="622" spans="1:19" x14ac:dyDescent="0.15">
      <c r="A622" s="15">
        <v>3350</v>
      </c>
      <c r="C622">
        <v>1</v>
      </c>
      <c r="E622">
        <v>2</v>
      </c>
      <c r="M622">
        <v>1</v>
      </c>
      <c r="Q622">
        <v>1</v>
      </c>
      <c r="R622">
        <v>3</v>
      </c>
      <c r="S622">
        <v>8</v>
      </c>
    </row>
    <row r="623" spans="1:19" x14ac:dyDescent="0.15">
      <c r="A623" s="15">
        <v>3352</v>
      </c>
      <c r="L623">
        <v>1</v>
      </c>
      <c r="R623">
        <v>2</v>
      </c>
      <c r="S623">
        <v>3</v>
      </c>
    </row>
    <row r="624" spans="1:19" x14ac:dyDescent="0.15">
      <c r="A624" s="15">
        <v>3354</v>
      </c>
      <c r="N624">
        <v>2</v>
      </c>
      <c r="R624">
        <v>2</v>
      </c>
      <c r="S624">
        <v>4</v>
      </c>
    </row>
    <row r="625" spans="1:19" x14ac:dyDescent="0.15">
      <c r="A625" s="15">
        <v>3355</v>
      </c>
      <c r="M625">
        <v>1</v>
      </c>
      <c r="S625">
        <v>1</v>
      </c>
    </row>
    <row r="626" spans="1:19" x14ac:dyDescent="0.15">
      <c r="A626" s="15">
        <v>3356</v>
      </c>
      <c r="E626">
        <v>2</v>
      </c>
      <c r="F626">
        <v>1</v>
      </c>
      <c r="M626">
        <v>1</v>
      </c>
      <c r="R626">
        <v>3</v>
      </c>
      <c r="S626">
        <v>7</v>
      </c>
    </row>
    <row r="627" spans="1:19" x14ac:dyDescent="0.15">
      <c r="A627" s="15">
        <v>3358</v>
      </c>
      <c r="D627">
        <v>1</v>
      </c>
      <c r="R627">
        <v>2</v>
      </c>
      <c r="S627">
        <v>3</v>
      </c>
    </row>
    <row r="628" spans="1:19" x14ac:dyDescent="0.15">
      <c r="A628" s="15">
        <v>3360</v>
      </c>
      <c r="C628">
        <v>1</v>
      </c>
      <c r="D628">
        <v>2</v>
      </c>
      <c r="M628">
        <v>2</v>
      </c>
      <c r="R628">
        <v>3</v>
      </c>
      <c r="S628">
        <v>8</v>
      </c>
    </row>
    <row r="629" spans="1:19" x14ac:dyDescent="0.15">
      <c r="A629" s="15">
        <v>3362</v>
      </c>
      <c r="D629">
        <v>1</v>
      </c>
      <c r="L629">
        <v>1</v>
      </c>
      <c r="M629">
        <v>1</v>
      </c>
      <c r="R629">
        <v>1</v>
      </c>
      <c r="S629">
        <v>4</v>
      </c>
    </row>
    <row r="630" spans="1:19" x14ac:dyDescent="0.15">
      <c r="A630" s="15">
        <v>3364</v>
      </c>
      <c r="D630">
        <v>1</v>
      </c>
      <c r="I630">
        <v>1</v>
      </c>
      <c r="P630">
        <v>1</v>
      </c>
      <c r="R630">
        <v>1</v>
      </c>
      <c r="S630">
        <v>4</v>
      </c>
    </row>
    <row r="631" spans="1:19" x14ac:dyDescent="0.15">
      <c r="A631" s="15">
        <v>3365</v>
      </c>
      <c r="E631">
        <v>1</v>
      </c>
      <c r="S631">
        <v>1</v>
      </c>
    </row>
    <row r="632" spans="1:19" x14ac:dyDescent="0.15">
      <c r="A632" s="15">
        <v>3366</v>
      </c>
      <c r="D632">
        <v>2</v>
      </c>
      <c r="Q632">
        <v>1</v>
      </c>
      <c r="R632">
        <v>1</v>
      </c>
      <c r="S632">
        <v>4</v>
      </c>
    </row>
    <row r="633" spans="1:19" x14ac:dyDescent="0.15">
      <c r="A633" s="15">
        <v>3368</v>
      </c>
      <c r="D633">
        <v>2</v>
      </c>
      <c r="E633">
        <v>1</v>
      </c>
      <c r="M633">
        <v>1</v>
      </c>
      <c r="R633">
        <v>1</v>
      </c>
      <c r="S633">
        <v>5</v>
      </c>
    </row>
    <row r="634" spans="1:19" x14ac:dyDescent="0.15">
      <c r="A634" s="15">
        <v>3370</v>
      </c>
      <c r="E634">
        <v>1</v>
      </c>
      <c r="L634">
        <v>1</v>
      </c>
      <c r="S634">
        <v>2</v>
      </c>
    </row>
    <row r="635" spans="1:19" x14ac:dyDescent="0.15">
      <c r="A635" s="15">
        <v>3371</v>
      </c>
      <c r="E635">
        <v>1</v>
      </c>
      <c r="S635">
        <v>1</v>
      </c>
    </row>
    <row r="636" spans="1:19" x14ac:dyDescent="0.15">
      <c r="A636" s="15">
        <v>3372</v>
      </c>
      <c r="C636">
        <v>1</v>
      </c>
      <c r="R636">
        <v>1</v>
      </c>
      <c r="S636">
        <v>2</v>
      </c>
    </row>
    <row r="637" spans="1:19" x14ac:dyDescent="0.15">
      <c r="A637" s="15">
        <v>3374</v>
      </c>
      <c r="I637">
        <v>1</v>
      </c>
      <c r="R637">
        <v>2</v>
      </c>
      <c r="S637">
        <v>3</v>
      </c>
    </row>
    <row r="638" spans="1:19" x14ac:dyDescent="0.15">
      <c r="A638" s="15">
        <v>3376</v>
      </c>
      <c r="K638">
        <v>1</v>
      </c>
      <c r="M638">
        <v>1</v>
      </c>
      <c r="N638">
        <v>1</v>
      </c>
      <c r="R638">
        <v>3</v>
      </c>
      <c r="S638">
        <v>6</v>
      </c>
    </row>
    <row r="639" spans="1:19" x14ac:dyDescent="0.15">
      <c r="A639" s="15">
        <v>3378</v>
      </c>
      <c r="G639">
        <v>1</v>
      </c>
      <c r="M639">
        <v>1</v>
      </c>
      <c r="R639">
        <v>1</v>
      </c>
      <c r="S639">
        <v>3</v>
      </c>
    </row>
    <row r="640" spans="1:19" x14ac:dyDescent="0.15">
      <c r="A640" s="15">
        <v>3380</v>
      </c>
      <c r="D640">
        <v>1</v>
      </c>
      <c r="G640">
        <v>1</v>
      </c>
      <c r="Q640">
        <v>1</v>
      </c>
      <c r="R640">
        <v>1</v>
      </c>
      <c r="S640">
        <v>4</v>
      </c>
    </row>
    <row r="641" spans="1:19" x14ac:dyDescent="0.15">
      <c r="A641" s="15">
        <v>3382</v>
      </c>
      <c r="R641">
        <v>1</v>
      </c>
      <c r="S641">
        <v>1</v>
      </c>
    </row>
    <row r="642" spans="1:19" x14ac:dyDescent="0.15">
      <c r="A642" s="15">
        <v>3384</v>
      </c>
      <c r="D642">
        <v>1</v>
      </c>
      <c r="E642">
        <v>1</v>
      </c>
      <c r="K642">
        <v>1</v>
      </c>
      <c r="N642">
        <v>2</v>
      </c>
      <c r="S642">
        <v>5</v>
      </c>
    </row>
    <row r="643" spans="1:19" x14ac:dyDescent="0.15">
      <c r="A643" s="15">
        <v>3385</v>
      </c>
      <c r="M643">
        <v>2</v>
      </c>
      <c r="S643">
        <v>2</v>
      </c>
    </row>
    <row r="644" spans="1:19" x14ac:dyDescent="0.15">
      <c r="A644" s="15">
        <v>3386</v>
      </c>
      <c r="E644">
        <v>1</v>
      </c>
      <c r="R644">
        <v>1</v>
      </c>
      <c r="S644">
        <v>2</v>
      </c>
    </row>
    <row r="645" spans="1:19" x14ac:dyDescent="0.15">
      <c r="A645" s="15">
        <v>3388</v>
      </c>
      <c r="J645">
        <v>1</v>
      </c>
      <c r="N645">
        <v>2</v>
      </c>
      <c r="R645">
        <v>1</v>
      </c>
      <c r="S645">
        <v>4</v>
      </c>
    </row>
    <row r="646" spans="1:19" x14ac:dyDescent="0.15">
      <c r="A646" s="15">
        <v>3390</v>
      </c>
      <c r="D646">
        <v>1</v>
      </c>
      <c r="E646">
        <v>1</v>
      </c>
      <c r="H646">
        <v>1</v>
      </c>
      <c r="N646">
        <v>1</v>
      </c>
      <c r="Q646">
        <v>1</v>
      </c>
      <c r="R646">
        <v>2</v>
      </c>
      <c r="S646">
        <v>7</v>
      </c>
    </row>
    <row r="647" spans="1:19" x14ac:dyDescent="0.15">
      <c r="A647" s="15">
        <v>3392</v>
      </c>
      <c r="D647">
        <v>1</v>
      </c>
      <c r="H647">
        <v>1</v>
      </c>
      <c r="R647">
        <v>2</v>
      </c>
      <c r="S647">
        <v>4</v>
      </c>
    </row>
    <row r="648" spans="1:19" x14ac:dyDescent="0.15">
      <c r="A648" s="15">
        <v>3393</v>
      </c>
      <c r="D648">
        <v>1</v>
      </c>
      <c r="S648">
        <v>1</v>
      </c>
    </row>
    <row r="649" spans="1:19" x14ac:dyDescent="0.15">
      <c r="A649" s="15">
        <v>3394</v>
      </c>
      <c r="D649">
        <v>2</v>
      </c>
      <c r="R649">
        <v>1</v>
      </c>
      <c r="S649">
        <v>3</v>
      </c>
    </row>
    <row r="650" spans="1:19" x14ac:dyDescent="0.15">
      <c r="A650" s="15">
        <v>3395</v>
      </c>
      <c r="F650">
        <v>1</v>
      </c>
      <c r="N650">
        <v>2</v>
      </c>
      <c r="S650">
        <v>3</v>
      </c>
    </row>
    <row r="651" spans="1:19" x14ac:dyDescent="0.15">
      <c r="A651" s="15">
        <v>3396</v>
      </c>
      <c r="C651">
        <v>1</v>
      </c>
      <c r="R651">
        <v>2</v>
      </c>
      <c r="S651">
        <v>3</v>
      </c>
    </row>
    <row r="652" spans="1:19" x14ac:dyDescent="0.15">
      <c r="A652" s="15">
        <v>3398</v>
      </c>
      <c r="B652">
        <v>1</v>
      </c>
      <c r="D652">
        <v>1</v>
      </c>
      <c r="E652">
        <v>1</v>
      </c>
      <c r="K652">
        <v>1</v>
      </c>
      <c r="L652">
        <v>1</v>
      </c>
      <c r="R652">
        <v>1</v>
      </c>
      <c r="S652">
        <v>6</v>
      </c>
    </row>
    <row r="653" spans="1:19" x14ac:dyDescent="0.15">
      <c r="A653" s="15">
        <v>3400</v>
      </c>
      <c r="H653">
        <v>1</v>
      </c>
      <c r="J653">
        <v>1</v>
      </c>
      <c r="R653">
        <v>2</v>
      </c>
      <c r="S653">
        <v>4</v>
      </c>
    </row>
    <row r="654" spans="1:19" x14ac:dyDescent="0.15">
      <c r="A654" s="15">
        <v>3402</v>
      </c>
      <c r="H654">
        <v>1</v>
      </c>
      <c r="S654">
        <v>1</v>
      </c>
    </row>
    <row r="655" spans="1:19" x14ac:dyDescent="0.15">
      <c r="A655" s="15">
        <v>3404</v>
      </c>
      <c r="R655">
        <v>3</v>
      </c>
      <c r="S655">
        <v>3</v>
      </c>
    </row>
    <row r="656" spans="1:19" x14ac:dyDescent="0.15">
      <c r="A656" s="15">
        <v>3405</v>
      </c>
      <c r="M656">
        <v>3</v>
      </c>
      <c r="P656">
        <v>1</v>
      </c>
      <c r="S656">
        <v>4</v>
      </c>
    </row>
    <row r="657" spans="1:19" x14ac:dyDescent="0.15">
      <c r="A657" s="15">
        <v>3406</v>
      </c>
      <c r="D657">
        <v>1</v>
      </c>
      <c r="R657">
        <v>1</v>
      </c>
      <c r="S657">
        <v>2</v>
      </c>
    </row>
    <row r="658" spans="1:19" x14ac:dyDescent="0.15">
      <c r="A658" s="15">
        <v>3408</v>
      </c>
      <c r="D658">
        <v>1</v>
      </c>
      <c r="R658">
        <v>1</v>
      </c>
      <c r="S658">
        <v>2</v>
      </c>
    </row>
    <row r="659" spans="1:19" x14ac:dyDescent="0.15">
      <c r="A659" s="15">
        <v>3410</v>
      </c>
      <c r="D659">
        <v>2</v>
      </c>
      <c r="H659">
        <v>1</v>
      </c>
      <c r="J659">
        <v>1</v>
      </c>
      <c r="N659">
        <v>1</v>
      </c>
      <c r="R659">
        <v>1</v>
      </c>
      <c r="S659">
        <v>6</v>
      </c>
    </row>
    <row r="660" spans="1:19" x14ac:dyDescent="0.15">
      <c r="A660" s="15">
        <v>3412</v>
      </c>
      <c r="N660">
        <v>1</v>
      </c>
      <c r="S660">
        <v>1</v>
      </c>
    </row>
    <row r="661" spans="1:19" x14ac:dyDescent="0.15">
      <c r="A661" s="15">
        <v>3414</v>
      </c>
      <c r="J661">
        <v>1</v>
      </c>
      <c r="R661">
        <v>2</v>
      </c>
      <c r="S661">
        <v>3</v>
      </c>
    </row>
    <row r="662" spans="1:19" x14ac:dyDescent="0.15">
      <c r="A662" s="15">
        <v>3415</v>
      </c>
      <c r="P662">
        <v>1</v>
      </c>
      <c r="S662">
        <v>1</v>
      </c>
    </row>
    <row r="663" spans="1:19" x14ac:dyDescent="0.15">
      <c r="A663" s="15">
        <v>3416</v>
      </c>
      <c r="L663">
        <v>1</v>
      </c>
      <c r="N663">
        <v>1</v>
      </c>
      <c r="R663">
        <v>1</v>
      </c>
      <c r="S663">
        <v>3</v>
      </c>
    </row>
    <row r="664" spans="1:19" x14ac:dyDescent="0.15">
      <c r="A664" s="15">
        <v>3418</v>
      </c>
      <c r="N664">
        <v>1</v>
      </c>
      <c r="S664">
        <v>1</v>
      </c>
    </row>
    <row r="665" spans="1:19" x14ac:dyDescent="0.15">
      <c r="A665" s="15">
        <v>3420</v>
      </c>
      <c r="N665">
        <v>1</v>
      </c>
      <c r="R665">
        <v>4</v>
      </c>
      <c r="S665">
        <v>5</v>
      </c>
    </row>
    <row r="666" spans="1:19" x14ac:dyDescent="0.15">
      <c r="A666" s="15">
        <v>3422</v>
      </c>
      <c r="D666">
        <v>2</v>
      </c>
      <c r="E666">
        <v>3</v>
      </c>
      <c r="S666">
        <v>5</v>
      </c>
    </row>
    <row r="667" spans="1:19" x14ac:dyDescent="0.15">
      <c r="A667" s="15">
        <v>3424</v>
      </c>
      <c r="D667">
        <v>1</v>
      </c>
      <c r="E667">
        <v>1</v>
      </c>
      <c r="M667">
        <v>1</v>
      </c>
      <c r="N667">
        <v>1</v>
      </c>
      <c r="R667">
        <v>2</v>
      </c>
      <c r="S667">
        <v>6</v>
      </c>
    </row>
    <row r="668" spans="1:19" x14ac:dyDescent="0.15">
      <c r="A668" s="15">
        <v>3425</v>
      </c>
      <c r="R668">
        <v>1</v>
      </c>
      <c r="S668">
        <v>1</v>
      </c>
    </row>
    <row r="669" spans="1:19" x14ac:dyDescent="0.15">
      <c r="A669" s="15">
        <v>3426</v>
      </c>
      <c r="E669">
        <v>1</v>
      </c>
      <c r="H669">
        <v>1</v>
      </c>
      <c r="L669">
        <v>1</v>
      </c>
      <c r="M669">
        <v>2</v>
      </c>
      <c r="S669">
        <v>5</v>
      </c>
    </row>
    <row r="670" spans="1:19" x14ac:dyDescent="0.15">
      <c r="A670" s="15">
        <v>3428</v>
      </c>
      <c r="D670">
        <v>1</v>
      </c>
      <c r="M670">
        <v>1</v>
      </c>
      <c r="S670">
        <v>2</v>
      </c>
    </row>
    <row r="671" spans="1:19" x14ac:dyDescent="0.15">
      <c r="A671" s="15">
        <v>3430</v>
      </c>
      <c r="E671">
        <v>1</v>
      </c>
      <c r="N671">
        <v>1</v>
      </c>
      <c r="S671">
        <v>2</v>
      </c>
    </row>
    <row r="672" spans="1:19" x14ac:dyDescent="0.15">
      <c r="A672" s="15">
        <v>3432</v>
      </c>
      <c r="E672">
        <v>1</v>
      </c>
      <c r="H672">
        <v>1</v>
      </c>
      <c r="M672">
        <v>1</v>
      </c>
      <c r="S672">
        <v>3</v>
      </c>
    </row>
    <row r="673" spans="1:19" x14ac:dyDescent="0.15">
      <c r="A673" s="15">
        <v>3433</v>
      </c>
      <c r="E673">
        <v>1</v>
      </c>
      <c r="S673">
        <v>1</v>
      </c>
    </row>
    <row r="674" spans="1:19" x14ac:dyDescent="0.15">
      <c r="A674" s="15">
        <v>3434</v>
      </c>
      <c r="E674">
        <v>1</v>
      </c>
      <c r="S674">
        <v>1</v>
      </c>
    </row>
    <row r="675" spans="1:19" x14ac:dyDescent="0.15">
      <c r="A675" s="15">
        <v>3435</v>
      </c>
      <c r="O675">
        <v>1</v>
      </c>
      <c r="S675">
        <v>1</v>
      </c>
    </row>
    <row r="676" spans="1:19" x14ac:dyDescent="0.15">
      <c r="A676" s="15">
        <v>3436</v>
      </c>
      <c r="M676">
        <v>1</v>
      </c>
      <c r="R676">
        <v>5</v>
      </c>
      <c r="S676">
        <v>6</v>
      </c>
    </row>
    <row r="677" spans="1:19" x14ac:dyDescent="0.15">
      <c r="A677" s="15">
        <v>3438</v>
      </c>
      <c r="D677">
        <v>2</v>
      </c>
      <c r="N677">
        <v>1</v>
      </c>
      <c r="R677">
        <v>1</v>
      </c>
      <c r="S677">
        <v>4</v>
      </c>
    </row>
    <row r="678" spans="1:19" x14ac:dyDescent="0.15">
      <c r="A678" s="15">
        <v>3440</v>
      </c>
      <c r="N678">
        <v>1</v>
      </c>
      <c r="R678">
        <v>1</v>
      </c>
      <c r="S678">
        <v>2</v>
      </c>
    </row>
    <row r="679" spans="1:19" x14ac:dyDescent="0.15">
      <c r="A679" s="15">
        <v>3442</v>
      </c>
      <c r="D679">
        <v>1</v>
      </c>
      <c r="H679">
        <v>1</v>
      </c>
      <c r="S679">
        <v>2</v>
      </c>
    </row>
    <row r="680" spans="1:19" x14ac:dyDescent="0.15">
      <c r="A680" s="15">
        <v>3444</v>
      </c>
      <c r="E680">
        <v>1</v>
      </c>
      <c r="N680">
        <v>1</v>
      </c>
      <c r="R680">
        <v>2</v>
      </c>
      <c r="S680">
        <v>4</v>
      </c>
    </row>
    <row r="681" spans="1:19" x14ac:dyDescent="0.15">
      <c r="A681" s="15">
        <v>3446</v>
      </c>
      <c r="D681">
        <v>1</v>
      </c>
      <c r="R681">
        <v>1</v>
      </c>
      <c r="S681">
        <v>2</v>
      </c>
    </row>
    <row r="682" spans="1:19" x14ac:dyDescent="0.15">
      <c r="A682" s="15">
        <v>3447</v>
      </c>
      <c r="D682">
        <v>1</v>
      </c>
      <c r="S682">
        <v>1</v>
      </c>
    </row>
    <row r="683" spans="1:19" x14ac:dyDescent="0.15">
      <c r="A683" s="15">
        <v>3448</v>
      </c>
      <c r="M683">
        <v>1</v>
      </c>
      <c r="R683">
        <v>2</v>
      </c>
      <c r="S683">
        <v>3</v>
      </c>
    </row>
    <row r="684" spans="1:19" x14ac:dyDescent="0.15">
      <c r="A684" s="15">
        <v>3450</v>
      </c>
      <c r="E684">
        <v>1</v>
      </c>
      <c r="K684">
        <v>1</v>
      </c>
      <c r="R684">
        <v>2</v>
      </c>
      <c r="S684">
        <v>4</v>
      </c>
    </row>
    <row r="685" spans="1:19" x14ac:dyDescent="0.15">
      <c r="A685" s="15">
        <v>3452</v>
      </c>
      <c r="D685">
        <v>1</v>
      </c>
      <c r="K685">
        <v>1</v>
      </c>
      <c r="R685">
        <v>2</v>
      </c>
      <c r="S685">
        <v>4</v>
      </c>
    </row>
    <row r="686" spans="1:19" x14ac:dyDescent="0.15">
      <c r="A686" s="15">
        <v>3454</v>
      </c>
      <c r="D686">
        <v>1</v>
      </c>
      <c r="F686">
        <v>1</v>
      </c>
      <c r="R686">
        <v>1</v>
      </c>
      <c r="S686">
        <v>3</v>
      </c>
    </row>
    <row r="687" spans="1:19" x14ac:dyDescent="0.15">
      <c r="A687" s="15">
        <v>3455</v>
      </c>
      <c r="N687">
        <v>2</v>
      </c>
      <c r="S687">
        <v>2</v>
      </c>
    </row>
    <row r="688" spans="1:19" x14ac:dyDescent="0.15">
      <c r="A688" s="15">
        <v>3456</v>
      </c>
      <c r="N688">
        <v>1</v>
      </c>
      <c r="R688">
        <v>1</v>
      </c>
      <c r="S688">
        <v>2</v>
      </c>
    </row>
    <row r="689" spans="1:19" x14ac:dyDescent="0.15">
      <c r="A689" s="15">
        <v>3457</v>
      </c>
      <c r="D689">
        <v>1</v>
      </c>
      <c r="S689">
        <v>1</v>
      </c>
    </row>
    <row r="690" spans="1:19" x14ac:dyDescent="0.15">
      <c r="A690" s="15">
        <v>3458</v>
      </c>
      <c r="K690">
        <v>2</v>
      </c>
      <c r="N690">
        <v>1</v>
      </c>
      <c r="R690">
        <v>1</v>
      </c>
      <c r="S690">
        <v>4</v>
      </c>
    </row>
    <row r="691" spans="1:19" x14ac:dyDescent="0.15">
      <c r="A691" s="15">
        <v>3460</v>
      </c>
      <c r="R691">
        <v>2</v>
      </c>
      <c r="S691">
        <v>2</v>
      </c>
    </row>
    <row r="692" spans="1:19" x14ac:dyDescent="0.15">
      <c r="A692" s="15">
        <v>3462</v>
      </c>
      <c r="B692">
        <v>2</v>
      </c>
      <c r="I692">
        <v>1</v>
      </c>
      <c r="R692">
        <v>1</v>
      </c>
      <c r="S692">
        <v>4</v>
      </c>
    </row>
    <row r="693" spans="1:19" x14ac:dyDescent="0.15">
      <c r="A693" s="15">
        <v>3464</v>
      </c>
      <c r="L693">
        <v>1</v>
      </c>
      <c r="R693">
        <v>1</v>
      </c>
      <c r="S693">
        <v>2</v>
      </c>
    </row>
    <row r="694" spans="1:19" x14ac:dyDescent="0.15">
      <c r="A694" s="15">
        <v>3465</v>
      </c>
      <c r="M694">
        <v>1</v>
      </c>
      <c r="R694">
        <v>1</v>
      </c>
      <c r="S694">
        <v>2</v>
      </c>
    </row>
    <row r="695" spans="1:19" x14ac:dyDescent="0.15">
      <c r="A695" s="15">
        <v>3466</v>
      </c>
      <c r="H695">
        <v>1</v>
      </c>
      <c r="S695">
        <v>1</v>
      </c>
    </row>
    <row r="696" spans="1:19" x14ac:dyDescent="0.15">
      <c r="A696" s="15">
        <v>3468</v>
      </c>
      <c r="N696">
        <v>2</v>
      </c>
      <c r="R696">
        <v>2</v>
      </c>
      <c r="S696">
        <v>4</v>
      </c>
    </row>
    <row r="697" spans="1:19" x14ac:dyDescent="0.15">
      <c r="A697" s="15">
        <v>3470</v>
      </c>
      <c r="D697">
        <v>1</v>
      </c>
      <c r="L697">
        <v>1</v>
      </c>
      <c r="N697">
        <v>1</v>
      </c>
      <c r="R697">
        <v>1</v>
      </c>
      <c r="S697">
        <v>4</v>
      </c>
    </row>
    <row r="698" spans="1:19" x14ac:dyDescent="0.15">
      <c r="A698" s="15">
        <v>3472</v>
      </c>
      <c r="D698">
        <v>1</v>
      </c>
      <c r="R698">
        <v>1</v>
      </c>
      <c r="S698">
        <v>2</v>
      </c>
    </row>
    <row r="699" spans="1:19" x14ac:dyDescent="0.15">
      <c r="A699" s="15">
        <v>3474</v>
      </c>
      <c r="D699">
        <v>1</v>
      </c>
      <c r="R699">
        <v>2</v>
      </c>
      <c r="S699">
        <v>3</v>
      </c>
    </row>
    <row r="700" spans="1:19" x14ac:dyDescent="0.15">
      <c r="A700" s="15">
        <v>3475</v>
      </c>
      <c r="M700">
        <v>2</v>
      </c>
      <c r="S700">
        <v>2</v>
      </c>
    </row>
    <row r="701" spans="1:19" x14ac:dyDescent="0.15">
      <c r="A701" s="15">
        <v>3476</v>
      </c>
      <c r="D701">
        <v>1</v>
      </c>
      <c r="H701">
        <v>1</v>
      </c>
      <c r="S701">
        <v>2</v>
      </c>
    </row>
    <row r="702" spans="1:19" x14ac:dyDescent="0.15">
      <c r="A702" s="15">
        <v>3478</v>
      </c>
      <c r="D702">
        <v>1</v>
      </c>
      <c r="R702">
        <v>2</v>
      </c>
      <c r="S702">
        <v>3</v>
      </c>
    </row>
    <row r="703" spans="1:19" x14ac:dyDescent="0.15">
      <c r="A703" s="15">
        <v>3480</v>
      </c>
      <c r="E703">
        <v>2</v>
      </c>
      <c r="N703">
        <v>1</v>
      </c>
      <c r="S703">
        <v>3</v>
      </c>
    </row>
    <row r="704" spans="1:19" x14ac:dyDescent="0.15">
      <c r="A704" s="15">
        <v>3484</v>
      </c>
      <c r="C704">
        <v>1</v>
      </c>
      <c r="D704">
        <v>2</v>
      </c>
      <c r="R704">
        <v>1</v>
      </c>
      <c r="S704">
        <v>4</v>
      </c>
    </row>
    <row r="705" spans="1:19" x14ac:dyDescent="0.15">
      <c r="A705" s="15">
        <v>3485</v>
      </c>
      <c r="R705">
        <v>1</v>
      </c>
      <c r="S705">
        <v>1</v>
      </c>
    </row>
    <row r="706" spans="1:19" x14ac:dyDescent="0.15">
      <c r="A706" s="15">
        <v>3488</v>
      </c>
      <c r="B706">
        <v>1</v>
      </c>
      <c r="S706">
        <v>1</v>
      </c>
    </row>
    <row r="707" spans="1:19" x14ac:dyDescent="0.15">
      <c r="A707" s="15">
        <v>3490</v>
      </c>
      <c r="N707">
        <v>1</v>
      </c>
      <c r="Q707">
        <v>1</v>
      </c>
      <c r="R707">
        <v>1</v>
      </c>
      <c r="S707">
        <v>3</v>
      </c>
    </row>
    <row r="708" spans="1:19" x14ac:dyDescent="0.15">
      <c r="A708" s="15">
        <v>3492</v>
      </c>
      <c r="L708">
        <v>1</v>
      </c>
      <c r="S708">
        <v>1</v>
      </c>
    </row>
    <row r="709" spans="1:19" x14ac:dyDescent="0.15">
      <c r="A709" s="15">
        <v>3495</v>
      </c>
      <c r="N709">
        <v>1</v>
      </c>
      <c r="S709">
        <v>1</v>
      </c>
    </row>
    <row r="710" spans="1:19" x14ac:dyDescent="0.15">
      <c r="A710" s="15">
        <v>3496</v>
      </c>
      <c r="M710">
        <v>1</v>
      </c>
      <c r="R710">
        <v>1</v>
      </c>
      <c r="S710">
        <v>2</v>
      </c>
    </row>
    <row r="711" spans="1:19" x14ac:dyDescent="0.15">
      <c r="A711" s="15">
        <v>3498</v>
      </c>
      <c r="E711">
        <v>1</v>
      </c>
      <c r="R711">
        <v>2</v>
      </c>
      <c r="S711">
        <v>3</v>
      </c>
    </row>
    <row r="712" spans="1:19" x14ac:dyDescent="0.15">
      <c r="A712" s="15">
        <v>3500</v>
      </c>
      <c r="C712">
        <v>1</v>
      </c>
      <c r="D712">
        <v>2</v>
      </c>
      <c r="M712">
        <v>1</v>
      </c>
      <c r="R712">
        <v>1</v>
      </c>
      <c r="S712">
        <v>5</v>
      </c>
    </row>
    <row r="713" spans="1:19" x14ac:dyDescent="0.15">
      <c r="A713" s="15">
        <v>3502</v>
      </c>
      <c r="L713">
        <v>1</v>
      </c>
      <c r="R713">
        <v>1</v>
      </c>
      <c r="S713">
        <v>2</v>
      </c>
    </row>
    <row r="714" spans="1:19" x14ac:dyDescent="0.15">
      <c r="A714" s="15">
        <v>3504</v>
      </c>
      <c r="D714">
        <v>1</v>
      </c>
      <c r="E714">
        <v>1</v>
      </c>
      <c r="H714">
        <v>1</v>
      </c>
      <c r="M714">
        <v>1</v>
      </c>
      <c r="S714">
        <v>4</v>
      </c>
    </row>
    <row r="715" spans="1:19" x14ac:dyDescent="0.15">
      <c r="A715" s="15">
        <v>3505</v>
      </c>
      <c r="N715">
        <v>1</v>
      </c>
      <c r="S715">
        <v>1</v>
      </c>
    </row>
    <row r="716" spans="1:19" x14ac:dyDescent="0.15">
      <c r="A716" s="15">
        <v>3508</v>
      </c>
      <c r="M716">
        <v>1</v>
      </c>
      <c r="R716">
        <v>1</v>
      </c>
      <c r="S716">
        <v>2</v>
      </c>
    </row>
    <row r="717" spans="1:19" x14ac:dyDescent="0.15">
      <c r="A717" s="15">
        <v>3510</v>
      </c>
      <c r="M717">
        <v>1</v>
      </c>
      <c r="R717">
        <v>2</v>
      </c>
      <c r="S717">
        <v>3</v>
      </c>
    </row>
    <row r="718" spans="1:19" x14ac:dyDescent="0.15">
      <c r="A718" s="15">
        <v>3512</v>
      </c>
      <c r="N718">
        <v>1</v>
      </c>
      <c r="R718">
        <v>2</v>
      </c>
      <c r="S718">
        <v>3</v>
      </c>
    </row>
    <row r="719" spans="1:19" x14ac:dyDescent="0.15">
      <c r="A719" s="15">
        <v>3513</v>
      </c>
      <c r="I719">
        <v>1</v>
      </c>
      <c r="S719">
        <v>1</v>
      </c>
    </row>
    <row r="720" spans="1:19" x14ac:dyDescent="0.15">
      <c r="A720" s="15">
        <v>3514</v>
      </c>
      <c r="D720">
        <v>1</v>
      </c>
      <c r="R720">
        <v>1</v>
      </c>
      <c r="S720">
        <v>2</v>
      </c>
    </row>
    <row r="721" spans="1:19" x14ac:dyDescent="0.15">
      <c r="A721" s="15">
        <v>3515</v>
      </c>
      <c r="M721">
        <v>1</v>
      </c>
      <c r="S721">
        <v>1</v>
      </c>
    </row>
    <row r="722" spans="1:19" x14ac:dyDescent="0.15">
      <c r="A722" s="15">
        <v>3516</v>
      </c>
      <c r="Q722">
        <v>1</v>
      </c>
      <c r="S722">
        <v>1</v>
      </c>
    </row>
    <row r="723" spans="1:19" x14ac:dyDescent="0.15">
      <c r="A723" s="15">
        <v>3518</v>
      </c>
      <c r="R723">
        <v>3</v>
      </c>
      <c r="S723">
        <v>3</v>
      </c>
    </row>
    <row r="724" spans="1:19" x14ac:dyDescent="0.15">
      <c r="A724" s="15">
        <v>3520</v>
      </c>
      <c r="N724">
        <v>1</v>
      </c>
      <c r="S724">
        <v>1</v>
      </c>
    </row>
    <row r="725" spans="1:19" x14ac:dyDescent="0.15">
      <c r="A725" s="15">
        <v>3522</v>
      </c>
      <c r="C725">
        <v>1</v>
      </c>
      <c r="D725">
        <v>1</v>
      </c>
      <c r="E725">
        <v>1</v>
      </c>
      <c r="S725">
        <v>3</v>
      </c>
    </row>
    <row r="726" spans="1:19" x14ac:dyDescent="0.15">
      <c r="A726" s="15">
        <v>3524</v>
      </c>
      <c r="R726">
        <v>1</v>
      </c>
      <c r="S726">
        <v>1</v>
      </c>
    </row>
    <row r="727" spans="1:19" x14ac:dyDescent="0.15">
      <c r="A727" s="15">
        <v>3526</v>
      </c>
      <c r="E727">
        <v>1</v>
      </c>
      <c r="S727">
        <v>1</v>
      </c>
    </row>
    <row r="728" spans="1:19" x14ac:dyDescent="0.15">
      <c r="A728" s="15">
        <v>3528</v>
      </c>
      <c r="M728">
        <v>1</v>
      </c>
      <c r="S728">
        <v>1</v>
      </c>
    </row>
    <row r="729" spans="1:19" x14ac:dyDescent="0.15">
      <c r="A729" s="15">
        <v>3529</v>
      </c>
      <c r="D729">
        <v>1</v>
      </c>
      <c r="S729">
        <v>1</v>
      </c>
    </row>
    <row r="730" spans="1:19" x14ac:dyDescent="0.15">
      <c r="A730" s="15">
        <v>3530</v>
      </c>
      <c r="C730">
        <v>1</v>
      </c>
      <c r="E730">
        <v>1</v>
      </c>
      <c r="R730">
        <v>1</v>
      </c>
      <c r="S730">
        <v>3</v>
      </c>
    </row>
    <row r="731" spans="1:19" x14ac:dyDescent="0.15">
      <c r="A731" s="15">
        <v>3532</v>
      </c>
      <c r="F731">
        <v>1</v>
      </c>
      <c r="G731">
        <v>1</v>
      </c>
      <c r="S731">
        <v>2</v>
      </c>
    </row>
    <row r="732" spans="1:19" x14ac:dyDescent="0.15">
      <c r="A732" s="15">
        <v>3534</v>
      </c>
      <c r="D732">
        <v>1</v>
      </c>
      <c r="N732">
        <v>1</v>
      </c>
      <c r="R732">
        <v>2</v>
      </c>
      <c r="S732">
        <v>4</v>
      </c>
    </row>
    <row r="733" spans="1:19" x14ac:dyDescent="0.15">
      <c r="A733" s="15">
        <v>3536</v>
      </c>
      <c r="D733">
        <v>2</v>
      </c>
      <c r="S733">
        <v>2</v>
      </c>
    </row>
    <row r="734" spans="1:19" x14ac:dyDescent="0.15">
      <c r="A734" s="15">
        <v>3538</v>
      </c>
      <c r="M734">
        <v>1</v>
      </c>
      <c r="R734">
        <v>2</v>
      </c>
      <c r="S734">
        <v>3</v>
      </c>
    </row>
    <row r="735" spans="1:19" x14ac:dyDescent="0.15">
      <c r="A735" s="15">
        <v>3540</v>
      </c>
      <c r="E735">
        <v>1</v>
      </c>
      <c r="R735">
        <v>1</v>
      </c>
      <c r="S735">
        <v>2</v>
      </c>
    </row>
    <row r="736" spans="1:19" x14ac:dyDescent="0.15">
      <c r="A736" s="15">
        <v>3542</v>
      </c>
      <c r="B736">
        <v>1</v>
      </c>
      <c r="K736">
        <v>1</v>
      </c>
      <c r="R736">
        <v>1</v>
      </c>
      <c r="S736">
        <v>3</v>
      </c>
    </row>
    <row r="737" spans="1:19" x14ac:dyDescent="0.15">
      <c r="A737" s="15">
        <v>3545</v>
      </c>
      <c r="Q737">
        <v>1</v>
      </c>
      <c r="S737">
        <v>1</v>
      </c>
    </row>
    <row r="738" spans="1:19" x14ac:dyDescent="0.15">
      <c r="A738" s="15">
        <v>3546</v>
      </c>
      <c r="D738">
        <v>1</v>
      </c>
      <c r="E738">
        <v>1</v>
      </c>
      <c r="Q738">
        <v>1</v>
      </c>
      <c r="R738">
        <v>2</v>
      </c>
      <c r="S738">
        <v>5</v>
      </c>
    </row>
    <row r="739" spans="1:19" x14ac:dyDescent="0.15">
      <c r="A739" s="15">
        <v>3548</v>
      </c>
      <c r="F739">
        <v>1</v>
      </c>
      <c r="Q739">
        <v>1</v>
      </c>
      <c r="R739">
        <v>1</v>
      </c>
      <c r="S739">
        <v>3</v>
      </c>
    </row>
    <row r="740" spans="1:19" x14ac:dyDescent="0.15">
      <c r="A740" s="15">
        <v>3550</v>
      </c>
      <c r="D740">
        <v>1</v>
      </c>
      <c r="S740">
        <v>1</v>
      </c>
    </row>
    <row r="741" spans="1:19" x14ac:dyDescent="0.15">
      <c r="A741" s="15">
        <v>3552</v>
      </c>
      <c r="D741">
        <v>1</v>
      </c>
      <c r="N741">
        <v>2</v>
      </c>
      <c r="S741">
        <v>3</v>
      </c>
    </row>
    <row r="742" spans="1:19" x14ac:dyDescent="0.15">
      <c r="A742" s="15">
        <v>3554</v>
      </c>
      <c r="B742">
        <v>1</v>
      </c>
      <c r="D742">
        <v>2</v>
      </c>
      <c r="N742">
        <v>1</v>
      </c>
      <c r="R742">
        <v>1</v>
      </c>
      <c r="S742">
        <v>5</v>
      </c>
    </row>
    <row r="743" spans="1:19" x14ac:dyDescent="0.15">
      <c r="A743" s="15">
        <v>3555</v>
      </c>
      <c r="I743">
        <v>1</v>
      </c>
      <c r="S743">
        <v>1</v>
      </c>
    </row>
    <row r="744" spans="1:19" x14ac:dyDescent="0.15">
      <c r="A744" s="15">
        <v>3556</v>
      </c>
      <c r="F744">
        <v>1</v>
      </c>
      <c r="S744">
        <v>1</v>
      </c>
    </row>
    <row r="745" spans="1:19" x14ac:dyDescent="0.15">
      <c r="A745" s="15">
        <v>3558</v>
      </c>
      <c r="D745">
        <v>1</v>
      </c>
      <c r="Q745">
        <v>1</v>
      </c>
      <c r="S745">
        <v>2</v>
      </c>
    </row>
    <row r="746" spans="1:19" x14ac:dyDescent="0.15">
      <c r="A746" s="15">
        <v>3560</v>
      </c>
      <c r="R746">
        <v>1</v>
      </c>
      <c r="S746">
        <v>1</v>
      </c>
    </row>
    <row r="747" spans="1:19" x14ac:dyDescent="0.15">
      <c r="A747" s="15">
        <v>3562</v>
      </c>
      <c r="C747">
        <v>1</v>
      </c>
      <c r="D747">
        <v>1</v>
      </c>
      <c r="E747">
        <v>1</v>
      </c>
      <c r="R747">
        <v>1</v>
      </c>
      <c r="S747">
        <v>4</v>
      </c>
    </row>
    <row r="748" spans="1:19" x14ac:dyDescent="0.15">
      <c r="A748" s="15">
        <v>3564</v>
      </c>
      <c r="C748">
        <v>1</v>
      </c>
      <c r="D748">
        <v>2</v>
      </c>
      <c r="K748">
        <v>1</v>
      </c>
      <c r="S748">
        <v>4</v>
      </c>
    </row>
    <row r="749" spans="1:19" x14ac:dyDescent="0.15">
      <c r="A749" s="15">
        <v>3566</v>
      </c>
      <c r="R749">
        <v>1</v>
      </c>
      <c r="S749">
        <v>1</v>
      </c>
    </row>
    <row r="750" spans="1:19" x14ac:dyDescent="0.15">
      <c r="A750" s="15">
        <v>3568</v>
      </c>
      <c r="D750">
        <v>1</v>
      </c>
      <c r="H750">
        <v>1</v>
      </c>
      <c r="R750">
        <v>1</v>
      </c>
      <c r="S750">
        <v>3</v>
      </c>
    </row>
    <row r="751" spans="1:19" x14ac:dyDescent="0.15">
      <c r="A751" s="15">
        <v>3572</v>
      </c>
      <c r="R751">
        <v>1</v>
      </c>
      <c r="S751">
        <v>1</v>
      </c>
    </row>
    <row r="752" spans="1:19" x14ac:dyDescent="0.15">
      <c r="A752" s="15">
        <v>3574</v>
      </c>
      <c r="R752">
        <v>1</v>
      </c>
      <c r="S752">
        <v>1</v>
      </c>
    </row>
    <row r="753" spans="1:19" x14ac:dyDescent="0.15">
      <c r="A753" s="15">
        <v>3576</v>
      </c>
      <c r="E753">
        <v>1</v>
      </c>
      <c r="S753">
        <v>1</v>
      </c>
    </row>
    <row r="754" spans="1:19" x14ac:dyDescent="0.15">
      <c r="A754" s="15">
        <v>3582</v>
      </c>
      <c r="D754">
        <v>1</v>
      </c>
      <c r="N754">
        <v>1</v>
      </c>
      <c r="S754">
        <v>2</v>
      </c>
    </row>
    <row r="755" spans="1:19" x14ac:dyDescent="0.15">
      <c r="A755" s="15">
        <v>3584</v>
      </c>
      <c r="K755">
        <v>1</v>
      </c>
      <c r="S755">
        <v>1</v>
      </c>
    </row>
    <row r="756" spans="1:19" x14ac:dyDescent="0.15">
      <c r="A756" s="15">
        <v>3586</v>
      </c>
      <c r="M756">
        <v>1</v>
      </c>
      <c r="S756">
        <v>1</v>
      </c>
    </row>
    <row r="757" spans="1:19" x14ac:dyDescent="0.15">
      <c r="A757" s="15">
        <v>3590</v>
      </c>
      <c r="C757">
        <v>1</v>
      </c>
      <c r="N757">
        <v>1</v>
      </c>
      <c r="S757">
        <v>2</v>
      </c>
    </row>
    <row r="758" spans="1:19" x14ac:dyDescent="0.15">
      <c r="A758" s="15">
        <v>3592</v>
      </c>
      <c r="D758">
        <v>1</v>
      </c>
      <c r="N758">
        <v>1</v>
      </c>
      <c r="S758">
        <v>2</v>
      </c>
    </row>
    <row r="759" spans="1:19" x14ac:dyDescent="0.15">
      <c r="A759" s="15">
        <v>3594</v>
      </c>
      <c r="R759">
        <v>2</v>
      </c>
      <c r="S759">
        <v>2</v>
      </c>
    </row>
    <row r="760" spans="1:19" x14ac:dyDescent="0.15">
      <c r="A760" s="15">
        <v>3598</v>
      </c>
      <c r="D760">
        <v>1</v>
      </c>
      <c r="H760">
        <v>1</v>
      </c>
      <c r="S760">
        <v>2</v>
      </c>
    </row>
    <row r="761" spans="1:19" x14ac:dyDescent="0.15">
      <c r="A761" s="15">
        <v>3600</v>
      </c>
      <c r="H761">
        <v>1</v>
      </c>
      <c r="J761">
        <v>1</v>
      </c>
      <c r="R761">
        <v>2</v>
      </c>
      <c r="S761">
        <v>4</v>
      </c>
    </row>
    <row r="762" spans="1:19" x14ac:dyDescent="0.15">
      <c r="A762" s="15">
        <v>3602</v>
      </c>
      <c r="L762">
        <v>1</v>
      </c>
      <c r="S762">
        <v>1</v>
      </c>
    </row>
    <row r="763" spans="1:19" x14ac:dyDescent="0.15">
      <c r="A763" s="15">
        <v>3604</v>
      </c>
      <c r="D763">
        <v>2</v>
      </c>
      <c r="S763">
        <v>2</v>
      </c>
    </row>
    <row r="764" spans="1:19" x14ac:dyDescent="0.15">
      <c r="A764" s="15">
        <v>3606</v>
      </c>
      <c r="D764">
        <v>1</v>
      </c>
      <c r="R764">
        <v>1</v>
      </c>
      <c r="S764">
        <v>2</v>
      </c>
    </row>
    <row r="765" spans="1:19" x14ac:dyDescent="0.15">
      <c r="A765" s="15">
        <v>3608</v>
      </c>
      <c r="K765">
        <v>1</v>
      </c>
      <c r="S765">
        <v>1</v>
      </c>
    </row>
    <row r="766" spans="1:19" x14ac:dyDescent="0.15">
      <c r="A766" s="15">
        <v>3610</v>
      </c>
      <c r="Q766">
        <v>1</v>
      </c>
      <c r="R766">
        <v>2</v>
      </c>
      <c r="S766">
        <v>3</v>
      </c>
    </row>
    <row r="767" spans="1:19" x14ac:dyDescent="0.15">
      <c r="A767" s="15">
        <v>3612</v>
      </c>
      <c r="D767">
        <v>1</v>
      </c>
      <c r="I767">
        <v>1</v>
      </c>
      <c r="R767">
        <v>1</v>
      </c>
      <c r="S767">
        <v>3</v>
      </c>
    </row>
    <row r="768" spans="1:19" x14ac:dyDescent="0.15">
      <c r="A768" s="15">
        <v>3614</v>
      </c>
      <c r="H768">
        <v>1</v>
      </c>
      <c r="S768">
        <v>1</v>
      </c>
    </row>
    <row r="769" spans="1:19" x14ac:dyDescent="0.15">
      <c r="A769" s="15">
        <v>3615</v>
      </c>
      <c r="N769">
        <v>1</v>
      </c>
      <c r="S769">
        <v>1</v>
      </c>
    </row>
    <row r="770" spans="1:19" x14ac:dyDescent="0.15">
      <c r="A770" s="15">
        <v>3616</v>
      </c>
      <c r="D770">
        <v>1</v>
      </c>
      <c r="H770">
        <v>1</v>
      </c>
      <c r="S770">
        <v>2</v>
      </c>
    </row>
    <row r="771" spans="1:19" x14ac:dyDescent="0.15">
      <c r="A771" s="15">
        <v>3620</v>
      </c>
      <c r="R771">
        <v>1</v>
      </c>
      <c r="S771">
        <v>1</v>
      </c>
    </row>
    <row r="772" spans="1:19" x14ac:dyDescent="0.15">
      <c r="A772" s="15">
        <v>3622</v>
      </c>
      <c r="K772">
        <v>1</v>
      </c>
      <c r="N772">
        <v>1</v>
      </c>
      <c r="S772">
        <v>2</v>
      </c>
    </row>
    <row r="773" spans="1:19" x14ac:dyDescent="0.15">
      <c r="A773" s="15">
        <v>3624</v>
      </c>
      <c r="D773">
        <v>1</v>
      </c>
      <c r="L773">
        <v>1</v>
      </c>
      <c r="S773">
        <v>2</v>
      </c>
    </row>
    <row r="774" spans="1:19" x14ac:dyDescent="0.15">
      <c r="A774" s="15">
        <v>3626</v>
      </c>
      <c r="B774">
        <v>1</v>
      </c>
      <c r="N774">
        <v>1</v>
      </c>
      <c r="R774">
        <v>1</v>
      </c>
      <c r="S774">
        <v>3</v>
      </c>
    </row>
    <row r="775" spans="1:19" x14ac:dyDescent="0.15">
      <c r="A775" s="15">
        <v>3628</v>
      </c>
      <c r="D775">
        <v>2</v>
      </c>
      <c r="M775">
        <v>1</v>
      </c>
      <c r="N775">
        <v>1</v>
      </c>
      <c r="S775">
        <v>4</v>
      </c>
    </row>
    <row r="776" spans="1:19" x14ac:dyDescent="0.15">
      <c r="A776" s="15">
        <v>3630</v>
      </c>
      <c r="R776">
        <v>2</v>
      </c>
      <c r="S776">
        <v>2</v>
      </c>
    </row>
    <row r="777" spans="1:19" x14ac:dyDescent="0.15">
      <c r="A777" s="15">
        <v>3632</v>
      </c>
      <c r="R777">
        <v>1</v>
      </c>
      <c r="S777">
        <v>1</v>
      </c>
    </row>
    <row r="778" spans="1:19" x14ac:dyDescent="0.15">
      <c r="A778" s="15">
        <v>3634</v>
      </c>
      <c r="D778">
        <v>2</v>
      </c>
      <c r="N778">
        <v>1</v>
      </c>
      <c r="S778">
        <v>3</v>
      </c>
    </row>
    <row r="779" spans="1:19" x14ac:dyDescent="0.15">
      <c r="A779" s="15">
        <v>3636</v>
      </c>
      <c r="C779">
        <v>1</v>
      </c>
      <c r="E779">
        <v>1</v>
      </c>
      <c r="R779">
        <v>1</v>
      </c>
      <c r="S779">
        <v>3</v>
      </c>
    </row>
    <row r="780" spans="1:19" x14ac:dyDescent="0.15">
      <c r="A780" s="15">
        <v>3640</v>
      </c>
      <c r="R780">
        <v>1</v>
      </c>
      <c r="S780">
        <v>1</v>
      </c>
    </row>
    <row r="781" spans="1:19" x14ac:dyDescent="0.15">
      <c r="A781" s="15">
        <v>3644</v>
      </c>
      <c r="C781">
        <v>1</v>
      </c>
      <c r="D781">
        <v>1</v>
      </c>
      <c r="R781">
        <v>2</v>
      </c>
      <c r="S781">
        <v>4</v>
      </c>
    </row>
    <row r="782" spans="1:19" x14ac:dyDescent="0.15">
      <c r="A782" s="15">
        <v>3646</v>
      </c>
      <c r="D782">
        <v>1</v>
      </c>
      <c r="S782">
        <v>1</v>
      </c>
    </row>
    <row r="783" spans="1:19" x14ac:dyDescent="0.15">
      <c r="A783" s="15">
        <v>3650</v>
      </c>
      <c r="B783">
        <v>1</v>
      </c>
      <c r="Q783">
        <v>1</v>
      </c>
      <c r="R783">
        <v>1</v>
      </c>
      <c r="S783">
        <v>3</v>
      </c>
    </row>
    <row r="784" spans="1:19" x14ac:dyDescent="0.15">
      <c r="A784" s="15">
        <v>3652</v>
      </c>
      <c r="E784">
        <v>1</v>
      </c>
      <c r="H784">
        <v>1</v>
      </c>
      <c r="S784">
        <v>2</v>
      </c>
    </row>
    <row r="785" spans="1:19" x14ac:dyDescent="0.15">
      <c r="A785" s="15">
        <v>3656</v>
      </c>
      <c r="B785">
        <v>1</v>
      </c>
      <c r="S785">
        <v>1</v>
      </c>
    </row>
    <row r="786" spans="1:19" x14ac:dyDescent="0.15">
      <c r="A786" s="15">
        <v>3658</v>
      </c>
      <c r="D786">
        <v>1</v>
      </c>
      <c r="S786">
        <v>1</v>
      </c>
    </row>
    <row r="787" spans="1:19" x14ac:dyDescent="0.15">
      <c r="A787" s="15">
        <v>3660</v>
      </c>
      <c r="E787">
        <v>1</v>
      </c>
      <c r="M787">
        <v>1</v>
      </c>
      <c r="R787">
        <v>1</v>
      </c>
      <c r="S787">
        <v>3</v>
      </c>
    </row>
    <row r="788" spans="1:19" x14ac:dyDescent="0.15">
      <c r="A788" s="15">
        <v>3662</v>
      </c>
      <c r="R788">
        <v>1</v>
      </c>
      <c r="S788">
        <v>1</v>
      </c>
    </row>
    <row r="789" spans="1:19" x14ac:dyDescent="0.15">
      <c r="A789" s="15">
        <v>3664</v>
      </c>
      <c r="M789">
        <v>1</v>
      </c>
      <c r="R789">
        <v>2</v>
      </c>
      <c r="S789">
        <v>3</v>
      </c>
    </row>
    <row r="790" spans="1:19" x14ac:dyDescent="0.15">
      <c r="A790" s="15">
        <v>3666</v>
      </c>
      <c r="R790">
        <v>2</v>
      </c>
      <c r="S790">
        <v>2</v>
      </c>
    </row>
    <row r="791" spans="1:19" x14ac:dyDescent="0.15">
      <c r="A791" s="15">
        <v>3670</v>
      </c>
      <c r="M791">
        <v>1</v>
      </c>
      <c r="S791">
        <v>1</v>
      </c>
    </row>
    <row r="792" spans="1:19" x14ac:dyDescent="0.15">
      <c r="A792" s="15">
        <v>3674</v>
      </c>
      <c r="D792">
        <v>1</v>
      </c>
      <c r="S792">
        <v>1</v>
      </c>
    </row>
    <row r="793" spans="1:19" x14ac:dyDescent="0.15">
      <c r="A793" s="15">
        <v>3676</v>
      </c>
      <c r="H793">
        <v>1</v>
      </c>
      <c r="S793">
        <v>1</v>
      </c>
    </row>
    <row r="794" spans="1:19" x14ac:dyDescent="0.15">
      <c r="A794" s="15">
        <v>3680</v>
      </c>
      <c r="N794">
        <v>2</v>
      </c>
      <c r="S794">
        <v>2</v>
      </c>
    </row>
    <row r="795" spans="1:19" x14ac:dyDescent="0.15">
      <c r="A795" s="15">
        <v>3682</v>
      </c>
      <c r="E795">
        <v>1</v>
      </c>
      <c r="S795">
        <v>1</v>
      </c>
    </row>
    <row r="796" spans="1:19" x14ac:dyDescent="0.15">
      <c r="A796" s="15">
        <v>3684</v>
      </c>
      <c r="K796">
        <v>1</v>
      </c>
      <c r="N796">
        <v>1</v>
      </c>
      <c r="R796">
        <v>1</v>
      </c>
      <c r="S796">
        <v>3</v>
      </c>
    </row>
    <row r="797" spans="1:19" x14ac:dyDescent="0.15">
      <c r="A797" s="15">
        <v>3685</v>
      </c>
      <c r="M797">
        <v>1</v>
      </c>
      <c r="P797">
        <v>1</v>
      </c>
      <c r="S797">
        <v>2</v>
      </c>
    </row>
    <row r="798" spans="1:19" x14ac:dyDescent="0.15">
      <c r="A798" s="15">
        <v>3686</v>
      </c>
      <c r="H798">
        <v>1</v>
      </c>
      <c r="S798">
        <v>1</v>
      </c>
    </row>
    <row r="799" spans="1:19" x14ac:dyDescent="0.15">
      <c r="A799" s="15">
        <v>3688</v>
      </c>
      <c r="K799">
        <v>1</v>
      </c>
      <c r="S799">
        <v>1</v>
      </c>
    </row>
    <row r="800" spans="1:19" x14ac:dyDescent="0.15">
      <c r="A800" s="15">
        <v>3690</v>
      </c>
      <c r="M800">
        <v>1</v>
      </c>
      <c r="S800">
        <v>1</v>
      </c>
    </row>
    <row r="801" spans="1:19" x14ac:dyDescent="0.15">
      <c r="A801" s="15">
        <v>3692</v>
      </c>
      <c r="N801">
        <v>1</v>
      </c>
      <c r="S801">
        <v>1</v>
      </c>
    </row>
    <row r="802" spans="1:19" x14ac:dyDescent="0.15">
      <c r="A802" s="15">
        <v>3695</v>
      </c>
      <c r="R802">
        <v>1</v>
      </c>
      <c r="S802">
        <v>1</v>
      </c>
    </row>
    <row r="803" spans="1:19" x14ac:dyDescent="0.15">
      <c r="A803" s="15">
        <v>3702</v>
      </c>
      <c r="E803">
        <v>1</v>
      </c>
      <c r="R803">
        <v>3</v>
      </c>
      <c r="S803">
        <v>4</v>
      </c>
    </row>
    <row r="804" spans="1:19" x14ac:dyDescent="0.15">
      <c r="A804" s="15">
        <v>3704</v>
      </c>
      <c r="D804">
        <v>1</v>
      </c>
      <c r="M804">
        <v>1</v>
      </c>
      <c r="R804">
        <v>1</v>
      </c>
      <c r="S804">
        <v>3</v>
      </c>
    </row>
    <row r="805" spans="1:19" x14ac:dyDescent="0.15">
      <c r="A805" s="15">
        <v>3706</v>
      </c>
      <c r="R805">
        <v>4</v>
      </c>
      <c r="S805">
        <v>4</v>
      </c>
    </row>
    <row r="806" spans="1:19" x14ac:dyDescent="0.15">
      <c r="A806" s="15">
        <v>3708</v>
      </c>
      <c r="C806">
        <v>1</v>
      </c>
      <c r="S806">
        <v>1</v>
      </c>
    </row>
    <row r="807" spans="1:19" x14ac:dyDescent="0.15">
      <c r="A807" s="15">
        <v>3710</v>
      </c>
      <c r="R807">
        <v>2</v>
      </c>
      <c r="S807">
        <v>2</v>
      </c>
    </row>
    <row r="808" spans="1:19" x14ac:dyDescent="0.15">
      <c r="A808" s="15">
        <v>3712</v>
      </c>
      <c r="E808">
        <v>1</v>
      </c>
      <c r="G808">
        <v>1</v>
      </c>
      <c r="R808">
        <v>1</v>
      </c>
      <c r="S808">
        <v>3</v>
      </c>
    </row>
    <row r="809" spans="1:19" x14ac:dyDescent="0.15">
      <c r="A809" s="15">
        <v>3714</v>
      </c>
      <c r="R809">
        <v>2</v>
      </c>
      <c r="S809">
        <v>2</v>
      </c>
    </row>
    <row r="810" spans="1:19" x14ac:dyDescent="0.15">
      <c r="A810" s="15">
        <v>3716</v>
      </c>
      <c r="C810">
        <v>1</v>
      </c>
      <c r="M810">
        <v>1</v>
      </c>
      <c r="S810">
        <v>2</v>
      </c>
    </row>
    <row r="811" spans="1:19" x14ac:dyDescent="0.15">
      <c r="A811" s="15">
        <v>3718</v>
      </c>
      <c r="N811">
        <v>1</v>
      </c>
      <c r="R811">
        <v>2</v>
      </c>
      <c r="S811">
        <v>3</v>
      </c>
    </row>
    <row r="812" spans="1:19" x14ac:dyDescent="0.15">
      <c r="A812" s="15">
        <v>3728</v>
      </c>
      <c r="D812">
        <v>1</v>
      </c>
      <c r="E812">
        <v>2</v>
      </c>
      <c r="S812">
        <v>3</v>
      </c>
    </row>
    <row r="813" spans="1:19" x14ac:dyDescent="0.15">
      <c r="A813" s="15">
        <v>3734</v>
      </c>
      <c r="E813">
        <v>1</v>
      </c>
      <c r="S813">
        <v>1</v>
      </c>
    </row>
    <row r="814" spans="1:19" x14ac:dyDescent="0.15">
      <c r="A814" s="15">
        <v>3736</v>
      </c>
      <c r="E814">
        <v>1</v>
      </c>
      <c r="S814">
        <v>1</v>
      </c>
    </row>
    <row r="815" spans="1:19" x14ac:dyDescent="0.15">
      <c r="A815" s="15">
        <v>3738</v>
      </c>
      <c r="K815">
        <v>1</v>
      </c>
      <c r="N815">
        <v>1</v>
      </c>
      <c r="S815">
        <v>2</v>
      </c>
    </row>
    <row r="816" spans="1:19" x14ac:dyDescent="0.15">
      <c r="A816" s="15">
        <v>3740</v>
      </c>
      <c r="N816">
        <v>1</v>
      </c>
      <c r="S816">
        <v>1</v>
      </c>
    </row>
    <row r="817" spans="1:19" x14ac:dyDescent="0.15">
      <c r="A817" s="15">
        <v>3744</v>
      </c>
      <c r="D817">
        <v>1</v>
      </c>
      <c r="M817">
        <v>1</v>
      </c>
      <c r="R817">
        <v>1</v>
      </c>
      <c r="S817">
        <v>3</v>
      </c>
    </row>
    <row r="818" spans="1:19" x14ac:dyDescent="0.15">
      <c r="A818" s="15">
        <v>3745</v>
      </c>
      <c r="R818">
        <v>1</v>
      </c>
      <c r="S818">
        <v>1</v>
      </c>
    </row>
    <row r="819" spans="1:19" x14ac:dyDescent="0.15">
      <c r="A819" s="15">
        <v>3752</v>
      </c>
      <c r="R819">
        <v>1</v>
      </c>
      <c r="S819">
        <v>1</v>
      </c>
    </row>
    <row r="820" spans="1:19" x14ac:dyDescent="0.15">
      <c r="A820" s="15">
        <v>3754</v>
      </c>
      <c r="D820">
        <v>1</v>
      </c>
      <c r="N820">
        <v>1</v>
      </c>
      <c r="S820">
        <v>2</v>
      </c>
    </row>
    <row r="821" spans="1:19" x14ac:dyDescent="0.15">
      <c r="A821" s="15">
        <v>3756</v>
      </c>
      <c r="R821">
        <v>1</v>
      </c>
      <c r="S821">
        <v>1</v>
      </c>
    </row>
    <row r="822" spans="1:19" x14ac:dyDescent="0.15">
      <c r="A822" s="15">
        <v>3762</v>
      </c>
      <c r="R822">
        <v>1</v>
      </c>
      <c r="S822">
        <v>1</v>
      </c>
    </row>
    <row r="823" spans="1:19" x14ac:dyDescent="0.15">
      <c r="A823" s="15">
        <v>3768</v>
      </c>
      <c r="R823">
        <v>1</v>
      </c>
      <c r="S823">
        <v>1</v>
      </c>
    </row>
    <row r="824" spans="1:19" x14ac:dyDescent="0.15">
      <c r="A824" s="15">
        <v>3770</v>
      </c>
      <c r="R824">
        <v>1</v>
      </c>
      <c r="S824">
        <v>1</v>
      </c>
    </row>
    <row r="825" spans="1:19" x14ac:dyDescent="0.15">
      <c r="A825" s="15">
        <v>3772</v>
      </c>
      <c r="B825">
        <v>1</v>
      </c>
      <c r="S825">
        <v>1</v>
      </c>
    </row>
    <row r="826" spans="1:19" x14ac:dyDescent="0.15">
      <c r="A826" s="15">
        <v>3773</v>
      </c>
      <c r="Q826">
        <v>1</v>
      </c>
      <c r="S826">
        <v>1</v>
      </c>
    </row>
    <row r="827" spans="1:19" x14ac:dyDescent="0.15">
      <c r="A827" s="15">
        <v>3774</v>
      </c>
      <c r="E827">
        <v>1</v>
      </c>
      <c r="S827">
        <v>1</v>
      </c>
    </row>
    <row r="828" spans="1:19" x14ac:dyDescent="0.15">
      <c r="A828" s="15">
        <v>3776</v>
      </c>
      <c r="E828">
        <v>1</v>
      </c>
      <c r="S828">
        <v>1</v>
      </c>
    </row>
    <row r="829" spans="1:19" x14ac:dyDescent="0.15">
      <c r="A829" s="15">
        <v>3778</v>
      </c>
      <c r="D829">
        <v>1</v>
      </c>
      <c r="S829">
        <v>1</v>
      </c>
    </row>
    <row r="830" spans="1:19" x14ac:dyDescent="0.15">
      <c r="A830" s="15">
        <v>3780</v>
      </c>
      <c r="E830">
        <v>1</v>
      </c>
      <c r="N830">
        <v>1</v>
      </c>
      <c r="R830">
        <v>1</v>
      </c>
      <c r="S830">
        <v>3</v>
      </c>
    </row>
    <row r="831" spans="1:19" x14ac:dyDescent="0.15">
      <c r="A831" s="15">
        <v>3782</v>
      </c>
      <c r="N831">
        <v>1</v>
      </c>
      <c r="R831">
        <v>2</v>
      </c>
      <c r="S831">
        <v>3</v>
      </c>
    </row>
    <row r="832" spans="1:19" x14ac:dyDescent="0.15">
      <c r="A832" s="15">
        <v>3794</v>
      </c>
      <c r="D832">
        <v>1</v>
      </c>
      <c r="M832">
        <v>1</v>
      </c>
      <c r="P832">
        <v>1</v>
      </c>
      <c r="S832">
        <v>3</v>
      </c>
    </row>
    <row r="833" spans="1:19" x14ac:dyDescent="0.15">
      <c r="A833" s="15">
        <v>3798</v>
      </c>
      <c r="J833">
        <v>1</v>
      </c>
      <c r="R833">
        <v>1</v>
      </c>
      <c r="S833">
        <v>2</v>
      </c>
    </row>
    <row r="834" spans="1:19" x14ac:dyDescent="0.15">
      <c r="A834" s="15">
        <v>3800</v>
      </c>
      <c r="N834">
        <v>1</v>
      </c>
      <c r="S834">
        <v>1</v>
      </c>
    </row>
    <row r="835" spans="1:19" x14ac:dyDescent="0.15">
      <c r="A835" s="15">
        <v>3804</v>
      </c>
      <c r="D835">
        <v>1</v>
      </c>
      <c r="R835">
        <v>1</v>
      </c>
      <c r="S835">
        <v>2</v>
      </c>
    </row>
    <row r="836" spans="1:19" x14ac:dyDescent="0.15">
      <c r="A836" s="15">
        <v>3806</v>
      </c>
      <c r="D836">
        <v>1</v>
      </c>
      <c r="S836">
        <v>1</v>
      </c>
    </row>
    <row r="837" spans="1:19" x14ac:dyDescent="0.15">
      <c r="A837" s="15">
        <v>3810</v>
      </c>
      <c r="M837">
        <v>1</v>
      </c>
      <c r="S837">
        <v>1</v>
      </c>
    </row>
    <row r="838" spans="1:19" x14ac:dyDescent="0.15">
      <c r="A838" s="15">
        <v>3816</v>
      </c>
      <c r="E838">
        <v>1</v>
      </c>
      <c r="M838">
        <v>1</v>
      </c>
      <c r="N838">
        <v>2</v>
      </c>
      <c r="S838">
        <v>4</v>
      </c>
    </row>
    <row r="839" spans="1:19" x14ac:dyDescent="0.15">
      <c r="A839" s="15">
        <v>3818</v>
      </c>
      <c r="N839">
        <v>1</v>
      </c>
      <c r="S839">
        <v>1</v>
      </c>
    </row>
    <row r="840" spans="1:19" x14ac:dyDescent="0.15">
      <c r="A840" s="15">
        <v>3820</v>
      </c>
      <c r="E840">
        <v>1</v>
      </c>
      <c r="S840">
        <v>1</v>
      </c>
    </row>
    <row r="841" spans="1:19" x14ac:dyDescent="0.15">
      <c r="A841" s="15">
        <v>3826</v>
      </c>
      <c r="L841">
        <v>1</v>
      </c>
      <c r="S841">
        <v>1</v>
      </c>
    </row>
    <row r="842" spans="1:19" x14ac:dyDescent="0.15">
      <c r="A842" s="15">
        <v>3830</v>
      </c>
      <c r="N842">
        <v>1</v>
      </c>
      <c r="S842">
        <v>1</v>
      </c>
    </row>
    <row r="843" spans="1:19" x14ac:dyDescent="0.15">
      <c r="A843" s="15">
        <v>3832</v>
      </c>
      <c r="R843">
        <v>1</v>
      </c>
      <c r="S843">
        <v>1</v>
      </c>
    </row>
    <row r="844" spans="1:19" x14ac:dyDescent="0.15">
      <c r="A844" s="15">
        <v>3834</v>
      </c>
      <c r="C844">
        <v>1</v>
      </c>
      <c r="R844">
        <v>2</v>
      </c>
      <c r="S844">
        <v>3</v>
      </c>
    </row>
    <row r="845" spans="1:19" x14ac:dyDescent="0.15">
      <c r="A845" s="15">
        <v>3838</v>
      </c>
      <c r="R845">
        <v>1</v>
      </c>
      <c r="S845">
        <v>1</v>
      </c>
    </row>
    <row r="846" spans="1:19" x14ac:dyDescent="0.15">
      <c r="A846" s="15">
        <v>3850</v>
      </c>
      <c r="Q846">
        <v>1</v>
      </c>
      <c r="S846">
        <v>1</v>
      </c>
    </row>
    <row r="847" spans="1:19" x14ac:dyDescent="0.15">
      <c r="A847" s="15">
        <v>3852</v>
      </c>
      <c r="H847">
        <v>1</v>
      </c>
      <c r="S847">
        <v>1</v>
      </c>
    </row>
    <row r="848" spans="1:19" x14ac:dyDescent="0.15">
      <c r="A848" s="15">
        <v>3856</v>
      </c>
      <c r="N848">
        <v>1</v>
      </c>
      <c r="S848">
        <v>1</v>
      </c>
    </row>
    <row r="849" spans="1:19" x14ac:dyDescent="0.15">
      <c r="A849" s="15">
        <v>3862</v>
      </c>
      <c r="D849">
        <v>1</v>
      </c>
      <c r="H849">
        <v>2</v>
      </c>
      <c r="S849">
        <v>3</v>
      </c>
    </row>
    <row r="850" spans="1:19" x14ac:dyDescent="0.15">
      <c r="A850" s="15">
        <v>3864</v>
      </c>
      <c r="R850">
        <v>1</v>
      </c>
      <c r="S850">
        <v>1</v>
      </c>
    </row>
    <row r="851" spans="1:19" x14ac:dyDescent="0.15">
      <c r="A851" s="15">
        <v>3866</v>
      </c>
      <c r="N851">
        <v>1</v>
      </c>
      <c r="S851">
        <v>1</v>
      </c>
    </row>
    <row r="852" spans="1:19" x14ac:dyDescent="0.15">
      <c r="A852" s="15">
        <v>3868</v>
      </c>
      <c r="D852">
        <v>1</v>
      </c>
      <c r="N852">
        <v>1</v>
      </c>
      <c r="S852">
        <v>2</v>
      </c>
    </row>
    <row r="853" spans="1:19" x14ac:dyDescent="0.15">
      <c r="A853" s="15">
        <v>3870</v>
      </c>
      <c r="H853">
        <v>1</v>
      </c>
      <c r="S853">
        <v>1</v>
      </c>
    </row>
    <row r="854" spans="1:19" x14ac:dyDescent="0.15">
      <c r="A854" s="15">
        <v>3874</v>
      </c>
      <c r="R854">
        <v>1</v>
      </c>
      <c r="S854">
        <v>1</v>
      </c>
    </row>
    <row r="855" spans="1:19" x14ac:dyDescent="0.15">
      <c r="A855" s="15">
        <v>3876</v>
      </c>
      <c r="M855">
        <v>1</v>
      </c>
      <c r="S855">
        <v>1</v>
      </c>
    </row>
    <row r="856" spans="1:19" x14ac:dyDescent="0.15">
      <c r="A856" s="15">
        <v>3878</v>
      </c>
      <c r="D856">
        <v>1</v>
      </c>
      <c r="S856">
        <v>1</v>
      </c>
    </row>
    <row r="857" spans="1:19" x14ac:dyDescent="0.15">
      <c r="A857" s="15">
        <v>3884</v>
      </c>
      <c r="H857">
        <v>1</v>
      </c>
      <c r="S857">
        <v>1</v>
      </c>
    </row>
    <row r="858" spans="1:19" x14ac:dyDescent="0.15">
      <c r="A858" s="15">
        <v>3886</v>
      </c>
      <c r="R858">
        <v>1</v>
      </c>
      <c r="S858">
        <v>1</v>
      </c>
    </row>
    <row r="859" spans="1:19" x14ac:dyDescent="0.15">
      <c r="A859" s="15">
        <v>3888</v>
      </c>
      <c r="R859">
        <v>1</v>
      </c>
      <c r="S859">
        <v>1</v>
      </c>
    </row>
    <row r="860" spans="1:19" x14ac:dyDescent="0.15">
      <c r="A860" s="15">
        <v>3890</v>
      </c>
      <c r="R860">
        <v>1</v>
      </c>
      <c r="S860">
        <v>1</v>
      </c>
    </row>
    <row r="861" spans="1:19" x14ac:dyDescent="0.15">
      <c r="A861" s="15">
        <v>3896</v>
      </c>
      <c r="I861">
        <v>1</v>
      </c>
      <c r="S861">
        <v>1</v>
      </c>
    </row>
    <row r="862" spans="1:19" x14ac:dyDescent="0.15">
      <c r="A862" s="15">
        <v>3898</v>
      </c>
      <c r="D862">
        <v>1</v>
      </c>
      <c r="S862">
        <v>1</v>
      </c>
    </row>
    <row r="863" spans="1:19" x14ac:dyDescent="0.15">
      <c r="A863" s="15">
        <v>3902</v>
      </c>
      <c r="R863">
        <v>1</v>
      </c>
      <c r="S863">
        <v>1</v>
      </c>
    </row>
    <row r="864" spans="1:19" x14ac:dyDescent="0.15">
      <c r="A864" s="15">
        <v>3906</v>
      </c>
      <c r="N864">
        <v>1</v>
      </c>
      <c r="S864">
        <v>1</v>
      </c>
    </row>
    <row r="865" spans="1:19" x14ac:dyDescent="0.15">
      <c r="A865" s="15">
        <v>3910</v>
      </c>
      <c r="K865">
        <v>1</v>
      </c>
      <c r="R865">
        <v>1</v>
      </c>
      <c r="S865">
        <v>2</v>
      </c>
    </row>
    <row r="866" spans="1:19" x14ac:dyDescent="0.15">
      <c r="A866" s="15">
        <v>3914</v>
      </c>
      <c r="L866">
        <v>1</v>
      </c>
      <c r="R866">
        <v>1</v>
      </c>
      <c r="S866">
        <v>2</v>
      </c>
    </row>
    <row r="867" spans="1:19" x14ac:dyDescent="0.15">
      <c r="A867" s="15">
        <v>3920</v>
      </c>
      <c r="C867">
        <v>1</v>
      </c>
      <c r="R867">
        <v>2</v>
      </c>
      <c r="S867">
        <v>3</v>
      </c>
    </row>
    <row r="868" spans="1:19" x14ac:dyDescent="0.15">
      <c r="A868" s="15">
        <v>3926</v>
      </c>
      <c r="N868">
        <v>1</v>
      </c>
      <c r="S868">
        <v>1</v>
      </c>
    </row>
    <row r="869" spans="1:19" x14ac:dyDescent="0.15">
      <c r="A869" s="15">
        <v>3930</v>
      </c>
      <c r="D869">
        <v>1</v>
      </c>
      <c r="S869">
        <v>1</v>
      </c>
    </row>
    <row r="870" spans="1:19" x14ac:dyDescent="0.15">
      <c r="A870" s="15">
        <v>3932</v>
      </c>
      <c r="R870">
        <v>1</v>
      </c>
      <c r="S870">
        <v>1</v>
      </c>
    </row>
    <row r="871" spans="1:19" x14ac:dyDescent="0.15">
      <c r="A871" s="15">
        <v>3934</v>
      </c>
      <c r="D871">
        <v>1</v>
      </c>
      <c r="S871">
        <v>1</v>
      </c>
    </row>
    <row r="872" spans="1:19" x14ac:dyDescent="0.15">
      <c r="A872" s="15">
        <v>3936</v>
      </c>
      <c r="N872">
        <v>1</v>
      </c>
      <c r="S872">
        <v>1</v>
      </c>
    </row>
    <row r="873" spans="1:19" x14ac:dyDescent="0.15">
      <c r="A873" s="15">
        <v>3938</v>
      </c>
      <c r="R873">
        <v>1</v>
      </c>
      <c r="S873">
        <v>1</v>
      </c>
    </row>
    <row r="874" spans="1:19" x14ac:dyDescent="0.15">
      <c r="A874" s="15">
        <v>3940</v>
      </c>
      <c r="R874">
        <v>1</v>
      </c>
      <c r="S874">
        <v>1</v>
      </c>
    </row>
    <row r="875" spans="1:19" x14ac:dyDescent="0.15">
      <c r="A875" s="15">
        <v>3942</v>
      </c>
      <c r="C875">
        <v>1</v>
      </c>
      <c r="E875">
        <v>1</v>
      </c>
      <c r="S875">
        <v>2</v>
      </c>
    </row>
    <row r="876" spans="1:19" x14ac:dyDescent="0.15">
      <c r="A876" s="15">
        <v>3945</v>
      </c>
      <c r="N876">
        <v>1</v>
      </c>
      <c r="S876">
        <v>1</v>
      </c>
    </row>
    <row r="877" spans="1:19" x14ac:dyDescent="0.15">
      <c r="A877" s="15">
        <v>3952</v>
      </c>
      <c r="H877">
        <v>1</v>
      </c>
      <c r="S877">
        <v>1</v>
      </c>
    </row>
    <row r="878" spans="1:19" x14ac:dyDescent="0.15">
      <c r="A878" s="15">
        <v>3954</v>
      </c>
      <c r="R878">
        <v>2</v>
      </c>
      <c r="S878">
        <v>2</v>
      </c>
    </row>
    <row r="879" spans="1:19" x14ac:dyDescent="0.15">
      <c r="A879" s="15">
        <v>3958</v>
      </c>
      <c r="R879">
        <v>1</v>
      </c>
      <c r="S879">
        <v>1</v>
      </c>
    </row>
    <row r="880" spans="1:19" x14ac:dyDescent="0.15">
      <c r="A880" s="15">
        <v>3968</v>
      </c>
      <c r="R880">
        <v>1</v>
      </c>
      <c r="S880">
        <v>1</v>
      </c>
    </row>
    <row r="881" spans="1:19" x14ac:dyDescent="0.15">
      <c r="A881" s="15">
        <v>3970</v>
      </c>
      <c r="E881">
        <v>1</v>
      </c>
      <c r="R881">
        <v>1</v>
      </c>
      <c r="S881">
        <v>2</v>
      </c>
    </row>
    <row r="882" spans="1:19" x14ac:dyDescent="0.15">
      <c r="A882" s="15">
        <v>3972</v>
      </c>
      <c r="R882">
        <v>1</v>
      </c>
      <c r="S882">
        <v>1</v>
      </c>
    </row>
    <row r="883" spans="1:19" x14ac:dyDescent="0.15">
      <c r="A883" s="15">
        <v>3978</v>
      </c>
      <c r="N883">
        <v>1</v>
      </c>
      <c r="S883">
        <v>1</v>
      </c>
    </row>
    <row r="884" spans="1:19" x14ac:dyDescent="0.15">
      <c r="A884" s="15">
        <v>3984</v>
      </c>
      <c r="M884">
        <v>1</v>
      </c>
      <c r="S884">
        <v>1</v>
      </c>
    </row>
    <row r="885" spans="1:19" x14ac:dyDescent="0.15">
      <c r="A885" s="15">
        <v>3990</v>
      </c>
      <c r="D885">
        <v>1</v>
      </c>
      <c r="S885">
        <v>1</v>
      </c>
    </row>
    <row r="886" spans="1:19" x14ac:dyDescent="0.15">
      <c r="A886" s="15">
        <v>3998</v>
      </c>
      <c r="E886">
        <v>1</v>
      </c>
      <c r="S886">
        <v>1</v>
      </c>
    </row>
    <row r="887" spans="1:19" x14ac:dyDescent="0.15">
      <c r="A887" s="15">
        <v>4005</v>
      </c>
      <c r="M887">
        <v>1</v>
      </c>
      <c r="S887">
        <v>1</v>
      </c>
    </row>
    <row r="888" spans="1:19" x14ac:dyDescent="0.15">
      <c r="A888" s="15">
        <v>4006</v>
      </c>
      <c r="B888">
        <v>1</v>
      </c>
      <c r="R888">
        <v>1</v>
      </c>
      <c r="S888">
        <v>2</v>
      </c>
    </row>
    <row r="889" spans="1:19" x14ac:dyDescent="0.15">
      <c r="A889" s="15">
        <v>4008</v>
      </c>
      <c r="K889">
        <v>1</v>
      </c>
      <c r="S889">
        <v>1</v>
      </c>
    </row>
    <row r="890" spans="1:19" x14ac:dyDescent="0.15">
      <c r="A890" s="15">
        <v>4010</v>
      </c>
      <c r="D890">
        <v>1</v>
      </c>
      <c r="S890">
        <v>1</v>
      </c>
    </row>
    <row r="891" spans="1:19" x14ac:dyDescent="0.15">
      <c r="A891" s="15">
        <v>4020</v>
      </c>
      <c r="Q891">
        <v>1</v>
      </c>
      <c r="S891">
        <v>1</v>
      </c>
    </row>
    <row r="892" spans="1:19" x14ac:dyDescent="0.15">
      <c r="A892" s="15">
        <v>4026</v>
      </c>
      <c r="M892">
        <v>1</v>
      </c>
      <c r="S892">
        <v>1</v>
      </c>
    </row>
    <row r="893" spans="1:19" x14ac:dyDescent="0.15">
      <c r="A893" s="15">
        <v>4030</v>
      </c>
      <c r="D893">
        <v>1</v>
      </c>
      <c r="S893">
        <v>1</v>
      </c>
    </row>
    <row r="894" spans="1:19" x14ac:dyDescent="0.15">
      <c r="A894" s="15">
        <v>4036</v>
      </c>
      <c r="I894">
        <v>1</v>
      </c>
      <c r="S894">
        <v>1</v>
      </c>
    </row>
    <row r="895" spans="1:19" x14ac:dyDescent="0.15">
      <c r="A895" s="15">
        <v>4060</v>
      </c>
      <c r="R895">
        <v>1</v>
      </c>
      <c r="S895">
        <v>1</v>
      </c>
    </row>
    <row r="896" spans="1:19" x14ac:dyDescent="0.15">
      <c r="A896" s="15">
        <v>4075</v>
      </c>
      <c r="N896">
        <v>1</v>
      </c>
      <c r="S896">
        <v>1</v>
      </c>
    </row>
    <row r="897" spans="1:19" x14ac:dyDescent="0.15">
      <c r="A897" s="15">
        <v>4078</v>
      </c>
      <c r="R897">
        <v>1</v>
      </c>
      <c r="S897">
        <v>1</v>
      </c>
    </row>
    <row r="898" spans="1:19" x14ac:dyDescent="0.15">
      <c r="A898" s="15">
        <v>4080</v>
      </c>
      <c r="R898">
        <v>1</v>
      </c>
      <c r="S898">
        <v>1</v>
      </c>
    </row>
    <row r="899" spans="1:19" x14ac:dyDescent="0.15">
      <c r="A899" s="15">
        <v>4092</v>
      </c>
      <c r="Q899">
        <v>1</v>
      </c>
      <c r="S899">
        <v>1</v>
      </c>
    </row>
    <row r="900" spans="1:19" x14ac:dyDescent="0.15">
      <c r="A900" s="15">
        <v>4096</v>
      </c>
      <c r="C900">
        <v>1</v>
      </c>
      <c r="S900">
        <v>1</v>
      </c>
    </row>
    <row r="901" spans="1:19" x14ac:dyDescent="0.15">
      <c r="A901" s="15">
        <v>4098</v>
      </c>
      <c r="L901">
        <v>1</v>
      </c>
      <c r="S901">
        <v>1</v>
      </c>
    </row>
    <row r="902" spans="1:19" x14ac:dyDescent="0.15">
      <c r="A902" s="15">
        <v>4114</v>
      </c>
      <c r="D902">
        <v>1</v>
      </c>
      <c r="R902">
        <v>2</v>
      </c>
      <c r="S902">
        <v>3</v>
      </c>
    </row>
    <row r="903" spans="1:19" x14ac:dyDescent="0.15">
      <c r="A903" s="15">
        <v>4115</v>
      </c>
      <c r="Q903">
        <v>1</v>
      </c>
      <c r="S903">
        <v>1</v>
      </c>
    </row>
    <row r="904" spans="1:19" x14ac:dyDescent="0.15">
      <c r="A904" s="15">
        <v>4126</v>
      </c>
      <c r="R904">
        <v>1</v>
      </c>
      <c r="S904">
        <v>1</v>
      </c>
    </row>
    <row r="905" spans="1:19" x14ac:dyDescent="0.15">
      <c r="A905" s="15">
        <v>4132</v>
      </c>
      <c r="N905">
        <v>1</v>
      </c>
      <c r="S905">
        <v>1</v>
      </c>
    </row>
    <row r="906" spans="1:19" x14ac:dyDescent="0.15">
      <c r="A906" s="15">
        <v>4140</v>
      </c>
      <c r="C906">
        <v>1</v>
      </c>
      <c r="S906">
        <v>1</v>
      </c>
    </row>
    <row r="907" spans="1:19" x14ac:dyDescent="0.15">
      <c r="A907" s="15">
        <v>4144</v>
      </c>
      <c r="L907">
        <v>1</v>
      </c>
      <c r="S907">
        <v>1</v>
      </c>
    </row>
    <row r="908" spans="1:19" x14ac:dyDescent="0.15">
      <c r="A908" s="15">
        <v>4152</v>
      </c>
      <c r="Q908">
        <v>1</v>
      </c>
      <c r="S908">
        <v>1</v>
      </c>
    </row>
    <row r="909" spans="1:19" x14ac:dyDescent="0.15">
      <c r="A909" s="15">
        <v>4156</v>
      </c>
      <c r="R909">
        <v>1</v>
      </c>
      <c r="S909">
        <v>1</v>
      </c>
    </row>
    <row r="910" spans="1:19" x14ac:dyDescent="0.15">
      <c r="A910" s="15">
        <v>4168</v>
      </c>
      <c r="R910">
        <v>1</v>
      </c>
      <c r="S910">
        <v>1</v>
      </c>
    </row>
    <row r="911" spans="1:19" x14ac:dyDescent="0.15">
      <c r="A911" s="15">
        <v>4170</v>
      </c>
      <c r="R911">
        <v>1</v>
      </c>
      <c r="S911">
        <v>1</v>
      </c>
    </row>
    <row r="912" spans="1:19" x14ac:dyDescent="0.15">
      <c r="A912" s="15">
        <v>4172</v>
      </c>
      <c r="R912">
        <v>1</v>
      </c>
      <c r="S912">
        <v>1</v>
      </c>
    </row>
    <row r="913" spans="1:19" x14ac:dyDescent="0.15">
      <c r="A913" s="15">
        <v>4174</v>
      </c>
      <c r="K913">
        <v>1</v>
      </c>
      <c r="S913">
        <v>1</v>
      </c>
    </row>
    <row r="914" spans="1:19" x14ac:dyDescent="0.15">
      <c r="A914" s="15">
        <v>4190</v>
      </c>
      <c r="R914">
        <v>1</v>
      </c>
      <c r="S914">
        <v>1</v>
      </c>
    </row>
    <row r="915" spans="1:19" x14ac:dyDescent="0.15">
      <c r="A915" s="15">
        <v>4215</v>
      </c>
      <c r="R915">
        <v>1</v>
      </c>
      <c r="S915">
        <v>1</v>
      </c>
    </row>
    <row r="916" spans="1:19" x14ac:dyDescent="0.15">
      <c r="A916" s="15">
        <v>4216</v>
      </c>
      <c r="R916">
        <v>1</v>
      </c>
      <c r="S916">
        <v>1</v>
      </c>
    </row>
    <row r="917" spans="1:19" x14ac:dyDescent="0.15">
      <c r="A917" s="15">
        <v>4246</v>
      </c>
      <c r="R917">
        <v>1</v>
      </c>
      <c r="S917">
        <v>1</v>
      </c>
    </row>
    <row r="918" spans="1:19" x14ac:dyDescent="0.15">
      <c r="A918" s="15">
        <v>4362</v>
      </c>
      <c r="M918">
        <v>1</v>
      </c>
      <c r="S918">
        <v>1</v>
      </c>
    </row>
    <row r="919" spans="1:19" x14ac:dyDescent="0.15">
      <c r="A919" s="15">
        <v>4390</v>
      </c>
      <c r="R919">
        <v>1</v>
      </c>
      <c r="S919">
        <v>1</v>
      </c>
    </row>
    <row r="920" spans="1:19" x14ac:dyDescent="0.15">
      <c r="A920" s="15">
        <v>4400</v>
      </c>
      <c r="Q920">
        <v>1</v>
      </c>
      <c r="S920">
        <v>1</v>
      </c>
    </row>
    <row r="921" spans="1:19" x14ac:dyDescent="0.15">
      <c r="A921" s="15">
        <v>4414</v>
      </c>
      <c r="E921">
        <v>1</v>
      </c>
      <c r="S921">
        <v>1</v>
      </c>
    </row>
    <row r="922" spans="1:19" x14ac:dyDescent="0.15">
      <c r="A922" s="15">
        <v>4420</v>
      </c>
      <c r="R922">
        <v>1</v>
      </c>
      <c r="S922">
        <v>1</v>
      </c>
    </row>
    <row r="923" spans="1:19" x14ac:dyDescent="0.15">
      <c r="A923" s="15">
        <v>4476</v>
      </c>
      <c r="D923">
        <v>1</v>
      </c>
      <c r="S923">
        <v>1</v>
      </c>
    </row>
    <row r="924" spans="1:19" x14ac:dyDescent="0.15">
      <c r="A924" s="15">
        <v>4540</v>
      </c>
      <c r="R924">
        <v>1</v>
      </c>
      <c r="S924">
        <v>1</v>
      </c>
    </row>
    <row r="925" spans="1:19" x14ac:dyDescent="0.15">
      <c r="A925" s="15">
        <v>4588</v>
      </c>
      <c r="R925">
        <v>1</v>
      </c>
      <c r="S925">
        <v>1</v>
      </c>
    </row>
    <row r="926" spans="1:19" x14ac:dyDescent="0.15">
      <c r="A926" s="15">
        <v>4634</v>
      </c>
      <c r="N926">
        <v>1</v>
      </c>
      <c r="S926">
        <v>1</v>
      </c>
    </row>
    <row r="927" spans="1:19" x14ac:dyDescent="0.15">
      <c r="A927" s="15">
        <v>4678</v>
      </c>
      <c r="G927">
        <v>1</v>
      </c>
      <c r="S927">
        <v>1</v>
      </c>
    </row>
    <row r="928" spans="1:19" x14ac:dyDescent="0.15">
      <c r="A928" s="15">
        <v>6275</v>
      </c>
      <c r="R928">
        <v>1</v>
      </c>
      <c r="S928">
        <v>1</v>
      </c>
    </row>
    <row r="929" spans="1:19" x14ac:dyDescent="0.15">
      <c r="A929" s="15" t="s">
        <v>51</v>
      </c>
      <c r="B929">
        <v>43</v>
      </c>
      <c r="C929">
        <v>73</v>
      </c>
      <c r="D929">
        <v>284</v>
      </c>
      <c r="E929">
        <v>186</v>
      </c>
      <c r="F929">
        <v>35</v>
      </c>
      <c r="G929">
        <v>34</v>
      </c>
      <c r="H929">
        <v>117</v>
      </c>
      <c r="I929">
        <v>36</v>
      </c>
      <c r="J929">
        <v>31</v>
      </c>
      <c r="K929">
        <v>65</v>
      </c>
      <c r="L929">
        <v>49</v>
      </c>
      <c r="M929">
        <v>243</v>
      </c>
      <c r="N929">
        <v>250</v>
      </c>
      <c r="O929">
        <v>5</v>
      </c>
      <c r="P929">
        <v>23</v>
      </c>
      <c r="Q929">
        <v>52</v>
      </c>
      <c r="R929">
        <v>902</v>
      </c>
      <c r="S929">
        <v>2428</v>
      </c>
    </row>
    <row r="930" spans="1:19" x14ac:dyDescent="0.15">
      <c r="A930" s="15"/>
    </row>
    <row r="931" spans="1:19" x14ac:dyDescent="0.15">
      <c r="A931" s="15"/>
    </row>
    <row r="932" spans="1:19" x14ac:dyDescent="0.15">
      <c r="A932" s="15"/>
    </row>
    <row r="933" spans="1:19" x14ac:dyDescent="0.15">
      <c r="A933" s="15"/>
    </row>
    <row r="934" spans="1:19" x14ac:dyDescent="0.15">
      <c r="A934" s="15"/>
    </row>
    <row r="935" spans="1:19" x14ac:dyDescent="0.15">
      <c r="A935" s="15"/>
    </row>
    <row r="936" spans="1:19" x14ac:dyDescent="0.15">
      <c r="A936" s="15"/>
    </row>
    <row r="937" spans="1:19" x14ac:dyDescent="0.15">
      <c r="A937" s="15"/>
    </row>
    <row r="938" spans="1:19" x14ac:dyDescent="0.15">
      <c r="A938" s="15"/>
    </row>
    <row r="939" spans="1:19" x14ac:dyDescent="0.15">
      <c r="A939" s="15"/>
    </row>
    <row r="940" spans="1:19" x14ac:dyDescent="0.15">
      <c r="A940" s="15"/>
    </row>
    <row r="941" spans="1:19" x14ac:dyDescent="0.15">
      <c r="A941" s="15"/>
    </row>
    <row r="942" spans="1:19" x14ac:dyDescent="0.15">
      <c r="A942" s="15"/>
    </row>
    <row r="943" spans="1:19" x14ac:dyDescent="0.15">
      <c r="A943" s="15"/>
    </row>
    <row r="944" spans="1:19" x14ac:dyDescent="0.15">
      <c r="A944" s="15"/>
    </row>
    <row r="945" spans="1:1" x14ac:dyDescent="0.15">
      <c r="A945" s="15"/>
    </row>
    <row r="946" spans="1:1" x14ac:dyDescent="0.15">
      <c r="A946" s="15"/>
    </row>
    <row r="947" spans="1:1" x14ac:dyDescent="0.15">
      <c r="A947" s="15"/>
    </row>
    <row r="948" spans="1:1" x14ac:dyDescent="0.15">
      <c r="A948" s="15"/>
    </row>
    <row r="949" spans="1:1" x14ac:dyDescent="0.15">
      <c r="A949" s="15"/>
    </row>
    <row r="950" spans="1:1" x14ac:dyDescent="0.15">
      <c r="A950" s="15"/>
    </row>
    <row r="951" spans="1:1" x14ac:dyDescent="0.15">
      <c r="A951" s="15"/>
    </row>
    <row r="952" spans="1:1" x14ac:dyDescent="0.15">
      <c r="A952" s="15"/>
    </row>
    <row r="953" spans="1:1" x14ac:dyDescent="0.15">
      <c r="A953" s="15"/>
    </row>
    <row r="954" spans="1:1" x14ac:dyDescent="0.15">
      <c r="A954" s="15"/>
    </row>
    <row r="955" spans="1:1" x14ac:dyDescent="0.15">
      <c r="A955" s="15"/>
    </row>
    <row r="956" spans="1:1" x14ac:dyDescent="0.15">
      <c r="A956" s="15"/>
    </row>
    <row r="957" spans="1:1" x14ac:dyDescent="0.15">
      <c r="A957" s="15"/>
    </row>
    <row r="958" spans="1:1" x14ac:dyDescent="0.15">
      <c r="A958" s="15"/>
    </row>
    <row r="959" spans="1:1" x14ac:dyDescent="0.15">
      <c r="A959" s="15"/>
    </row>
    <row r="960" spans="1:1" x14ac:dyDescent="0.15">
      <c r="A960" s="15"/>
    </row>
    <row r="961" spans="1:1" x14ac:dyDescent="0.15">
      <c r="A961" s="15"/>
    </row>
    <row r="962" spans="1:1" x14ac:dyDescent="0.15">
      <c r="A962" s="15"/>
    </row>
    <row r="963" spans="1:1" x14ac:dyDescent="0.15">
      <c r="A963" s="15"/>
    </row>
    <row r="964" spans="1:1" x14ac:dyDescent="0.15">
      <c r="A964" s="15"/>
    </row>
    <row r="965" spans="1:1" x14ac:dyDescent="0.15">
      <c r="A965" s="15"/>
    </row>
    <row r="966" spans="1:1" x14ac:dyDescent="0.15">
      <c r="A966" s="15"/>
    </row>
    <row r="967" spans="1:1" x14ac:dyDescent="0.15">
      <c r="A967" s="15"/>
    </row>
    <row r="968" spans="1:1" x14ac:dyDescent="0.15">
      <c r="A968" s="15"/>
    </row>
    <row r="969" spans="1:1" x14ac:dyDescent="0.15">
      <c r="A969" s="15"/>
    </row>
    <row r="970" spans="1:1" x14ac:dyDescent="0.15">
      <c r="A970" s="15"/>
    </row>
    <row r="971" spans="1:1" x14ac:dyDescent="0.15">
      <c r="A971" s="15"/>
    </row>
    <row r="972" spans="1:1" x14ac:dyDescent="0.15">
      <c r="A972" s="15"/>
    </row>
    <row r="973" spans="1:1" x14ac:dyDescent="0.15">
      <c r="A973" s="15"/>
    </row>
    <row r="974" spans="1:1" x14ac:dyDescent="0.15">
      <c r="A974" s="15"/>
    </row>
    <row r="975" spans="1:1" x14ac:dyDescent="0.15">
      <c r="A975" s="15"/>
    </row>
    <row r="976" spans="1:1" x14ac:dyDescent="0.15">
      <c r="A976" s="15"/>
    </row>
    <row r="977" spans="1:1" x14ac:dyDescent="0.15">
      <c r="A977" s="15"/>
    </row>
    <row r="978" spans="1:1" x14ac:dyDescent="0.15">
      <c r="A978" s="15"/>
    </row>
    <row r="979" spans="1:1" x14ac:dyDescent="0.15">
      <c r="A979" s="15"/>
    </row>
    <row r="980" spans="1:1" x14ac:dyDescent="0.15">
      <c r="A980" s="15"/>
    </row>
    <row r="981" spans="1:1" x14ac:dyDescent="0.15">
      <c r="A981" s="15"/>
    </row>
    <row r="982" spans="1:1" x14ac:dyDescent="0.15">
      <c r="A982" s="15"/>
    </row>
    <row r="983" spans="1:1" x14ac:dyDescent="0.15">
      <c r="A983" s="15"/>
    </row>
    <row r="984" spans="1:1" x14ac:dyDescent="0.15">
      <c r="A984" s="15"/>
    </row>
    <row r="985" spans="1:1" x14ac:dyDescent="0.15">
      <c r="A985" s="15"/>
    </row>
    <row r="986" spans="1:1" x14ac:dyDescent="0.15">
      <c r="A986" s="15"/>
    </row>
    <row r="987" spans="1:1" x14ac:dyDescent="0.15">
      <c r="A987" s="15"/>
    </row>
    <row r="988" spans="1:1" x14ac:dyDescent="0.15">
      <c r="A988" s="15"/>
    </row>
    <row r="989" spans="1:1" x14ac:dyDescent="0.15">
      <c r="A989" s="15"/>
    </row>
    <row r="990" spans="1:1" x14ac:dyDescent="0.15">
      <c r="A990" s="15"/>
    </row>
    <row r="991" spans="1:1" x14ac:dyDescent="0.15">
      <c r="A991" s="15"/>
    </row>
    <row r="992" spans="1:1" x14ac:dyDescent="0.15">
      <c r="A992" s="15"/>
    </row>
    <row r="993" spans="1:1" x14ac:dyDescent="0.15">
      <c r="A993" s="15"/>
    </row>
    <row r="994" spans="1:1" x14ac:dyDescent="0.15">
      <c r="A994" s="15"/>
    </row>
    <row r="995" spans="1:1" x14ac:dyDescent="0.15">
      <c r="A995" s="15"/>
    </row>
    <row r="996" spans="1:1" x14ac:dyDescent="0.15">
      <c r="A996" s="15"/>
    </row>
    <row r="997" spans="1:1" x14ac:dyDescent="0.15">
      <c r="A997" s="15"/>
    </row>
    <row r="998" spans="1:1" x14ac:dyDescent="0.15">
      <c r="A998" s="15"/>
    </row>
    <row r="999" spans="1:1" x14ac:dyDescent="0.15">
      <c r="A999" s="15"/>
    </row>
    <row r="1000" spans="1:1" x14ac:dyDescent="0.15">
      <c r="A1000" s="15"/>
    </row>
    <row r="1001" spans="1:1" x14ac:dyDescent="0.15">
      <c r="A1001" s="15"/>
    </row>
    <row r="1002" spans="1:1" x14ac:dyDescent="0.15">
      <c r="A1002" s="15"/>
    </row>
    <row r="1003" spans="1:1" x14ac:dyDescent="0.15">
      <c r="A1003" s="15"/>
    </row>
  </sheetData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FFFF00"/>
  </sheetPr>
  <dimension ref="A1:U892"/>
  <sheetViews>
    <sheetView showZeros="0" topLeftCell="A876" zoomScale="75" zoomScaleNormal="75" workbookViewId="0">
      <selection activeCell="B894" sqref="B894"/>
    </sheetView>
  </sheetViews>
  <sheetFormatPr defaultRowHeight="13.5" x14ac:dyDescent="0.15"/>
  <sheetData>
    <row r="1" spans="1:21" x14ac:dyDescent="0.15">
      <c r="A1" t="s">
        <v>48</v>
      </c>
      <c r="B1">
        <v>2</v>
      </c>
    </row>
    <row r="3" spans="1:21" x14ac:dyDescent="0.15">
      <c r="A3" t="s">
        <v>49</v>
      </c>
      <c r="B3" t="s">
        <v>50</v>
      </c>
    </row>
    <row r="4" spans="1:21" x14ac:dyDescent="0.15">
      <c r="A4" s="15"/>
      <c r="B4" s="15">
        <v>51</v>
      </c>
      <c r="C4" s="15">
        <v>52</v>
      </c>
      <c r="D4" s="15"/>
      <c r="E4" s="15">
        <v>57</v>
      </c>
      <c r="F4" s="15"/>
      <c r="G4" s="15"/>
      <c r="H4" s="15">
        <v>58</v>
      </c>
      <c r="I4" s="15"/>
      <c r="J4" s="15"/>
      <c r="K4" s="15">
        <v>59</v>
      </c>
      <c r="L4" s="15"/>
      <c r="M4" s="15">
        <v>60</v>
      </c>
      <c r="N4" s="15"/>
      <c r="O4" s="15"/>
      <c r="P4" s="15"/>
      <c r="Q4" s="15"/>
      <c r="R4" s="15">
        <v>31</v>
      </c>
      <c r="S4" t="s">
        <v>51</v>
      </c>
      <c r="U4" s="15"/>
    </row>
    <row r="5" spans="1:21" x14ac:dyDescent="0.15">
      <c r="A5" s="15" t="s">
        <v>52</v>
      </c>
      <c r="B5" s="15">
        <v>322</v>
      </c>
      <c r="C5" s="15">
        <v>208</v>
      </c>
      <c r="D5" s="15">
        <v>210</v>
      </c>
      <c r="E5" s="15">
        <v>202</v>
      </c>
      <c r="F5" s="15">
        <v>442</v>
      </c>
      <c r="G5" s="15">
        <v>501</v>
      </c>
      <c r="H5" s="15">
        <v>204</v>
      </c>
      <c r="I5" s="15">
        <v>481</v>
      </c>
      <c r="J5" s="15">
        <v>483</v>
      </c>
      <c r="K5" s="15">
        <v>205</v>
      </c>
      <c r="L5" s="15">
        <v>206</v>
      </c>
      <c r="M5" s="15">
        <v>207</v>
      </c>
      <c r="N5" s="15">
        <v>209</v>
      </c>
      <c r="O5" s="15">
        <v>382</v>
      </c>
      <c r="P5" s="15">
        <v>404</v>
      </c>
      <c r="Q5" s="15">
        <v>423</v>
      </c>
      <c r="R5" s="15">
        <v>201</v>
      </c>
      <c r="U5" s="15"/>
    </row>
    <row r="6" spans="1:21" x14ac:dyDescent="0.15">
      <c r="A6" s="15">
        <v>394</v>
      </c>
      <c r="R6">
        <v>1</v>
      </c>
      <c r="S6">
        <v>1</v>
      </c>
    </row>
    <row r="7" spans="1:21" x14ac:dyDescent="0.15">
      <c r="A7" s="15">
        <v>508</v>
      </c>
      <c r="E7">
        <v>1</v>
      </c>
      <c r="S7">
        <v>1</v>
      </c>
    </row>
    <row r="8" spans="1:21" x14ac:dyDescent="0.15">
      <c r="A8" s="15">
        <v>561</v>
      </c>
      <c r="D8">
        <v>1</v>
      </c>
      <c r="S8">
        <v>1</v>
      </c>
    </row>
    <row r="9" spans="1:21" x14ac:dyDescent="0.15">
      <c r="A9" s="15">
        <v>744</v>
      </c>
      <c r="R9">
        <v>1</v>
      </c>
      <c r="S9">
        <v>1</v>
      </c>
    </row>
    <row r="10" spans="1:21" x14ac:dyDescent="0.15">
      <c r="A10" s="15">
        <v>757</v>
      </c>
      <c r="C10">
        <v>1</v>
      </c>
      <c r="S10">
        <v>1</v>
      </c>
    </row>
    <row r="11" spans="1:21" x14ac:dyDescent="0.15">
      <c r="A11" s="15">
        <v>814</v>
      </c>
      <c r="M11">
        <v>1</v>
      </c>
      <c r="S11">
        <v>1</v>
      </c>
    </row>
    <row r="12" spans="1:21" x14ac:dyDescent="0.15">
      <c r="A12" s="15">
        <v>860</v>
      </c>
      <c r="E12">
        <v>1</v>
      </c>
      <c r="S12">
        <v>1</v>
      </c>
    </row>
    <row r="13" spans="1:21" x14ac:dyDescent="0.15">
      <c r="A13" s="15">
        <v>873</v>
      </c>
      <c r="L13">
        <v>1</v>
      </c>
      <c r="S13">
        <v>1</v>
      </c>
    </row>
    <row r="14" spans="1:21" x14ac:dyDescent="0.15">
      <c r="A14" s="15">
        <v>907</v>
      </c>
      <c r="R14">
        <v>1</v>
      </c>
      <c r="S14">
        <v>1</v>
      </c>
    </row>
    <row r="15" spans="1:21" x14ac:dyDescent="0.15">
      <c r="A15" s="15">
        <v>1196</v>
      </c>
      <c r="R15">
        <v>1</v>
      </c>
      <c r="S15">
        <v>1</v>
      </c>
    </row>
    <row r="16" spans="1:21" x14ac:dyDescent="0.15">
      <c r="A16" s="15">
        <v>1212</v>
      </c>
      <c r="R16">
        <v>1</v>
      </c>
      <c r="S16">
        <v>1</v>
      </c>
    </row>
    <row r="17" spans="1:19" x14ac:dyDescent="0.15">
      <c r="A17" s="15">
        <v>1223</v>
      </c>
      <c r="E17">
        <v>1</v>
      </c>
      <c r="S17">
        <v>1</v>
      </c>
    </row>
    <row r="18" spans="1:19" x14ac:dyDescent="0.15">
      <c r="A18" s="15">
        <v>1227</v>
      </c>
      <c r="R18">
        <v>1</v>
      </c>
      <c r="S18">
        <v>1</v>
      </c>
    </row>
    <row r="19" spans="1:19" x14ac:dyDescent="0.15">
      <c r="A19" s="15">
        <v>1237</v>
      </c>
      <c r="D19">
        <v>1</v>
      </c>
      <c r="S19">
        <v>1</v>
      </c>
    </row>
    <row r="20" spans="1:19" x14ac:dyDescent="0.15">
      <c r="A20" s="15">
        <v>1238</v>
      </c>
      <c r="N20">
        <v>1</v>
      </c>
      <c r="S20">
        <v>1</v>
      </c>
    </row>
    <row r="21" spans="1:19" x14ac:dyDescent="0.15">
      <c r="A21" s="15">
        <v>1328</v>
      </c>
      <c r="R21">
        <v>1</v>
      </c>
      <c r="S21">
        <v>1</v>
      </c>
    </row>
    <row r="22" spans="1:19" x14ac:dyDescent="0.15">
      <c r="A22" s="15">
        <v>1332</v>
      </c>
      <c r="C22">
        <v>1</v>
      </c>
      <c r="S22">
        <v>1</v>
      </c>
    </row>
    <row r="23" spans="1:19" x14ac:dyDescent="0.15">
      <c r="A23" s="15">
        <v>1407</v>
      </c>
      <c r="N23">
        <v>1</v>
      </c>
      <c r="S23">
        <v>1</v>
      </c>
    </row>
    <row r="24" spans="1:19" x14ac:dyDescent="0.15">
      <c r="A24" s="15">
        <v>1409</v>
      </c>
      <c r="D24">
        <v>1</v>
      </c>
      <c r="S24">
        <v>1</v>
      </c>
    </row>
    <row r="25" spans="1:19" x14ac:dyDescent="0.15">
      <c r="A25" s="15">
        <v>1420</v>
      </c>
      <c r="E25">
        <v>1</v>
      </c>
      <c r="S25">
        <v>1</v>
      </c>
    </row>
    <row r="26" spans="1:19" x14ac:dyDescent="0.15">
      <c r="A26" s="15">
        <v>1484</v>
      </c>
      <c r="R26">
        <v>1</v>
      </c>
      <c r="S26">
        <v>1</v>
      </c>
    </row>
    <row r="27" spans="1:19" x14ac:dyDescent="0.15">
      <c r="A27" s="15">
        <v>1512</v>
      </c>
      <c r="R27">
        <v>2</v>
      </c>
      <c r="S27">
        <v>2</v>
      </c>
    </row>
    <row r="28" spans="1:19" x14ac:dyDescent="0.15">
      <c r="A28" s="15">
        <v>1536</v>
      </c>
      <c r="E28">
        <v>1</v>
      </c>
      <c r="S28">
        <v>1</v>
      </c>
    </row>
    <row r="29" spans="1:19" x14ac:dyDescent="0.15">
      <c r="A29" s="15">
        <v>1661</v>
      </c>
      <c r="R29">
        <v>1</v>
      </c>
      <c r="S29">
        <v>1</v>
      </c>
    </row>
    <row r="30" spans="1:19" x14ac:dyDescent="0.15">
      <c r="A30" s="15">
        <v>1666</v>
      </c>
      <c r="R30">
        <v>1</v>
      </c>
      <c r="S30">
        <v>1</v>
      </c>
    </row>
    <row r="31" spans="1:19" x14ac:dyDescent="0.15">
      <c r="A31" s="15">
        <v>1695</v>
      </c>
      <c r="E31">
        <v>1</v>
      </c>
      <c r="S31">
        <v>1</v>
      </c>
    </row>
    <row r="32" spans="1:19" x14ac:dyDescent="0.15">
      <c r="A32" s="15">
        <v>1702</v>
      </c>
      <c r="R32">
        <v>1</v>
      </c>
      <c r="S32">
        <v>1</v>
      </c>
    </row>
    <row r="33" spans="1:19" x14ac:dyDescent="0.15">
      <c r="A33" s="15">
        <v>1708</v>
      </c>
      <c r="M33">
        <v>1</v>
      </c>
      <c r="S33">
        <v>1</v>
      </c>
    </row>
    <row r="34" spans="1:19" x14ac:dyDescent="0.15">
      <c r="A34" s="15">
        <v>1744</v>
      </c>
      <c r="R34">
        <v>1</v>
      </c>
      <c r="S34">
        <v>1</v>
      </c>
    </row>
    <row r="35" spans="1:19" x14ac:dyDescent="0.15">
      <c r="A35" s="15">
        <v>1746</v>
      </c>
      <c r="M35">
        <v>1</v>
      </c>
      <c r="S35">
        <v>1</v>
      </c>
    </row>
    <row r="36" spans="1:19" x14ac:dyDescent="0.15">
      <c r="A36" s="15">
        <v>1753</v>
      </c>
      <c r="R36">
        <v>1</v>
      </c>
      <c r="S36">
        <v>1</v>
      </c>
    </row>
    <row r="37" spans="1:19" x14ac:dyDescent="0.15">
      <c r="A37" s="15">
        <v>1802</v>
      </c>
      <c r="D37">
        <v>1</v>
      </c>
      <c r="S37">
        <v>1</v>
      </c>
    </row>
    <row r="38" spans="1:19" x14ac:dyDescent="0.15">
      <c r="A38" s="15">
        <v>1804</v>
      </c>
      <c r="R38">
        <v>1</v>
      </c>
      <c r="S38">
        <v>1</v>
      </c>
    </row>
    <row r="39" spans="1:19" x14ac:dyDescent="0.15">
      <c r="A39" s="15">
        <v>1851</v>
      </c>
      <c r="C39">
        <v>1</v>
      </c>
      <c r="S39">
        <v>1</v>
      </c>
    </row>
    <row r="40" spans="1:19" x14ac:dyDescent="0.15">
      <c r="A40" s="15">
        <v>1883</v>
      </c>
      <c r="M40">
        <v>1</v>
      </c>
      <c r="S40">
        <v>1</v>
      </c>
    </row>
    <row r="41" spans="1:19" x14ac:dyDescent="0.15">
      <c r="A41" s="15">
        <v>1908</v>
      </c>
      <c r="R41">
        <v>1</v>
      </c>
      <c r="S41">
        <v>1</v>
      </c>
    </row>
    <row r="42" spans="1:19" x14ac:dyDescent="0.15">
      <c r="A42" s="15">
        <v>1914</v>
      </c>
      <c r="K42">
        <v>1</v>
      </c>
      <c r="S42">
        <v>1</v>
      </c>
    </row>
    <row r="43" spans="1:19" x14ac:dyDescent="0.15">
      <c r="A43" s="15">
        <v>1922</v>
      </c>
      <c r="R43">
        <v>1</v>
      </c>
      <c r="S43">
        <v>1</v>
      </c>
    </row>
    <row r="44" spans="1:19" x14ac:dyDescent="0.15">
      <c r="A44" s="15">
        <v>1938</v>
      </c>
      <c r="R44">
        <v>1</v>
      </c>
      <c r="S44">
        <v>1</v>
      </c>
    </row>
    <row r="45" spans="1:19" x14ac:dyDescent="0.15">
      <c r="A45" s="15">
        <v>1939</v>
      </c>
      <c r="R45">
        <v>1</v>
      </c>
      <c r="S45">
        <v>1</v>
      </c>
    </row>
    <row r="46" spans="1:19" x14ac:dyDescent="0.15">
      <c r="A46" s="15">
        <v>1943</v>
      </c>
      <c r="D46">
        <v>1</v>
      </c>
      <c r="S46">
        <v>1</v>
      </c>
    </row>
    <row r="47" spans="1:19" x14ac:dyDescent="0.15">
      <c r="A47" s="15">
        <v>1947</v>
      </c>
      <c r="C47">
        <v>1</v>
      </c>
      <c r="S47">
        <v>1</v>
      </c>
    </row>
    <row r="48" spans="1:19" x14ac:dyDescent="0.15">
      <c r="A48" s="15">
        <v>1966</v>
      </c>
      <c r="R48">
        <v>1</v>
      </c>
      <c r="S48">
        <v>1</v>
      </c>
    </row>
    <row r="49" spans="1:19" x14ac:dyDescent="0.15">
      <c r="A49" s="15">
        <v>1976</v>
      </c>
      <c r="R49">
        <v>1</v>
      </c>
      <c r="S49">
        <v>1</v>
      </c>
    </row>
    <row r="50" spans="1:19" x14ac:dyDescent="0.15">
      <c r="A50" s="15">
        <v>2006</v>
      </c>
      <c r="R50">
        <v>1</v>
      </c>
      <c r="S50">
        <v>1</v>
      </c>
    </row>
    <row r="51" spans="1:19" x14ac:dyDescent="0.15">
      <c r="A51" s="15">
        <v>2017</v>
      </c>
      <c r="C51">
        <v>1</v>
      </c>
      <c r="S51">
        <v>1</v>
      </c>
    </row>
    <row r="52" spans="1:19" x14ac:dyDescent="0.15">
      <c r="A52" s="15">
        <v>2020</v>
      </c>
      <c r="R52">
        <v>1</v>
      </c>
      <c r="S52">
        <v>1</v>
      </c>
    </row>
    <row r="53" spans="1:19" x14ac:dyDescent="0.15">
      <c r="A53" s="15">
        <v>2034</v>
      </c>
      <c r="N53">
        <v>1</v>
      </c>
      <c r="S53">
        <v>1</v>
      </c>
    </row>
    <row r="54" spans="1:19" x14ac:dyDescent="0.15">
      <c r="A54" s="15">
        <v>2035</v>
      </c>
      <c r="H54">
        <v>1</v>
      </c>
      <c r="S54">
        <v>1</v>
      </c>
    </row>
    <row r="55" spans="1:19" x14ac:dyDescent="0.15">
      <c r="A55" s="15">
        <v>2036</v>
      </c>
      <c r="M55">
        <v>1</v>
      </c>
      <c r="S55">
        <v>1</v>
      </c>
    </row>
    <row r="56" spans="1:19" x14ac:dyDescent="0.15">
      <c r="A56" s="15">
        <v>2046</v>
      </c>
      <c r="J56">
        <v>1</v>
      </c>
      <c r="S56">
        <v>1</v>
      </c>
    </row>
    <row r="57" spans="1:19" x14ac:dyDescent="0.15">
      <c r="A57" s="15">
        <v>2058</v>
      </c>
      <c r="R57">
        <v>1</v>
      </c>
      <c r="S57">
        <v>1</v>
      </c>
    </row>
    <row r="58" spans="1:19" x14ac:dyDescent="0.15">
      <c r="A58" s="15">
        <v>2062</v>
      </c>
      <c r="R58">
        <v>1</v>
      </c>
      <c r="S58">
        <v>1</v>
      </c>
    </row>
    <row r="59" spans="1:19" x14ac:dyDescent="0.15">
      <c r="A59" s="15">
        <v>2071</v>
      </c>
      <c r="R59">
        <v>1</v>
      </c>
      <c r="S59">
        <v>1</v>
      </c>
    </row>
    <row r="60" spans="1:19" x14ac:dyDescent="0.15">
      <c r="A60" s="15">
        <v>2074</v>
      </c>
      <c r="E60">
        <v>1</v>
      </c>
      <c r="N60">
        <v>1</v>
      </c>
      <c r="S60">
        <v>2</v>
      </c>
    </row>
    <row r="61" spans="1:19" x14ac:dyDescent="0.15">
      <c r="A61" s="15">
        <v>2075</v>
      </c>
      <c r="M61">
        <v>1</v>
      </c>
      <c r="S61">
        <v>1</v>
      </c>
    </row>
    <row r="62" spans="1:19" x14ac:dyDescent="0.15">
      <c r="A62" s="15">
        <v>2082</v>
      </c>
      <c r="R62">
        <v>1</v>
      </c>
      <c r="S62">
        <v>1</v>
      </c>
    </row>
    <row r="63" spans="1:19" x14ac:dyDescent="0.15">
      <c r="A63" s="15">
        <v>2084</v>
      </c>
      <c r="E63">
        <v>1</v>
      </c>
      <c r="S63">
        <v>1</v>
      </c>
    </row>
    <row r="64" spans="1:19" x14ac:dyDescent="0.15">
      <c r="A64" s="15">
        <v>2085</v>
      </c>
      <c r="D64">
        <v>1</v>
      </c>
      <c r="K64">
        <v>1</v>
      </c>
      <c r="S64">
        <v>2</v>
      </c>
    </row>
    <row r="65" spans="1:19" x14ac:dyDescent="0.15">
      <c r="A65" s="15">
        <v>2090</v>
      </c>
      <c r="K65">
        <v>1</v>
      </c>
      <c r="S65">
        <v>1</v>
      </c>
    </row>
    <row r="66" spans="1:19" x14ac:dyDescent="0.15">
      <c r="A66" s="15">
        <v>2100</v>
      </c>
      <c r="R66">
        <v>1</v>
      </c>
      <c r="S66">
        <v>1</v>
      </c>
    </row>
    <row r="67" spans="1:19" x14ac:dyDescent="0.15">
      <c r="A67" s="15">
        <v>2110</v>
      </c>
      <c r="R67">
        <v>1</v>
      </c>
      <c r="S67">
        <v>1</v>
      </c>
    </row>
    <row r="68" spans="1:19" x14ac:dyDescent="0.15">
      <c r="A68" s="15">
        <v>2112</v>
      </c>
      <c r="R68">
        <v>1</v>
      </c>
      <c r="S68">
        <v>1</v>
      </c>
    </row>
    <row r="69" spans="1:19" x14ac:dyDescent="0.15">
      <c r="A69" s="15">
        <v>2116</v>
      </c>
      <c r="E69">
        <v>1</v>
      </c>
      <c r="S69">
        <v>1</v>
      </c>
    </row>
    <row r="70" spans="1:19" x14ac:dyDescent="0.15">
      <c r="A70" s="15">
        <v>2120</v>
      </c>
      <c r="M70">
        <v>1</v>
      </c>
      <c r="S70">
        <v>1</v>
      </c>
    </row>
    <row r="71" spans="1:19" x14ac:dyDescent="0.15">
      <c r="A71" s="15">
        <v>2126</v>
      </c>
      <c r="N71">
        <v>1</v>
      </c>
      <c r="S71">
        <v>1</v>
      </c>
    </row>
    <row r="72" spans="1:19" x14ac:dyDescent="0.15">
      <c r="A72" s="15">
        <v>2128</v>
      </c>
      <c r="H72">
        <v>1</v>
      </c>
      <c r="R72">
        <v>1</v>
      </c>
      <c r="S72">
        <v>2</v>
      </c>
    </row>
    <row r="73" spans="1:19" x14ac:dyDescent="0.15">
      <c r="A73" s="15">
        <v>2134</v>
      </c>
      <c r="D73">
        <v>1</v>
      </c>
      <c r="S73">
        <v>1</v>
      </c>
    </row>
    <row r="74" spans="1:19" x14ac:dyDescent="0.15">
      <c r="A74" s="15">
        <v>2145</v>
      </c>
      <c r="R74">
        <v>1</v>
      </c>
      <c r="S74">
        <v>1</v>
      </c>
    </row>
    <row r="75" spans="1:19" x14ac:dyDescent="0.15">
      <c r="A75" s="15">
        <v>2146</v>
      </c>
      <c r="M75">
        <v>1</v>
      </c>
      <c r="N75">
        <v>1</v>
      </c>
      <c r="S75">
        <v>2</v>
      </c>
    </row>
    <row r="76" spans="1:19" x14ac:dyDescent="0.15">
      <c r="A76" s="15">
        <v>2150</v>
      </c>
      <c r="R76">
        <v>1</v>
      </c>
      <c r="S76">
        <v>1</v>
      </c>
    </row>
    <row r="77" spans="1:19" x14ac:dyDescent="0.15">
      <c r="A77" s="15">
        <v>2166</v>
      </c>
      <c r="R77">
        <v>1</v>
      </c>
      <c r="S77">
        <v>1</v>
      </c>
    </row>
    <row r="78" spans="1:19" x14ac:dyDescent="0.15">
      <c r="A78" s="15">
        <v>2180</v>
      </c>
      <c r="M78">
        <v>1</v>
      </c>
      <c r="S78">
        <v>1</v>
      </c>
    </row>
    <row r="79" spans="1:19" x14ac:dyDescent="0.15">
      <c r="A79" s="15">
        <v>2188</v>
      </c>
      <c r="N79">
        <v>1</v>
      </c>
      <c r="S79">
        <v>1</v>
      </c>
    </row>
    <row r="80" spans="1:19" x14ac:dyDescent="0.15">
      <c r="A80" s="15">
        <v>2195</v>
      </c>
      <c r="M80">
        <v>1</v>
      </c>
      <c r="S80">
        <v>1</v>
      </c>
    </row>
    <row r="81" spans="1:19" x14ac:dyDescent="0.15">
      <c r="A81" s="15">
        <v>2197</v>
      </c>
      <c r="R81">
        <v>1</v>
      </c>
      <c r="S81">
        <v>1</v>
      </c>
    </row>
    <row r="82" spans="1:19" x14ac:dyDescent="0.15">
      <c r="A82" s="15">
        <v>2200</v>
      </c>
      <c r="F82">
        <v>1</v>
      </c>
      <c r="S82">
        <v>1</v>
      </c>
    </row>
    <row r="83" spans="1:19" x14ac:dyDescent="0.15">
      <c r="A83" s="15">
        <v>2202</v>
      </c>
      <c r="N83">
        <v>1</v>
      </c>
      <c r="R83">
        <v>1</v>
      </c>
      <c r="S83">
        <v>2</v>
      </c>
    </row>
    <row r="84" spans="1:19" x14ac:dyDescent="0.15">
      <c r="A84" s="15">
        <v>2204</v>
      </c>
      <c r="R84">
        <v>1</v>
      </c>
      <c r="S84">
        <v>1</v>
      </c>
    </row>
    <row r="85" spans="1:19" x14ac:dyDescent="0.15">
      <c r="A85" s="15">
        <v>2218</v>
      </c>
      <c r="D85">
        <v>1</v>
      </c>
      <c r="S85">
        <v>1</v>
      </c>
    </row>
    <row r="86" spans="1:19" x14ac:dyDescent="0.15">
      <c r="A86" s="15">
        <v>2219</v>
      </c>
      <c r="R86">
        <v>1</v>
      </c>
      <c r="S86">
        <v>1</v>
      </c>
    </row>
    <row r="87" spans="1:19" x14ac:dyDescent="0.15">
      <c r="A87" s="15">
        <v>2220</v>
      </c>
      <c r="R87">
        <v>1</v>
      </c>
      <c r="S87">
        <v>1</v>
      </c>
    </row>
    <row r="88" spans="1:19" x14ac:dyDescent="0.15">
      <c r="A88" s="15">
        <v>2224</v>
      </c>
      <c r="R88">
        <v>1</v>
      </c>
      <c r="S88">
        <v>1</v>
      </c>
    </row>
    <row r="89" spans="1:19" x14ac:dyDescent="0.15">
      <c r="A89" s="15">
        <v>2234</v>
      </c>
      <c r="R89">
        <v>1</v>
      </c>
      <c r="S89">
        <v>1</v>
      </c>
    </row>
    <row r="90" spans="1:19" x14ac:dyDescent="0.15">
      <c r="A90" s="15">
        <v>2238</v>
      </c>
      <c r="E90">
        <v>2</v>
      </c>
      <c r="S90">
        <v>2</v>
      </c>
    </row>
    <row r="91" spans="1:19" x14ac:dyDescent="0.15">
      <c r="A91" s="15">
        <v>2242</v>
      </c>
      <c r="L91">
        <v>1</v>
      </c>
      <c r="S91">
        <v>1</v>
      </c>
    </row>
    <row r="92" spans="1:19" x14ac:dyDescent="0.15">
      <c r="A92" s="15">
        <v>2246</v>
      </c>
      <c r="D92">
        <v>1</v>
      </c>
      <c r="S92">
        <v>1</v>
      </c>
    </row>
    <row r="93" spans="1:19" x14ac:dyDescent="0.15">
      <c r="A93" s="15">
        <v>2248</v>
      </c>
      <c r="E93">
        <v>1</v>
      </c>
      <c r="S93">
        <v>1</v>
      </c>
    </row>
    <row r="94" spans="1:19" x14ac:dyDescent="0.15">
      <c r="A94" s="15">
        <v>2250</v>
      </c>
      <c r="K94">
        <v>1</v>
      </c>
      <c r="R94">
        <v>1</v>
      </c>
      <c r="S94">
        <v>2</v>
      </c>
    </row>
    <row r="95" spans="1:19" x14ac:dyDescent="0.15">
      <c r="A95" s="15">
        <v>2256</v>
      </c>
      <c r="R95">
        <v>1</v>
      </c>
      <c r="S95">
        <v>1</v>
      </c>
    </row>
    <row r="96" spans="1:19" x14ac:dyDescent="0.15">
      <c r="A96" s="15">
        <v>2258</v>
      </c>
      <c r="E96">
        <v>1</v>
      </c>
      <c r="S96">
        <v>1</v>
      </c>
    </row>
    <row r="97" spans="1:19" x14ac:dyDescent="0.15">
      <c r="A97" s="15">
        <v>2260</v>
      </c>
      <c r="R97">
        <v>3</v>
      </c>
      <c r="S97">
        <v>3</v>
      </c>
    </row>
    <row r="98" spans="1:19" x14ac:dyDescent="0.15">
      <c r="A98" s="15">
        <v>2264</v>
      </c>
      <c r="R98">
        <v>1</v>
      </c>
      <c r="S98">
        <v>1</v>
      </c>
    </row>
    <row r="99" spans="1:19" x14ac:dyDescent="0.15">
      <c r="A99" s="15">
        <v>2266</v>
      </c>
      <c r="N99">
        <v>1</v>
      </c>
      <c r="S99">
        <v>1</v>
      </c>
    </row>
    <row r="100" spans="1:19" x14ac:dyDescent="0.15">
      <c r="A100" s="15">
        <v>2270</v>
      </c>
      <c r="M100">
        <v>1</v>
      </c>
      <c r="S100">
        <v>1</v>
      </c>
    </row>
    <row r="101" spans="1:19" x14ac:dyDescent="0.15">
      <c r="A101" s="15">
        <v>2278</v>
      </c>
      <c r="E101">
        <v>1</v>
      </c>
      <c r="S101">
        <v>1</v>
      </c>
    </row>
    <row r="102" spans="1:19" x14ac:dyDescent="0.15">
      <c r="A102" s="15">
        <v>2280</v>
      </c>
      <c r="M102">
        <v>1</v>
      </c>
      <c r="S102">
        <v>1</v>
      </c>
    </row>
    <row r="103" spans="1:19" x14ac:dyDescent="0.15">
      <c r="A103" s="15">
        <v>2284</v>
      </c>
      <c r="D103">
        <v>1</v>
      </c>
      <c r="R103">
        <v>1</v>
      </c>
      <c r="S103">
        <v>2</v>
      </c>
    </row>
    <row r="104" spans="1:19" x14ac:dyDescent="0.15">
      <c r="A104" s="15">
        <v>2288</v>
      </c>
      <c r="R104">
        <v>1</v>
      </c>
      <c r="S104">
        <v>1</v>
      </c>
    </row>
    <row r="105" spans="1:19" x14ac:dyDescent="0.15">
      <c r="A105" s="15">
        <v>2290</v>
      </c>
      <c r="N105">
        <v>1</v>
      </c>
      <c r="S105">
        <v>1</v>
      </c>
    </row>
    <row r="106" spans="1:19" x14ac:dyDescent="0.15">
      <c r="A106" s="15">
        <v>2292</v>
      </c>
      <c r="B106">
        <v>1</v>
      </c>
      <c r="D106">
        <v>1</v>
      </c>
      <c r="F106">
        <v>1</v>
      </c>
      <c r="R106">
        <v>1</v>
      </c>
      <c r="S106">
        <v>4</v>
      </c>
    </row>
    <row r="107" spans="1:19" x14ac:dyDescent="0.15">
      <c r="A107" s="15">
        <v>2294</v>
      </c>
      <c r="D107">
        <v>1</v>
      </c>
      <c r="R107">
        <v>1</v>
      </c>
      <c r="S107">
        <v>2</v>
      </c>
    </row>
    <row r="108" spans="1:19" x14ac:dyDescent="0.15">
      <c r="A108" s="15">
        <v>2295</v>
      </c>
      <c r="R108">
        <v>1</v>
      </c>
      <c r="S108">
        <v>1</v>
      </c>
    </row>
    <row r="109" spans="1:19" x14ac:dyDescent="0.15">
      <c r="A109" s="15">
        <v>2300</v>
      </c>
      <c r="R109">
        <v>1</v>
      </c>
      <c r="S109">
        <v>1</v>
      </c>
    </row>
    <row r="110" spans="1:19" x14ac:dyDescent="0.15">
      <c r="A110" s="15">
        <v>2302</v>
      </c>
      <c r="D110">
        <v>1</v>
      </c>
      <c r="S110">
        <v>1</v>
      </c>
    </row>
    <row r="111" spans="1:19" x14ac:dyDescent="0.15">
      <c r="A111" s="15">
        <v>2306</v>
      </c>
      <c r="R111">
        <v>1</v>
      </c>
      <c r="S111">
        <v>1</v>
      </c>
    </row>
    <row r="112" spans="1:19" x14ac:dyDescent="0.15">
      <c r="A112" s="15">
        <v>2312</v>
      </c>
      <c r="F112">
        <v>1</v>
      </c>
      <c r="H112">
        <v>1</v>
      </c>
      <c r="S112">
        <v>2</v>
      </c>
    </row>
    <row r="113" spans="1:19" x14ac:dyDescent="0.15">
      <c r="A113" s="15">
        <v>2314</v>
      </c>
      <c r="M113">
        <v>1</v>
      </c>
      <c r="N113">
        <v>1</v>
      </c>
      <c r="S113">
        <v>2</v>
      </c>
    </row>
    <row r="114" spans="1:19" x14ac:dyDescent="0.15">
      <c r="A114" s="15">
        <v>2318</v>
      </c>
      <c r="E114">
        <v>1</v>
      </c>
      <c r="H114">
        <v>1</v>
      </c>
      <c r="S114">
        <v>2</v>
      </c>
    </row>
    <row r="115" spans="1:19" x14ac:dyDescent="0.15">
      <c r="A115" s="15">
        <v>2322</v>
      </c>
      <c r="N115">
        <v>1</v>
      </c>
      <c r="S115">
        <v>1</v>
      </c>
    </row>
    <row r="116" spans="1:19" x14ac:dyDescent="0.15">
      <c r="A116" s="15">
        <v>2325</v>
      </c>
      <c r="R116">
        <v>1</v>
      </c>
      <c r="S116">
        <v>1</v>
      </c>
    </row>
    <row r="117" spans="1:19" x14ac:dyDescent="0.15">
      <c r="A117" s="15">
        <v>2326</v>
      </c>
      <c r="E117">
        <v>1</v>
      </c>
      <c r="R117">
        <v>1</v>
      </c>
      <c r="S117">
        <v>2</v>
      </c>
    </row>
    <row r="118" spans="1:19" x14ac:dyDescent="0.15">
      <c r="A118" s="15">
        <v>2328</v>
      </c>
      <c r="R118">
        <v>1</v>
      </c>
      <c r="S118">
        <v>1</v>
      </c>
    </row>
    <row r="119" spans="1:19" x14ac:dyDescent="0.15">
      <c r="A119" s="15">
        <v>2330</v>
      </c>
      <c r="L119">
        <v>1</v>
      </c>
      <c r="S119">
        <v>1</v>
      </c>
    </row>
    <row r="120" spans="1:19" x14ac:dyDescent="0.15">
      <c r="A120" s="15">
        <v>2340</v>
      </c>
      <c r="E120">
        <v>1</v>
      </c>
      <c r="R120">
        <v>2</v>
      </c>
      <c r="S120">
        <v>3</v>
      </c>
    </row>
    <row r="121" spans="1:19" x14ac:dyDescent="0.15">
      <c r="A121" s="15">
        <v>2342</v>
      </c>
      <c r="K121">
        <v>1</v>
      </c>
      <c r="S121">
        <v>1</v>
      </c>
    </row>
    <row r="122" spans="1:19" x14ac:dyDescent="0.15">
      <c r="A122" s="15">
        <v>2346</v>
      </c>
      <c r="R122">
        <v>1</v>
      </c>
      <c r="S122">
        <v>1</v>
      </c>
    </row>
    <row r="123" spans="1:19" x14ac:dyDescent="0.15">
      <c r="A123" s="15">
        <v>2354</v>
      </c>
      <c r="J123">
        <v>1</v>
      </c>
      <c r="S123">
        <v>1</v>
      </c>
    </row>
    <row r="124" spans="1:19" x14ac:dyDescent="0.15">
      <c r="A124" s="15">
        <v>2356</v>
      </c>
      <c r="D124">
        <v>1</v>
      </c>
      <c r="S124">
        <v>1</v>
      </c>
    </row>
    <row r="125" spans="1:19" x14ac:dyDescent="0.15">
      <c r="A125" s="15">
        <v>2357</v>
      </c>
      <c r="R125">
        <v>1</v>
      </c>
      <c r="S125">
        <v>1</v>
      </c>
    </row>
    <row r="126" spans="1:19" x14ac:dyDescent="0.15">
      <c r="A126" s="15">
        <v>2362</v>
      </c>
      <c r="J126">
        <v>1</v>
      </c>
      <c r="S126">
        <v>1</v>
      </c>
    </row>
    <row r="127" spans="1:19" x14ac:dyDescent="0.15">
      <c r="A127" s="15">
        <v>2364</v>
      </c>
      <c r="R127">
        <v>1</v>
      </c>
      <c r="S127">
        <v>1</v>
      </c>
    </row>
    <row r="128" spans="1:19" x14ac:dyDescent="0.15">
      <c r="A128" s="15">
        <v>2366</v>
      </c>
      <c r="H128">
        <v>1</v>
      </c>
      <c r="R128">
        <v>1</v>
      </c>
      <c r="S128">
        <v>2</v>
      </c>
    </row>
    <row r="129" spans="1:19" x14ac:dyDescent="0.15">
      <c r="A129" s="15">
        <v>2370</v>
      </c>
      <c r="Q129">
        <v>1</v>
      </c>
      <c r="S129">
        <v>1</v>
      </c>
    </row>
    <row r="130" spans="1:19" x14ac:dyDescent="0.15">
      <c r="A130" s="15">
        <v>2382</v>
      </c>
      <c r="H130">
        <v>1</v>
      </c>
      <c r="M130">
        <v>1</v>
      </c>
      <c r="S130">
        <v>2</v>
      </c>
    </row>
    <row r="131" spans="1:19" x14ac:dyDescent="0.15">
      <c r="A131" s="15">
        <v>2384</v>
      </c>
      <c r="D131">
        <v>1</v>
      </c>
      <c r="S131">
        <v>1</v>
      </c>
    </row>
    <row r="132" spans="1:19" x14ac:dyDescent="0.15">
      <c r="A132" s="15">
        <v>2385</v>
      </c>
      <c r="M132">
        <v>1</v>
      </c>
      <c r="S132">
        <v>1</v>
      </c>
    </row>
    <row r="133" spans="1:19" x14ac:dyDescent="0.15">
      <c r="A133" s="15">
        <v>2388</v>
      </c>
      <c r="R133">
        <v>1</v>
      </c>
      <c r="S133">
        <v>1</v>
      </c>
    </row>
    <row r="134" spans="1:19" x14ac:dyDescent="0.15">
      <c r="A134" s="15">
        <v>2392</v>
      </c>
      <c r="R134">
        <v>1</v>
      </c>
      <c r="S134">
        <v>1</v>
      </c>
    </row>
    <row r="135" spans="1:19" x14ac:dyDescent="0.15">
      <c r="A135" s="15">
        <v>2396</v>
      </c>
      <c r="N135">
        <v>1</v>
      </c>
      <c r="S135">
        <v>1</v>
      </c>
    </row>
    <row r="136" spans="1:19" x14ac:dyDescent="0.15">
      <c r="A136" s="15">
        <v>2400</v>
      </c>
      <c r="D136">
        <v>1</v>
      </c>
      <c r="E136">
        <v>1</v>
      </c>
      <c r="M136">
        <v>1</v>
      </c>
      <c r="N136">
        <v>1</v>
      </c>
      <c r="S136">
        <v>4</v>
      </c>
    </row>
    <row r="137" spans="1:19" x14ac:dyDescent="0.15">
      <c r="A137" s="15">
        <v>2406</v>
      </c>
      <c r="D137">
        <v>1</v>
      </c>
      <c r="R137">
        <v>3</v>
      </c>
      <c r="S137">
        <v>4</v>
      </c>
    </row>
    <row r="138" spans="1:19" x14ac:dyDescent="0.15">
      <c r="A138" s="15">
        <v>2408</v>
      </c>
      <c r="B138">
        <v>1</v>
      </c>
      <c r="G138">
        <v>1</v>
      </c>
      <c r="N138">
        <v>1</v>
      </c>
      <c r="R138">
        <v>1</v>
      </c>
      <c r="S138">
        <v>4</v>
      </c>
    </row>
    <row r="139" spans="1:19" x14ac:dyDescent="0.15">
      <c r="A139" s="15">
        <v>2410</v>
      </c>
      <c r="G139">
        <v>1</v>
      </c>
      <c r="R139">
        <v>1</v>
      </c>
      <c r="S139">
        <v>2</v>
      </c>
    </row>
    <row r="140" spans="1:19" x14ac:dyDescent="0.15">
      <c r="A140" s="15">
        <v>2416</v>
      </c>
      <c r="N140">
        <v>1</v>
      </c>
      <c r="R140">
        <v>1</v>
      </c>
      <c r="S140">
        <v>2</v>
      </c>
    </row>
    <row r="141" spans="1:19" x14ac:dyDescent="0.15">
      <c r="A141" s="15">
        <v>2418</v>
      </c>
      <c r="R141">
        <v>1</v>
      </c>
      <c r="S141">
        <v>1</v>
      </c>
    </row>
    <row r="142" spans="1:19" x14ac:dyDescent="0.15">
      <c r="A142" s="15">
        <v>2420</v>
      </c>
      <c r="G142">
        <v>1</v>
      </c>
      <c r="H142">
        <v>1</v>
      </c>
      <c r="O142">
        <v>1</v>
      </c>
      <c r="S142">
        <v>3</v>
      </c>
    </row>
    <row r="143" spans="1:19" x14ac:dyDescent="0.15">
      <c r="A143" s="15">
        <v>2422</v>
      </c>
      <c r="M143">
        <v>1</v>
      </c>
      <c r="S143">
        <v>1</v>
      </c>
    </row>
    <row r="144" spans="1:19" x14ac:dyDescent="0.15">
      <c r="A144" s="15">
        <v>2426</v>
      </c>
      <c r="B144">
        <v>1</v>
      </c>
      <c r="K144">
        <v>1</v>
      </c>
      <c r="S144">
        <v>2</v>
      </c>
    </row>
    <row r="145" spans="1:19" x14ac:dyDescent="0.15">
      <c r="A145" s="15">
        <v>2427</v>
      </c>
      <c r="K145">
        <v>1</v>
      </c>
      <c r="S145">
        <v>1</v>
      </c>
    </row>
    <row r="146" spans="1:19" x14ac:dyDescent="0.15">
      <c r="A146" s="15">
        <v>2428</v>
      </c>
      <c r="R146">
        <v>1</v>
      </c>
      <c r="S146">
        <v>1</v>
      </c>
    </row>
    <row r="147" spans="1:19" x14ac:dyDescent="0.15">
      <c r="A147" s="15">
        <v>2429</v>
      </c>
      <c r="D147">
        <v>1</v>
      </c>
      <c r="S147">
        <v>1</v>
      </c>
    </row>
    <row r="148" spans="1:19" x14ac:dyDescent="0.15">
      <c r="A148" s="15">
        <v>2430</v>
      </c>
      <c r="D148">
        <v>1</v>
      </c>
      <c r="G148">
        <v>1</v>
      </c>
      <c r="S148">
        <v>2</v>
      </c>
    </row>
    <row r="149" spans="1:19" x14ac:dyDescent="0.15">
      <c r="A149" s="15">
        <v>2432</v>
      </c>
      <c r="D149">
        <v>1</v>
      </c>
      <c r="G149">
        <v>1</v>
      </c>
      <c r="H149">
        <v>1</v>
      </c>
      <c r="K149">
        <v>1</v>
      </c>
      <c r="S149">
        <v>4</v>
      </c>
    </row>
    <row r="150" spans="1:19" x14ac:dyDescent="0.15">
      <c r="A150" s="15">
        <v>2434</v>
      </c>
      <c r="D150">
        <v>1</v>
      </c>
      <c r="S150">
        <v>1</v>
      </c>
    </row>
    <row r="151" spans="1:19" x14ac:dyDescent="0.15">
      <c r="A151" s="15">
        <v>2436</v>
      </c>
      <c r="R151">
        <v>1</v>
      </c>
      <c r="S151">
        <v>1</v>
      </c>
    </row>
    <row r="152" spans="1:19" x14ac:dyDescent="0.15">
      <c r="A152" s="15">
        <v>2440</v>
      </c>
      <c r="M152">
        <v>1</v>
      </c>
      <c r="R152">
        <v>2</v>
      </c>
      <c r="S152">
        <v>3</v>
      </c>
    </row>
    <row r="153" spans="1:19" x14ac:dyDescent="0.15">
      <c r="A153" s="15">
        <v>2442</v>
      </c>
      <c r="R153">
        <v>1</v>
      </c>
      <c r="S153">
        <v>1</v>
      </c>
    </row>
    <row r="154" spans="1:19" x14ac:dyDescent="0.15">
      <c r="A154" s="15">
        <v>2444</v>
      </c>
      <c r="R154">
        <v>1</v>
      </c>
      <c r="S154">
        <v>1</v>
      </c>
    </row>
    <row r="155" spans="1:19" x14ac:dyDescent="0.15">
      <c r="A155" s="15">
        <v>2445</v>
      </c>
      <c r="N155">
        <v>1</v>
      </c>
      <c r="S155">
        <v>1</v>
      </c>
    </row>
    <row r="156" spans="1:19" x14ac:dyDescent="0.15">
      <c r="A156" s="15">
        <v>2446</v>
      </c>
      <c r="D156">
        <v>1</v>
      </c>
      <c r="S156">
        <v>1</v>
      </c>
    </row>
    <row r="157" spans="1:19" x14ac:dyDescent="0.15">
      <c r="A157" s="15">
        <v>2448</v>
      </c>
      <c r="H157">
        <v>1</v>
      </c>
      <c r="S157">
        <v>1</v>
      </c>
    </row>
    <row r="158" spans="1:19" x14ac:dyDescent="0.15">
      <c r="A158" s="15">
        <v>2450</v>
      </c>
      <c r="B158">
        <v>1</v>
      </c>
      <c r="C158">
        <v>1</v>
      </c>
      <c r="E158">
        <v>1</v>
      </c>
      <c r="N158">
        <v>1</v>
      </c>
      <c r="R158">
        <v>2</v>
      </c>
      <c r="S158">
        <v>6</v>
      </c>
    </row>
    <row r="159" spans="1:19" x14ac:dyDescent="0.15">
      <c r="A159" s="15">
        <v>2451</v>
      </c>
      <c r="D159">
        <v>1</v>
      </c>
      <c r="S159">
        <v>1</v>
      </c>
    </row>
    <row r="160" spans="1:19" x14ac:dyDescent="0.15">
      <c r="A160" s="15">
        <v>2452</v>
      </c>
      <c r="H160">
        <v>1</v>
      </c>
      <c r="M160">
        <v>1</v>
      </c>
      <c r="N160">
        <v>1</v>
      </c>
      <c r="S160">
        <v>3</v>
      </c>
    </row>
    <row r="161" spans="1:19" x14ac:dyDescent="0.15">
      <c r="A161" s="15">
        <v>2454</v>
      </c>
      <c r="H161">
        <v>1</v>
      </c>
      <c r="S161">
        <v>1</v>
      </c>
    </row>
    <row r="162" spans="1:19" x14ac:dyDescent="0.15">
      <c r="A162" s="15">
        <v>2455</v>
      </c>
      <c r="N162">
        <v>2</v>
      </c>
      <c r="S162">
        <v>2</v>
      </c>
    </row>
    <row r="163" spans="1:19" x14ac:dyDescent="0.15">
      <c r="A163" s="15">
        <v>2458</v>
      </c>
      <c r="R163">
        <v>2</v>
      </c>
      <c r="S163">
        <v>2</v>
      </c>
    </row>
    <row r="164" spans="1:19" x14ac:dyDescent="0.15">
      <c r="A164" s="15">
        <v>2460</v>
      </c>
      <c r="M164">
        <v>1</v>
      </c>
      <c r="N164">
        <v>1</v>
      </c>
      <c r="S164">
        <v>2</v>
      </c>
    </row>
    <row r="165" spans="1:19" x14ac:dyDescent="0.15">
      <c r="A165" s="15">
        <v>2462</v>
      </c>
      <c r="E165">
        <v>1</v>
      </c>
      <c r="S165">
        <v>1</v>
      </c>
    </row>
    <row r="166" spans="1:19" x14ac:dyDescent="0.15">
      <c r="A166" s="15">
        <v>2464</v>
      </c>
      <c r="D166">
        <v>1</v>
      </c>
      <c r="N166">
        <v>1</v>
      </c>
      <c r="S166">
        <v>2</v>
      </c>
    </row>
    <row r="167" spans="1:19" x14ac:dyDescent="0.15">
      <c r="A167" s="15">
        <v>2466</v>
      </c>
      <c r="R167">
        <v>1</v>
      </c>
      <c r="S167">
        <v>1</v>
      </c>
    </row>
    <row r="168" spans="1:19" x14ac:dyDescent="0.15">
      <c r="A168" s="15">
        <v>2468</v>
      </c>
      <c r="N168">
        <v>1</v>
      </c>
      <c r="S168">
        <v>1</v>
      </c>
    </row>
    <row r="169" spans="1:19" x14ac:dyDescent="0.15">
      <c r="A169" s="15">
        <v>2470</v>
      </c>
      <c r="N169">
        <v>1</v>
      </c>
      <c r="R169">
        <v>3</v>
      </c>
      <c r="S169">
        <v>4</v>
      </c>
    </row>
    <row r="170" spans="1:19" x14ac:dyDescent="0.15">
      <c r="A170" s="15">
        <v>2472</v>
      </c>
      <c r="D170">
        <v>1</v>
      </c>
      <c r="L170">
        <v>1</v>
      </c>
      <c r="M170">
        <v>1</v>
      </c>
      <c r="S170">
        <v>3</v>
      </c>
    </row>
    <row r="171" spans="1:19" x14ac:dyDescent="0.15">
      <c r="A171" s="15">
        <v>2475</v>
      </c>
      <c r="M171">
        <v>2</v>
      </c>
      <c r="S171">
        <v>2</v>
      </c>
    </row>
    <row r="172" spans="1:19" x14ac:dyDescent="0.15">
      <c r="A172" s="15">
        <v>2476</v>
      </c>
      <c r="F172">
        <v>1</v>
      </c>
      <c r="S172">
        <v>1</v>
      </c>
    </row>
    <row r="173" spans="1:19" x14ac:dyDescent="0.15">
      <c r="A173" s="15">
        <v>2478</v>
      </c>
      <c r="M173">
        <v>1</v>
      </c>
      <c r="S173">
        <v>1</v>
      </c>
    </row>
    <row r="174" spans="1:19" x14ac:dyDescent="0.15">
      <c r="A174" s="15">
        <v>2480</v>
      </c>
      <c r="D174">
        <v>1</v>
      </c>
      <c r="E174">
        <v>1</v>
      </c>
      <c r="N174">
        <v>1</v>
      </c>
      <c r="R174">
        <v>2</v>
      </c>
      <c r="S174">
        <v>5</v>
      </c>
    </row>
    <row r="175" spans="1:19" x14ac:dyDescent="0.15">
      <c r="A175" s="15">
        <v>2482</v>
      </c>
      <c r="D175">
        <v>1</v>
      </c>
      <c r="S175">
        <v>1</v>
      </c>
    </row>
    <row r="176" spans="1:19" x14ac:dyDescent="0.15">
      <c r="A176" s="15">
        <v>2484</v>
      </c>
      <c r="C176">
        <v>1</v>
      </c>
      <c r="S176">
        <v>1</v>
      </c>
    </row>
    <row r="177" spans="1:19" x14ac:dyDescent="0.15">
      <c r="A177" s="15">
        <v>2485</v>
      </c>
      <c r="R177">
        <v>1</v>
      </c>
      <c r="S177">
        <v>1</v>
      </c>
    </row>
    <row r="178" spans="1:19" x14ac:dyDescent="0.15">
      <c r="A178" s="15">
        <v>2486</v>
      </c>
      <c r="Q178">
        <v>1</v>
      </c>
      <c r="S178">
        <v>1</v>
      </c>
    </row>
    <row r="179" spans="1:19" x14ac:dyDescent="0.15">
      <c r="A179" s="15">
        <v>2490</v>
      </c>
      <c r="M179">
        <v>1</v>
      </c>
      <c r="R179">
        <v>1</v>
      </c>
      <c r="S179">
        <v>2</v>
      </c>
    </row>
    <row r="180" spans="1:19" x14ac:dyDescent="0.15">
      <c r="A180" s="15">
        <v>2492</v>
      </c>
      <c r="D180">
        <v>1</v>
      </c>
      <c r="L180">
        <v>1</v>
      </c>
      <c r="M180">
        <v>1</v>
      </c>
      <c r="S180">
        <v>3</v>
      </c>
    </row>
    <row r="181" spans="1:19" x14ac:dyDescent="0.15">
      <c r="A181" s="15">
        <v>2494</v>
      </c>
      <c r="N181">
        <v>1</v>
      </c>
      <c r="S181">
        <v>1</v>
      </c>
    </row>
    <row r="182" spans="1:19" x14ac:dyDescent="0.15">
      <c r="A182" s="15">
        <v>2498</v>
      </c>
      <c r="E182">
        <v>1</v>
      </c>
      <c r="R182">
        <v>1</v>
      </c>
      <c r="S182">
        <v>2</v>
      </c>
    </row>
    <row r="183" spans="1:19" x14ac:dyDescent="0.15">
      <c r="A183" s="15">
        <v>2500</v>
      </c>
      <c r="D183">
        <v>1</v>
      </c>
      <c r="S183">
        <v>1</v>
      </c>
    </row>
    <row r="184" spans="1:19" x14ac:dyDescent="0.15">
      <c r="A184" s="15">
        <v>2502</v>
      </c>
      <c r="R184">
        <v>4</v>
      </c>
      <c r="S184">
        <v>4</v>
      </c>
    </row>
    <row r="185" spans="1:19" x14ac:dyDescent="0.15">
      <c r="A185" s="15">
        <v>2504</v>
      </c>
      <c r="R185">
        <v>1</v>
      </c>
      <c r="S185">
        <v>1</v>
      </c>
    </row>
    <row r="186" spans="1:19" x14ac:dyDescent="0.15">
      <c r="A186" s="15">
        <v>2506</v>
      </c>
      <c r="R186">
        <v>1</v>
      </c>
      <c r="S186">
        <v>1</v>
      </c>
    </row>
    <row r="187" spans="1:19" x14ac:dyDescent="0.15">
      <c r="A187" s="15">
        <v>2507</v>
      </c>
      <c r="D187">
        <v>1</v>
      </c>
      <c r="S187">
        <v>1</v>
      </c>
    </row>
    <row r="188" spans="1:19" x14ac:dyDescent="0.15">
      <c r="A188" s="15">
        <v>2508</v>
      </c>
      <c r="D188">
        <v>1</v>
      </c>
      <c r="N188">
        <v>1</v>
      </c>
      <c r="R188">
        <v>2</v>
      </c>
      <c r="S188">
        <v>4</v>
      </c>
    </row>
    <row r="189" spans="1:19" x14ac:dyDescent="0.15">
      <c r="A189" s="15">
        <v>2510</v>
      </c>
      <c r="H189">
        <v>1</v>
      </c>
      <c r="R189">
        <v>1</v>
      </c>
      <c r="S189">
        <v>2</v>
      </c>
    </row>
    <row r="190" spans="1:19" x14ac:dyDescent="0.15">
      <c r="A190" s="15">
        <v>2514</v>
      </c>
      <c r="D190">
        <v>1</v>
      </c>
      <c r="S190">
        <v>1</v>
      </c>
    </row>
    <row r="191" spans="1:19" x14ac:dyDescent="0.15">
      <c r="A191" s="15">
        <v>2516</v>
      </c>
      <c r="E191">
        <v>1</v>
      </c>
      <c r="M191">
        <v>1</v>
      </c>
      <c r="S191">
        <v>2</v>
      </c>
    </row>
    <row r="192" spans="1:19" x14ac:dyDescent="0.15">
      <c r="A192" s="15">
        <v>2518</v>
      </c>
      <c r="B192">
        <v>1</v>
      </c>
      <c r="S192">
        <v>1</v>
      </c>
    </row>
    <row r="193" spans="1:19" x14ac:dyDescent="0.15">
      <c r="A193" s="15">
        <v>2520</v>
      </c>
      <c r="K193">
        <v>1</v>
      </c>
      <c r="S193">
        <v>1</v>
      </c>
    </row>
    <row r="194" spans="1:19" x14ac:dyDescent="0.15">
      <c r="A194" s="15">
        <v>2526</v>
      </c>
      <c r="D194">
        <v>1</v>
      </c>
      <c r="Q194">
        <v>1</v>
      </c>
      <c r="R194">
        <v>2</v>
      </c>
      <c r="S194">
        <v>4</v>
      </c>
    </row>
    <row r="195" spans="1:19" x14ac:dyDescent="0.15">
      <c r="A195" s="15">
        <v>2528</v>
      </c>
      <c r="L195">
        <v>1</v>
      </c>
      <c r="R195">
        <v>1</v>
      </c>
      <c r="S195">
        <v>2</v>
      </c>
    </row>
    <row r="196" spans="1:19" x14ac:dyDescent="0.15">
      <c r="A196" s="15">
        <v>2530</v>
      </c>
      <c r="R196">
        <v>2</v>
      </c>
      <c r="S196">
        <v>2</v>
      </c>
    </row>
    <row r="197" spans="1:19" x14ac:dyDescent="0.15">
      <c r="A197" s="15">
        <v>2534</v>
      </c>
      <c r="D197">
        <v>1</v>
      </c>
      <c r="L197">
        <v>1</v>
      </c>
      <c r="N197">
        <v>1</v>
      </c>
      <c r="S197">
        <v>3</v>
      </c>
    </row>
    <row r="198" spans="1:19" x14ac:dyDescent="0.15">
      <c r="A198" s="15">
        <v>2536</v>
      </c>
      <c r="R198">
        <v>3</v>
      </c>
      <c r="S198">
        <v>3</v>
      </c>
    </row>
    <row r="199" spans="1:19" x14ac:dyDescent="0.15">
      <c r="A199" s="15">
        <v>2538</v>
      </c>
      <c r="K199">
        <v>1</v>
      </c>
      <c r="R199">
        <v>1</v>
      </c>
      <c r="S199">
        <v>2</v>
      </c>
    </row>
    <row r="200" spans="1:19" x14ac:dyDescent="0.15">
      <c r="A200" s="15">
        <v>2540</v>
      </c>
      <c r="R200">
        <v>2</v>
      </c>
      <c r="S200">
        <v>2</v>
      </c>
    </row>
    <row r="201" spans="1:19" x14ac:dyDescent="0.15">
      <c r="A201" s="15">
        <v>2542</v>
      </c>
      <c r="B201">
        <v>1</v>
      </c>
      <c r="C201">
        <v>1</v>
      </c>
      <c r="R201">
        <v>4</v>
      </c>
      <c r="S201">
        <v>6</v>
      </c>
    </row>
    <row r="202" spans="1:19" x14ac:dyDescent="0.15">
      <c r="A202" s="15">
        <v>2544</v>
      </c>
      <c r="N202">
        <v>1</v>
      </c>
      <c r="R202">
        <v>1</v>
      </c>
      <c r="S202">
        <v>2</v>
      </c>
    </row>
    <row r="203" spans="1:19" x14ac:dyDescent="0.15">
      <c r="A203" s="15">
        <v>2546</v>
      </c>
      <c r="H203">
        <v>1</v>
      </c>
      <c r="K203">
        <v>1</v>
      </c>
      <c r="S203">
        <v>2</v>
      </c>
    </row>
    <row r="204" spans="1:19" x14ac:dyDescent="0.15">
      <c r="A204" s="15">
        <v>2548</v>
      </c>
      <c r="E204">
        <v>1</v>
      </c>
      <c r="M204">
        <v>1</v>
      </c>
      <c r="S204">
        <v>2</v>
      </c>
    </row>
    <row r="205" spans="1:19" x14ac:dyDescent="0.15">
      <c r="A205" s="15">
        <v>2550</v>
      </c>
      <c r="D205">
        <v>1</v>
      </c>
      <c r="J205">
        <v>1</v>
      </c>
      <c r="P205">
        <v>1</v>
      </c>
      <c r="Q205">
        <v>1</v>
      </c>
      <c r="R205">
        <v>1</v>
      </c>
      <c r="S205">
        <v>5</v>
      </c>
    </row>
    <row r="206" spans="1:19" x14ac:dyDescent="0.15">
      <c r="A206" s="15">
        <v>2552</v>
      </c>
      <c r="D206">
        <v>1</v>
      </c>
      <c r="M206">
        <v>1</v>
      </c>
      <c r="R206">
        <v>1</v>
      </c>
      <c r="S206">
        <v>3</v>
      </c>
    </row>
    <row r="207" spans="1:19" x14ac:dyDescent="0.15">
      <c r="A207" s="15">
        <v>2554</v>
      </c>
      <c r="E207">
        <v>1</v>
      </c>
      <c r="Q207">
        <v>1</v>
      </c>
      <c r="R207">
        <v>1</v>
      </c>
      <c r="S207">
        <v>3</v>
      </c>
    </row>
    <row r="208" spans="1:19" x14ac:dyDescent="0.15">
      <c r="A208" s="15">
        <v>2555</v>
      </c>
      <c r="M208">
        <v>1</v>
      </c>
      <c r="S208">
        <v>1</v>
      </c>
    </row>
    <row r="209" spans="1:19" x14ac:dyDescent="0.15">
      <c r="A209" s="15">
        <v>2556</v>
      </c>
      <c r="E209">
        <v>1</v>
      </c>
      <c r="N209">
        <v>1</v>
      </c>
      <c r="R209">
        <v>1</v>
      </c>
      <c r="S209">
        <v>3</v>
      </c>
    </row>
    <row r="210" spans="1:19" x14ac:dyDescent="0.15">
      <c r="A210" s="15">
        <v>2558</v>
      </c>
      <c r="H210">
        <v>1</v>
      </c>
      <c r="R210">
        <v>1</v>
      </c>
      <c r="S210">
        <v>2</v>
      </c>
    </row>
    <row r="211" spans="1:19" x14ac:dyDescent="0.15">
      <c r="A211" s="15">
        <v>2560</v>
      </c>
      <c r="E211">
        <v>1</v>
      </c>
      <c r="M211">
        <v>1</v>
      </c>
      <c r="N211">
        <v>2</v>
      </c>
      <c r="R211">
        <v>1</v>
      </c>
      <c r="S211">
        <v>5</v>
      </c>
    </row>
    <row r="212" spans="1:19" x14ac:dyDescent="0.15">
      <c r="A212" s="15">
        <v>2562</v>
      </c>
      <c r="E212">
        <v>1</v>
      </c>
      <c r="I212">
        <v>1</v>
      </c>
      <c r="M212">
        <v>1</v>
      </c>
      <c r="R212">
        <v>1</v>
      </c>
      <c r="S212">
        <v>4</v>
      </c>
    </row>
    <row r="213" spans="1:19" x14ac:dyDescent="0.15">
      <c r="A213" s="15">
        <v>2566</v>
      </c>
      <c r="H213">
        <v>1</v>
      </c>
      <c r="N213">
        <v>2</v>
      </c>
      <c r="R213">
        <v>2</v>
      </c>
      <c r="S213">
        <v>5</v>
      </c>
    </row>
    <row r="214" spans="1:19" x14ac:dyDescent="0.15">
      <c r="A214" s="15">
        <v>2568</v>
      </c>
      <c r="E214">
        <v>2</v>
      </c>
      <c r="N214">
        <v>2</v>
      </c>
      <c r="R214">
        <v>1</v>
      </c>
      <c r="S214">
        <v>5</v>
      </c>
    </row>
    <row r="215" spans="1:19" x14ac:dyDescent="0.15">
      <c r="A215" s="15">
        <v>2570</v>
      </c>
      <c r="E215">
        <v>1</v>
      </c>
      <c r="N215">
        <v>2</v>
      </c>
      <c r="R215">
        <v>2</v>
      </c>
      <c r="S215">
        <v>5</v>
      </c>
    </row>
    <row r="216" spans="1:19" x14ac:dyDescent="0.15">
      <c r="A216" s="15">
        <v>2572</v>
      </c>
      <c r="D216">
        <v>1</v>
      </c>
      <c r="R216">
        <v>4</v>
      </c>
      <c r="S216">
        <v>5</v>
      </c>
    </row>
    <row r="217" spans="1:19" x14ac:dyDescent="0.15">
      <c r="A217" s="15">
        <v>2574</v>
      </c>
      <c r="D217">
        <v>2</v>
      </c>
      <c r="N217">
        <v>1</v>
      </c>
      <c r="S217">
        <v>3</v>
      </c>
    </row>
    <row r="218" spans="1:19" x14ac:dyDescent="0.15">
      <c r="A218" s="15">
        <v>2576</v>
      </c>
      <c r="M218">
        <v>1</v>
      </c>
      <c r="R218">
        <v>1</v>
      </c>
      <c r="S218">
        <v>2</v>
      </c>
    </row>
    <row r="219" spans="1:19" x14ac:dyDescent="0.15">
      <c r="A219" s="15">
        <v>2578</v>
      </c>
      <c r="R219">
        <v>1</v>
      </c>
      <c r="S219">
        <v>1</v>
      </c>
    </row>
    <row r="220" spans="1:19" x14ac:dyDescent="0.15">
      <c r="A220" s="15">
        <v>2580</v>
      </c>
      <c r="C220">
        <v>1</v>
      </c>
      <c r="D220">
        <v>1</v>
      </c>
      <c r="Q220">
        <v>1</v>
      </c>
      <c r="R220">
        <v>2</v>
      </c>
      <c r="S220">
        <v>5</v>
      </c>
    </row>
    <row r="221" spans="1:19" x14ac:dyDescent="0.15">
      <c r="A221" s="15">
        <v>2582</v>
      </c>
      <c r="D221">
        <v>1</v>
      </c>
      <c r="H221">
        <v>1</v>
      </c>
      <c r="S221">
        <v>2</v>
      </c>
    </row>
    <row r="222" spans="1:19" x14ac:dyDescent="0.15">
      <c r="A222" s="15">
        <v>2584</v>
      </c>
      <c r="R222">
        <v>1</v>
      </c>
      <c r="S222">
        <v>1</v>
      </c>
    </row>
    <row r="223" spans="1:19" x14ac:dyDescent="0.15">
      <c r="A223" s="15">
        <v>2585</v>
      </c>
      <c r="M223">
        <v>1</v>
      </c>
      <c r="S223">
        <v>1</v>
      </c>
    </row>
    <row r="224" spans="1:19" x14ac:dyDescent="0.15">
      <c r="A224" s="15">
        <v>2586</v>
      </c>
      <c r="B224">
        <v>1</v>
      </c>
      <c r="C224">
        <v>1</v>
      </c>
      <c r="N224">
        <v>1</v>
      </c>
      <c r="R224">
        <v>1</v>
      </c>
      <c r="S224">
        <v>4</v>
      </c>
    </row>
    <row r="225" spans="1:19" x14ac:dyDescent="0.15">
      <c r="A225" s="15">
        <v>2588</v>
      </c>
      <c r="G225">
        <v>1</v>
      </c>
      <c r="S225">
        <v>1</v>
      </c>
    </row>
    <row r="226" spans="1:19" x14ac:dyDescent="0.15">
      <c r="A226" s="15">
        <v>2590</v>
      </c>
      <c r="R226">
        <v>1</v>
      </c>
      <c r="S226">
        <v>1</v>
      </c>
    </row>
    <row r="227" spans="1:19" x14ac:dyDescent="0.15">
      <c r="A227" s="15">
        <v>2592</v>
      </c>
      <c r="B227">
        <v>1</v>
      </c>
      <c r="D227">
        <v>1</v>
      </c>
      <c r="S227">
        <v>2</v>
      </c>
    </row>
    <row r="228" spans="1:19" x14ac:dyDescent="0.15">
      <c r="A228" s="15">
        <v>2594</v>
      </c>
      <c r="D228">
        <v>1</v>
      </c>
      <c r="K228">
        <v>1</v>
      </c>
      <c r="S228">
        <v>2</v>
      </c>
    </row>
    <row r="229" spans="1:19" x14ac:dyDescent="0.15">
      <c r="A229" s="15">
        <v>2596</v>
      </c>
      <c r="H229">
        <v>1</v>
      </c>
      <c r="R229">
        <v>2</v>
      </c>
      <c r="S229">
        <v>3</v>
      </c>
    </row>
    <row r="230" spans="1:19" x14ac:dyDescent="0.15">
      <c r="A230" s="15">
        <v>2598</v>
      </c>
      <c r="E230">
        <v>1</v>
      </c>
      <c r="F230">
        <v>1</v>
      </c>
      <c r="H230">
        <v>1</v>
      </c>
      <c r="S230">
        <v>3</v>
      </c>
    </row>
    <row r="231" spans="1:19" x14ac:dyDescent="0.15">
      <c r="A231" s="15">
        <v>2600</v>
      </c>
      <c r="B231">
        <v>1</v>
      </c>
      <c r="N231">
        <v>1</v>
      </c>
      <c r="Q231">
        <v>1</v>
      </c>
      <c r="R231">
        <v>1</v>
      </c>
      <c r="S231">
        <v>4</v>
      </c>
    </row>
    <row r="232" spans="1:19" x14ac:dyDescent="0.15">
      <c r="A232" s="15">
        <v>2602</v>
      </c>
      <c r="C232">
        <v>1</v>
      </c>
      <c r="E232">
        <v>1</v>
      </c>
      <c r="S232">
        <v>2</v>
      </c>
    </row>
    <row r="233" spans="1:19" x14ac:dyDescent="0.15">
      <c r="A233" s="15">
        <v>2604</v>
      </c>
      <c r="M233">
        <v>1</v>
      </c>
      <c r="S233">
        <v>1</v>
      </c>
    </row>
    <row r="234" spans="1:19" x14ac:dyDescent="0.15">
      <c r="A234" s="15">
        <v>2606</v>
      </c>
      <c r="B234">
        <v>1</v>
      </c>
      <c r="H234">
        <v>1</v>
      </c>
      <c r="R234">
        <v>1</v>
      </c>
      <c r="S234">
        <v>3</v>
      </c>
    </row>
    <row r="235" spans="1:19" x14ac:dyDescent="0.15">
      <c r="A235" s="15">
        <v>2608</v>
      </c>
      <c r="D235">
        <v>1</v>
      </c>
      <c r="N235">
        <v>1</v>
      </c>
      <c r="R235">
        <v>3</v>
      </c>
      <c r="S235">
        <v>5</v>
      </c>
    </row>
    <row r="236" spans="1:19" x14ac:dyDescent="0.15">
      <c r="A236" s="15">
        <v>2610</v>
      </c>
      <c r="E236">
        <v>1</v>
      </c>
      <c r="H236">
        <v>1</v>
      </c>
      <c r="S236">
        <v>2</v>
      </c>
    </row>
    <row r="237" spans="1:19" x14ac:dyDescent="0.15">
      <c r="A237" s="15">
        <v>2612</v>
      </c>
      <c r="D237">
        <v>1</v>
      </c>
      <c r="R237">
        <v>2</v>
      </c>
      <c r="S237">
        <v>3</v>
      </c>
    </row>
    <row r="238" spans="1:19" x14ac:dyDescent="0.15">
      <c r="A238" s="15">
        <v>2614</v>
      </c>
      <c r="D238">
        <v>1</v>
      </c>
      <c r="E238">
        <v>1</v>
      </c>
      <c r="F238">
        <v>1</v>
      </c>
      <c r="I238">
        <v>1</v>
      </c>
      <c r="S238">
        <v>4</v>
      </c>
    </row>
    <row r="239" spans="1:19" x14ac:dyDescent="0.15">
      <c r="A239" s="15">
        <v>2616</v>
      </c>
      <c r="D239">
        <v>1</v>
      </c>
      <c r="E239">
        <v>1</v>
      </c>
      <c r="R239">
        <v>1</v>
      </c>
      <c r="S239">
        <v>3</v>
      </c>
    </row>
    <row r="240" spans="1:19" x14ac:dyDescent="0.15">
      <c r="A240" s="15">
        <v>2618</v>
      </c>
      <c r="J240">
        <v>1</v>
      </c>
      <c r="S240">
        <v>1</v>
      </c>
    </row>
    <row r="241" spans="1:19" x14ac:dyDescent="0.15">
      <c r="A241" s="15">
        <v>2620</v>
      </c>
      <c r="E241">
        <v>2</v>
      </c>
      <c r="H241">
        <v>1</v>
      </c>
      <c r="R241">
        <v>1</v>
      </c>
      <c r="S241">
        <v>4</v>
      </c>
    </row>
    <row r="242" spans="1:19" x14ac:dyDescent="0.15">
      <c r="A242" s="15">
        <v>2622</v>
      </c>
      <c r="F242">
        <v>1</v>
      </c>
      <c r="H242">
        <v>1</v>
      </c>
      <c r="R242">
        <v>1</v>
      </c>
      <c r="S242">
        <v>3</v>
      </c>
    </row>
    <row r="243" spans="1:19" x14ac:dyDescent="0.15">
      <c r="A243" s="15">
        <v>2624</v>
      </c>
      <c r="I243">
        <v>1</v>
      </c>
      <c r="M243">
        <v>1</v>
      </c>
      <c r="S243">
        <v>2</v>
      </c>
    </row>
    <row r="244" spans="1:19" x14ac:dyDescent="0.15">
      <c r="A244" s="15">
        <v>2626</v>
      </c>
      <c r="D244">
        <v>1</v>
      </c>
      <c r="N244">
        <v>1</v>
      </c>
      <c r="S244">
        <v>2</v>
      </c>
    </row>
    <row r="245" spans="1:19" x14ac:dyDescent="0.15">
      <c r="A245" s="15">
        <v>2628</v>
      </c>
      <c r="K245">
        <v>1</v>
      </c>
      <c r="M245">
        <v>1</v>
      </c>
      <c r="R245">
        <v>1</v>
      </c>
      <c r="S245">
        <v>3</v>
      </c>
    </row>
    <row r="246" spans="1:19" x14ac:dyDescent="0.15">
      <c r="A246" s="15">
        <v>2630</v>
      </c>
      <c r="E246">
        <v>1</v>
      </c>
      <c r="L246">
        <v>1</v>
      </c>
      <c r="M246">
        <v>1</v>
      </c>
      <c r="N246">
        <v>2</v>
      </c>
      <c r="R246">
        <v>1</v>
      </c>
      <c r="S246">
        <v>6</v>
      </c>
    </row>
    <row r="247" spans="1:19" x14ac:dyDescent="0.15">
      <c r="A247" s="15">
        <v>2632</v>
      </c>
      <c r="D247">
        <v>1</v>
      </c>
      <c r="E247">
        <v>1</v>
      </c>
      <c r="R247">
        <v>1</v>
      </c>
      <c r="S247">
        <v>3</v>
      </c>
    </row>
    <row r="248" spans="1:19" x14ac:dyDescent="0.15">
      <c r="A248" s="15">
        <v>2634</v>
      </c>
      <c r="C248">
        <v>1</v>
      </c>
      <c r="S248">
        <v>1</v>
      </c>
    </row>
    <row r="249" spans="1:19" x14ac:dyDescent="0.15">
      <c r="A249" s="15">
        <v>2635</v>
      </c>
      <c r="Q249">
        <v>1</v>
      </c>
      <c r="S249">
        <v>1</v>
      </c>
    </row>
    <row r="250" spans="1:19" x14ac:dyDescent="0.15">
      <c r="A250" s="15">
        <v>2636</v>
      </c>
      <c r="D250">
        <v>1</v>
      </c>
      <c r="E250">
        <v>1</v>
      </c>
      <c r="F250">
        <v>1</v>
      </c>
      <c r="N250">
        <v>2</v>
      </c>
      <c r="R250">
        <v>2</v>
      </c>
      <c r="S250">
        <v>7</v>
      </c>
    </row>
    <row r="251" spans="1:19" x14ac:dyDescent="0.15">
      <c r="A251" s="15">
        <v>2638</v>
      </c>
      <c r="R251">
        <v>1</v>
      </c>
      <c r="S251">
        <v>1</v>
      </c>
    </row>
    <row r="252" spans="1:19" x14ac:dyDescent="0.15">
      <c r="A252" s="15">
        <v>2640</v>
      </c>
      <c r="C252">
        <v>1</v>
      </c>
      <c r="P252">
        <v>1</v>
      </c>
      <c r="R252">
        <v>2</v>
      </c>
      <c r="S252">
        <v>4</v>
      </c>
    </row>
    <row r="253" spans="1:19" x14ac:dyDescent="0.15">
      <c r="A253" s="15">
        <v>2642</v>
      </c>
      <c r="E253">
        <v>1</v>
      </c>
      <c r="N253">
        <v>1</v>
      </c>
      <c r="R253">
        <v>4</v>
      </c>
      <c r="S253">
        <v>6</v>
      </c>
    </row>
    <row r="254" spans="1:19" x14ac:dyDescent="0.15">
      <c r="A254" s="15">
        <v>2644</v>
      </c>
      <c r="E254">
        <v>1</v>
      </c>
      <c r="J254">
        <v>1</v>
      </c>
      <c r="R254">
        <v>2</v>
      </c>
      <c r="S254">
        <v>4</v>
      </c>
    </row>
    <row r="255" spans="1:19" x14ac:dyDescent="0.15">
      <c r="A255" s="15">
        <v>2646</v>
      </c>
      <c r="E255">
        <v>1</v>
      </c>
      <c r="M255">
        <v>1</v>
      </c>
      <c r="R255">
        <v>1</v>
      </c>
      <c r="S255">
        <v>3</v>
      </c>
    </row>
    <row r="256" spans="1:19" x14ac:dyDescent="0.15">
      <c r="A256" s="15">
        <v>2648</v>
      </c>
      <c r="D256">
        <v>1</v>
      </c>
      <c r="H256">
        <v>3</v>
      </c>
      <c r="R256">
        <v>1</v>
      </c>
      <c r="S256">
        <v>5</v>
      </c>
    </row>
    <row r="257" spans="1:19" x14ac:dyDescent="0.15">
      <c r="A257" s="15">
        <v>2650</v>
      </c>
      <c r="D257">
        <v>2</v>
      </c>
      <c r="S257">
        <v>2</v>
      </c>
    </row>
    <row r="258" spans="1:19" x14ac:dyDescent="0.15">
      <c r="A258" s="15">
        <v>2652</v>
      </c>
      <c r="B258">
        <v>1</v>
      </c>
      <c r="S258">
        <v>1</v>
      </c>
    </row>
    <row r="259" spans="1:19" x14ac:dyDescent="0.15">
      <c r="A259" s="15">
        <v>2654</v>
      </c>
      <c r="B259">
        <v>1</v>
      </c>
      <c r="R259">
        <v>2</v>
      </c>
      <c r="S259">
        <v>3</v>
      </c>
    </row>
    <row r="260" spans="1:19" x14ac:dyDescent="0.15">
      <c r="A260" s="15">
        <v>2656</v>
      </c>
      <c r="M260">
        <v>1</v>
      </c>
      <c r="R260">
        <v>1</v>
      </c>
      <c r="S260">
        <v>2</v>
      </c>
    </row>
    <row r="261" spans="1:19" x14ac:dyDescent="0.15">
      <c r="A261" s="15">
        <v>2658</v>
      </c>
      <c r="L261">
        <v>1</v>
      </c>
      <c r="R261">
        <v>4</v>
      </c>
      <c r="S261">
        <v>5</v>
      </c>
    </row>
    <row r="262" spans="1:19" x14ac:dyDescent="0.15">
      <c r="A262" s="15">
        <v>2660</v>
      </c>
      <c r="N262">
        <v>1</v>
      </c>
      <c r="R262">
        <v>1</v>
      </c>
      <c r="S262">
        <v>2</v>
      </c>
    </row>
    <row r="263" spans="1:19" x14ac:dyDescent="0.15">
      <c r="A263" s="15">
        <v>2662</v>
      </c>
      <c r="E263">
        <v>1</v>
      </c>
      <c r="M263">
        <v>1</v>
      </c>
      <c r="R263">
        <v>1</v>
      </c>
      <c r="S263">
        <v>3</v>
      </c>
    </row>
    <row r="264" spans="1:19" x14ac:dyDescent="0.15">
      <c r="A264" s="15">
        <v>2664</v>
      </c>
      <c r="E264">
        <v>1</v>
      </c>
      <c r="S264">
        <v>1</v>
      </c>
    </row>
    <row r="265" spans="1:19" x14ac:dyDescent="0.15">
      <c r="A265" s="15">
        <v>2666</v>
      </c>
      <c r="E265">
        <v>1</v>
      </c>
      <c r="M265">
        <v>1</v>
      </c>
      <c r="N265">
        <v>1</v>
      </c>
      <c r="R265">
        <v>1</v>
      </c>
      <c r="S265">
        <v>4</v>
      </c>
    </row>
    <row r="266" spans="1:19" x14ac:dyDescent="0.15">
      <c r="A266" s="15">
        <v>2674</v>
      </c>
      <c r="C266">
        <v>2</v>
      </c>
      <c r="S266">
        <v>2</v>
      </c>
    </row>
    <row r="267" spans="1:19" x14ac:dyDescent="0.15">
      <c r="A267" s="15">
        <v>2676</v>
      </c>
      <c r="R267">
        <v>4</v>
      </c>
      <c r="S267">
        <v>4</v>
      </c>
    </row>
    <row r="268" spans="1:19" x14ac:dyDescent="0.15">
      <c r="A268" s="15">
        <v>2678</v>
      </c>
      <c r="H268">
        <v>1</v>
      </c>
      <c r="R268">
        <v>1</v>
      </c>
      <c r="S268">
        <v>2</v>
      </c>
    </row>
    <row r="269" spans="1:19" x14ac:dyDescent="0.15">
      <c r="A269" s="15">
        <v>2680</v>
      </c>
      <c r="E269">
        <v>1</v>
      </c>
      <c r="S269">
        <v>1</v>
      </c>
    </row>
    <row r="270" spans="1:19" x14ac:dyDescent="0.15">
      <c r="A270" s="15">
        <v>2681</v>
      </c>
      <c r="M270">
        <v>1</v>
      </c>
      <c r="S270">
        <v>1</v>
      </c>
    </row>
    <row r="271" spans="1:19" x14ac:dyDescent="0.15">
      <c r="A271" s="15">
        <v>2682</v>
      </c>
      <c r="D271">
        <v>1</v>
      </c>
      <c r="S271">
        <v>1</v>
      </c>
    </row>
    <row r="272" spans="1:19" x14ac:dyDescent="0.15">
      <c r="A272" s="15">
        <v>2683</v>
      </c>
      <c r="B272">
        <v>1</v>
      </c>
      <c r="S272">
        <v>1</v>
      </c>
    </row>
    <row r="273" spans="1:19" x14ac:dyDescent="0.15">
      <c r="A273" s="15">
        <v>2684</v>
      </c>
      <c r="D273">
        <v>1</v>
      </c>
      <c r="M273">
        <v>1</v>
      </c>
      <c r="N273">
        <v>1</v>
      </c>
      <c r="R273">
        <v>1</v>
      </c>
      <c r="S273">
        <v>4</v>
      </c>
    </row>
    <row r="274" spans="1:19" x14ac:dyDescent="0.15">
      <c r="A274" s="15">
        <v>2685</v>
      </c>
      <c r="R274">
        <v>1</v>
      </c>
      <c r="S274">
        <v>1</v>
      </c>
    </row>
    <row r="275" spans="1:19" x14ac:dyDescent="0.15">
      <c r="A275" s="15">
        <v>2686</v>
      </c>
      <c r="G275">
        <v>1</v>
      </c>
      <c r="Q275">
        <v>1</v>
      </c>
      <c r="R275">
        <v>1</v>
      </c>
      <c r="S275">
        <v>3</v>
      </c>
    </row>
    <row r="276" spans="1:19" x14ac:dyDescent="0.15">
      <c r="A276" s="15">
        <v>2687</v>
      </c>
      <c r="L276">
        <v>1</v>
      </c>
      <c r="S276">
        <v>1</v>
      </c>
    </row>
    <row r="277" spans="1:19" x14ac:dyDescent="0.15">
      <c r="A277" s="15">
        <v>2688</v>
      </c>
      <c r="E277">
        <v>1</v>
      </c>
      <c r="S277">
        <v>1</v>
      </c>
    </row>
    <row r="278" spans="1:19" x14ac:dyDescent="0.15">
      <c r="A278" s="15">
        <v>2690</v>
      </c>
      <c r="E278">
        <v>1</v>
      </c>
      <c r="M278">
        <v>1</v>
      </c>
      <c r="N278">
        <v>2</v>
      </c>
      <c r="S278">
        <v>4</v>
      </c>
    </row>
    <row r="279" spans="1:19" x14ac:dyDescent="0.15">
      <c r="A279" s="15">
        <v>2692</v>
      </c>
      <c r="I279">
        <v>1</v>
      </c>
      <c r="R279">
        <v>2</v>
      </c>
      <c r="S279">
        <v>3</v>
      </c>
    </row>
    <row r="280" spans="1:19" x14ac:dyDescent="0.15">
      <c r="A280" s="15">
        <v>2694</v>
      </c>
      <c r="D280">
        <v>1</v>
      </c>
      <c r="E280">
        <v>2</v>
      </c>
      <c r="L280">
        <v>1</v>
      </c>
      <c r="S280">
        <v>4</v>
      </c>
    </row>
    <row r="281" spans="1:19" x14ac:dyDescent="0.15">
      <c r="A281" s="15">
        <v>2696</v>
      </c>
      <c r="M281">
        <v>1</v>
      </c>
      <c r="R281">
        <v>4</v>
      </c>
      <c r="S281">
        <v>5</v>
      </c>
    </row>
    <row r="282" spans="1:19" x14ac:dyDescent="0.15">
      <c r="A282" s="15">
        <v>2698</v>
      </c>
      <c r="H282">
        <v>1</v>
      </c>
      <c r="S282">
        <v>1</v>
      </c>
    </row>
    <row r="283" spans="1:19" x14ac:dyDescent="0.15">
      <c r="A283" s="15">
        <v>2700</v>
      </c>
      <c r="E283">
        <v>1</v>
      </c>
      <c r="N283">
        <v>2</v>
      </c>
      <c r="R283">
        <v>3</v>
      </c>
      <c r="S283">
        <v>6</v>
      </c>
    </row>
    <row r="284" spans="1:19" x14ac:dyDescent="0.15">
      <c r="A284" s="15">
        <v>2702</v>
      </c>
      <c r="C284">
        <v>1</v>
      </c>
      <c r="E284">
        <v>1</v>
      </c>
      <c r="L284">
        <v>1</v>
      </c>
      <c r="N284">
        <v>1</v>
      </c>
      <c r="S284">
        <v>4</v>
      </c>
    </row>
    <row r="285" spans="1:19" x14ac:dyDescent="0.15">
      <c r="A285" s="15">
        <v>2704</v>
      </c>
      <c r="E285">
        <v>1</v>
      </c>
      <c r="K285">
        <v>1</v>
      </c>
      <c r="R285">
        <v>1</v>
      </c>
      <c r="S285">
        <v>3</v>
      </c>
    </row>
    <row r="286" spans="1:19" x14ac:dyDescent="0.15">
      <c r="A286" s="15">
        <v>2705</v>
      </c>
      <c r="R286">
        <v>1</v>
      </c>
      <c r="S286">
        <v>1</v>
      </c>
    </row>
    <row r="287" spans="1:19" x14ac:dyDescent="0.15">
      <c r="A287" s="15">
        <v>2706</v>
      </c>
      <c r="K287">
        <v>1</v>
      </c>
      <c r="R287">
        <v>1</v>
      </c>
      <c r="S287">
        <v>2</v>
      </c>
    </row>
    <row r="288" spans="1:19" x14ac:dyDescent="0.15">
      <c r="A288" s="15">
        <v>2708</v>
      </c>
      <c r="D288">
        <v>1</v>
      </c>
      <c r="R288">
        <v>1</v>
      </c>
      <c r="S288">
        <v>2</v>
      </c>
    </row>
    <row r="289" spans="1:19" x14ac:dyDescent="0.15">
      <c r="A289" s="15">
        <v>2710</v>
      </c>
      <c r="B289">
        <v>2</v>
      </c>
      <c r="D289">
        <v>2</v>
      </c>
      <c r="E289">
        <v>1</v>
      </c>
      <c r="L289">
        <v>1</v>
      </c>
      <c r="N289">
        <v>1</v>
      </c>
      <c r="R289">
        <v>2</v>
      </c>
      <c r="S289">
        <v>9</v>
      </c>
    </row>
    <row r="290" spans="1:19" x14ac:dyDescent="0.15">
      <c r="A290" s="15">
        <v>2714</v>
      </c>
      <c r="N290">
        <v>1</v>
      </c>
      <c r="R290">
        <v>2</v>
      </c>
      <c r="S290">
        <v>3</v>
      </c>
    </row>
    <row r="291" spans="1:19" x14ac:dyDescent="0.15">
      <c r="A291" s="15">
        <v>2715</v>
      </c>
      <c r="M291">
        <v>1</v>
      </c>
      <c r="S291">
        <v>1</v>
      </c>
    </row>
    <row r="292" spans="1:19" x14ac:dyDescent="0.15">
      <c r="A292" s="15">
        <v>2716</v>
      </c>
      <c r="E292">
        <v>1</v>
      </c>
      <c r="M292">
        <v>1</v>
      </c>
      <c r="R292">
        <v>1</v>
      </c>
      <c r="S292">
        <v>3</v>
      </c>
    </row>
    <row r="293" spans="1:19" x14ac:dyDescent="0.15">
      <c r="A293" s="15">
        <v>2718</v>
      </c>
      <c r="I293">
        <v>1</v>
      </c>
      <c r="M293">
        <v>2</v>
      </c>
      <c r="N293">
        <v>1</v>
      </c>
      <c r="R293">
        <v>2</v>
      </c>
      <c r="S293">
        <v>6</v>
      </c>
    </row>
    <row r="294" spans="1:19" x14ac:dyDescent="0.15">
      <c r="A294" s="15">
        <v>2720</v>
      </c>
      <c r="D294">
        <v>1</v>
      </c>
      <c r="E294">
        <v>1</v>
      </c>
      <c r="J294">
        <v>1</v>
      </c>
      <c r="K294">
        <v>1</v>
      </c>
      <c r="Q294">
        <v>1</v>
      </c>
      <c r="R294">
        <v>2</v>
      </c>
      <c r="S294">
        <v>7</v>
      </c>
    </row>
    <row r="295" spans="1:19" x14ac:dyDescent="0.15">
      <c r="A295" s="15">
        <v>2722</v>
      </c>
      <c r="E295">
        <v>3</v>
      </c>
      <c r="J295">
        <v>1</v>
      </c>
      <c r="N295">
        <v>1</v>
      </c>
      <c r="S295">
        <v>5</v>
      </c>
    </row>
    <row r="296" spans="1:19" x14ac:dyDescent="0.15">
      <c r="A296" s="15">
        <v>2724</v>
      </c>
      <c r="D296">
        <v>1</v>
      </c>
      <c r="J296">
        <v>1</v>
      </c>
      <c r="N296">
        <v>1</v>
      </c>
      <c r="R296">
        <v>3</v>
      </c>
      <c r="S296">
        <v>6</v>
      </c>
    </row>
    <row r="297" spans="1:19" x14ac:dyDescent="0.15">
      <c r="A297" s="15">
        <v>2726</v>
      </c>
      <c r="E297">
        <v>1</v>
      </c>
      <c r="K297">
        <v>1</v>
      </c>
      <c r="M297">
        <v>1</v>
      </c>
      <c r="S297">
        <v>3</v>
      </c>
    </row>
    <row r="298" spans="1:19" x14ac:dyDescent="0.15">
      <c r="A298" s="15">
        <v>2728</v>
      </c>
      <c r="F298">
        <v>1</v>
      </c>
      <c r="S298">
        <v>1</v>
      </c>
    </row>
    <row r="299" spans="1:19" x14ac:dyDescent="0.15">
      <c r="A299" s="15">
        <v>2730</v>
      </c>
      <c r="E299">
        <v>2</v>
      </c>
      <c r="L299">
        <v>1</v>
      </c>
      <c r="M299">
        <v>1</v>
      </c>
      <c r="N299">
        <v>1</v>
      </c>
      <c r="R299">
        <v>2</v>
      </c>
      <c r="S299">
        <v>7</v>
      </c>
    </row>
    <row r="300" spans="1:19" x14ac:dyDescent="0.15">
      <c r="A300" s="15">
        <v>2731</v>
      </c>
      <c r="L300">
        <v>1</v>
      </c>
      <c r="S300">
        <v>1</v>
      </c>
    </row>
    <row r="301" spans="1:19" x14ac:dyDescent="0.15">
      <c r="A301" s="15">
        <v>2732</v>
      </c>
      <c r="C301">
        <v>1</v>
      </c>
      <c r="D301">
        <v>1</v>
      </c>
      <c r="H301">
        <v>1</v>
      </c>
      <c r="R301">
        <v>2</v>
      </c>
      <c r="S301">
        <v>5</v>
      </c>
    </row>
    <row r="302" spans="1:19" x14ac:dyDescent="0.15">
      <c r="A302" s="15">
        <v>2734</v>
      </c>
      <c r="D302">
        <v>1</v>
      </c>
      <c r="M302">
        <v>1</v>
      </c>
      <c r="R302">
        <v>2</v>
      </c>
      <c r="S302">
        <v>4</v>
      </c>
    </row>
    <row r="303" spans="1:19" x14ac:dyDescent="0.15">
      <c r="A303" s="15">
        <v>2736</v>
      </c>
      <c r="J303">
        <v>1</v>
      </c>
      <c r="R303">
        <v>2</v>
      </c>
      <c r="S303">
        <v>3</v>
      </c>
    </row>
    <row r="304" spans="1:19" x14ac:dyDescent="0.15">
      <c r="A304" s="15">
        <v>2738</v>
      </c>
      <c r="D304">
        <v>1</v>
      </c>
      <c r="R304">
        <v>3</v>
      </c>
      <c r="S304">
        <v>4</v>
      </c>
    </row>
    <row r="305" spans="1:19" x14ac:dyDescent="0.15">
      <c r="A305" s="15">
        <v>2740</v>
      </c>
      <c r="E305">
        <v>1</v>
      </c>
      <c r="R305">
        <v>3</v>
      </c>
      <c r="S305">
        <v>4</v>
      </c>
    </row>
    <row r="306" spans="1:19" x14ac:dyDescent="0.15">
      <c r="A306" s="15">
        <v>2742</v>
      </c>
      <c r="E306">
        <v>1</v>
      </c>
      <c r="N306">
        <v>2</v>
      </c>
      <c r="R306">
        <v>2</v>
      </c>
      <c r="S306">
        <v>5</v>
      </c>
    </row>
    <row r="307" spans="1:19" x14ac:dyDescent="0.15">
      <c r="A307" s="15">
        <v>2744</v>
      </c>
      <c r="D307">
        <v>1</v>
      </c>
      <c r="H307">
        <v>1</v>
      </c>
      <c r="R307">
        <v>4</v>
      </c>
      <c r="S307">
        <v>6</v>
      </c>
    </row>
    <row r="308" spans="1:19" x14ac:dyDescent="0.15">
      <c r="A308" s="15">
        <v>2745</v>
      </c>
      <c r="D308">
        <v>1</v>
      </c>
      <c r="S308">
        <v>1</v>
      </c>
    </row>
    <row r="309" spans="1:19" x14ac:dyDescent="0.15">
      <c r="A309" s="15">
        <v>2748</v>
      </c>
      <c r="B309">
        <v>1</v>
      </c>
      <c r="R309">
        <v>1</v>
      </c>
      <c r="S309">
        <v>2</v>
      </c>
    </row>
    <row r="310" spans="1:19" x14ac:dyDescent="0.15">
      <c r="A310" s="15">
        <v>2750</v>
      </c>
      <c r="H310">
        <v>1</v>
      </c>
      <c r="L310">
        <v>1</v>
      </c>
      <c r="M310">
        <v>1</v>
      </c>
      <c r="N310">
        <v>1</v>
      </c>
      <c r="R310">
        <v>2</v>
      </c>
      <c r="S310">
        <v>6</v>
      </c>
    </row>
    <row r="311" spans="1:19" x14ac:dyDescent="0.15">
      <c r="A311" s="15">
        <v>2752</v>
      </c>
      <c r="D311">
        <v>1</v>
      </c>
      <c r="E311">
        <v>1</v>
      </c>
      <c r="Q311">
        <v>1</v>
      </c>
      <c r="R311">
        <v>2</v>
      </c>
      <c r="S311">
        <v>5</v>
      </c>
    </row>
    <row r="312" spans="1:19" x14ac:dyDescent="0.15">
      <c r="A312" s="15">
        <v>2754</v>
      </c>
      <c r="M312">
        <v>1</v>
      </c>
      <c r="N312">
        <v>1</v>
      </c>
      <c r="S312">
        <v>2</v>
      </c>
    </row>
    <row r="313" spans="1:19" x14ac:dyDescent="0.15">
      <c r="A313" s="15">
        <v>2756</v>
      </c>
      <c r="D313">
        <v>1</v>
      </c>
      <c r="H313">
        <v>1</v>
      </c>
      <c r="J313">
        <v>1</v>
      </c>
      <c r="S313">
        <v>3</v>
      </c>
    </row>
    <row r="314" spans="1:19" x14ac:dyDescent="0.15">
      <c r="A314" s="15">
        <v>2758</v>
      </c>
      <c r="D314">
        <v>2</v>
      </c>
      <c r="R314">
        <v>1</v>
      </c>
      <c r="S314">
        <v>3</v>
      </c>
    </row>
    <row r="315" spans="1:19" x14ac:dyDescent="0.15">
      <c r="A315" s="15">
        <v>2760</v>
      </c>
      <c r="M315">
        <v>3</v>
      </c>
      <c r="N315">
        <v>3</v>
      </c>
      <c r="R315">
        <v>2</v>
      </c>
      <c r="S315">
        <v>8</v>
      </c>
    </row>
    <row r="316" spans="1:19" x14ac:dyDescent="0.15">
      <c r="A316" s="15">
        <v>2762</v>
      </c>
      <c r="B316">
        <v>1</v>
      </c>
      <c r="D316">
        <v>1</v>
      </c>
      <c r="R316">
        <v>1</v>
      </c>
      <c r="S316">
        <v>3</v>
      </c>
    </row>
    <row r="317" spans="1:19" x14ac:dyDescent="0.15">
      <c r="A317" s="15">
        <v>2764</v>
      </c>
      <c r="R317">
        <v>2</v>
      </c>
      <c r="S317">
        <v>2</v>
      </c>
    </row>
    <row r="318" spans="1:19" x14ac:dyDescent="0.15">
      <c r="A318" s="15">
        <v>2765</v>
      </c>
      <c r="M318">
        <v>1</v>
      </c>
      <c r="S318">
        <v>1</v>
      </c>
    </row>
    <row r="319" spans="1:19" x14ac:dyDescent="0.15">
      <c r="A319" s="15">
        <v>2766</v>
      </c>
      <c r="D319">
        <v>1</v>
      </c>
      <c r="M319">
        <v>2</v>
      </c>
      <c r="N319">
        <v>1</v>
      </c>
      <c r="R319">
        <v>1</v>
      </c>
      <c r="S319">
        <v>5</v>
      </c>
    </row>
    <row r="320" spans="1:19" x14ac:dyDescent="0.15">
      <c r="A320" s="15">
        <v>2768</v>
      </c>
      <c r="D320">
        <v>1</v>
      </c>
      <c r="M320">
        <v>1</v>
      </c>
      <c r="R320">
        <v>1</v>
      </c>
      <c r="S320">
        <v>3</v>
      </c>
    </row>
    <row r="321" spans="1:19" x14ac:dyDescent="0.15">
      <c r="A321" s="15">
        <v>2770</v>
      </c>
      <c r="C321">
        <v>1</v>
      </c>
      <c r="H321">
        <v>1</v>
      </c>
      <c r="N321">
        <v>1</v>
      </c>
      <c r="R321">
        <v>1</v>
      </c>
      <c r="S321">
        <v>4</v>
      </c>
    </row>
    <row r="322" spans="1:19" x14ac:dyDescent="0.15">
      <c r="A322" s="15">
        <v>2772</v>
      </c>
      <c r="E322">
        <v>1</v>
      </c>
      <c r="N322">
        <v>1</v>
      </c>
      <c r="R322">
        <v>1</v>
      </c>
      <c r="S322">
        <v>3</v>
      </c>
    </row>
    <row r="323" spans="1:19" x14ac:dyDescent="0.15">
      <c r="A323" s="15">
        <v>2773</v>
      </c>
      <c r="N323">
        <v>1</v>
      </c>
      <c r="S323">
        <v>1</v>
      </c>
    </row>
    <row r="324" spans="1:19" x14ac:dyDescent="0.15">
      <c r="A324" s="15">
        <v>2774</v>
      </c>
      <c r="N324">
        <v>1</v>
      </c>
      <c r="R324">
        <v>1</v>
      </c>
      <c r="S324">
        <v>2</v>
      </c>
    </row>
    <row r="325" spans="1:19" x14ac:dyDescent="0.15">
      <c r="A325" s="15">
        <v>2775</v>
      </c>
      <c r="N325">
        <v>1</v>
      </c>
      <c r="S325">
        <v>1</v>
      </c>
    </row>
    <row r="326" spans="1:19" x14ac:dyDescent="0.15">
      <c r="A326" s="15">
        <v>2776</v>
      </c>
      <c r="R326">
        <v>3</v>
      </c>
      <c r="S326">
        <v>3</v>
      </c>
    </row>
    <row r="327" spans="1:19" x14ac:dyDescent="0.15">
      <c r="A327" s="15">
        <v>2778</v>
      </c>
      <c r="M327">
        <v>1</v>
      </c>
      <c r="Q327">
        <v>1</v>
      </c>
      <c r="R327">
        <v>2</v>
      </c>
      <c r="S327">
        <v>4</v>
      </c>
    </row>
    <row r="328" spans="1:19" x14ac:dyDescent="0.15">
      <c r="A328" s="15">
        <v>2780</v>
      </c>
      <c r="D328">
        <v>1</v>
      </c>
      <c r="M328">
        <v>1</v>
      </c>
      <c r="N328">
        <v>1</v>
      </c>
      <c r="S328">
        <v>3</v>
      </c>
    </row>
    <row r="329" spans="1:19" x14ac:dyDescent="0.15">
      <c r="A329" s="15">
        <v>2782</v>
      </c>
      <c r="B329">
        <v>1</v>
      </c>
      <c r="H329">
        <v>1</v>
      </c>
      <c r="N329">
        <v>2</v>
      </c>
      <c r="R329">
        <v>1</v>
      </c>
      <c r="S329">
        <v>5</v>
      </c>
    </row>
    <row r="330" spans="1:19" x14ac:dyDescent="0.15">
      <c r="A330" s="15">
        <v>2784</v>
      </c>
      <c r="C330">
        <v>1</v>
      </c>
      <c r="J330">
        <v>1</v>
      </c>
      <c r="K330">
        <v>1</v>
      </c>
      <c r="L330">
        <v>1</v>
      </c>
      <c r="M330">
        <v>1</v>
      </c>
      <c r="N330">
        <v>1</v>
      </c>
      <c r="S330">
        <v>6</v>
      </c>
    </row>
    <row r="331" spans="1:19" x14ac:dyDescent="0.15">
      <c r="A331" s="15">
        <v>2786</v>
      </c>
      <c r="H331">
        <v>1</v>
      </c>
      <c r="R331">
        <v>3</v>
      </c>
      <c r="S331">
        <v>4</v>
      </c>
    </row>
    <row r="332" spans="1:19" x14ac:dyDescent="0.15">
      <c r="A332" s="15">
        <v>2788</v>
      </c>
      <c r="N332">
        <v>1</v>
      </c>
      <c r="R332">
        <v>1</v>
      </c>
      <c r="S332">
        <v>2</v>
      </c>
    </row>
    <row r="333" spans="1:19" x14ac:dyDescent="0.15">
      <c r="A333" s="15">
        <v>2790</v>
      </c>
      <c r="E333">
        <v>1</v>
      </c>
      <c r="L333">
        <v>1</v>
      </c>
      <c r="M333">
        <v>1</v>
      </c>
      <c r="P333">
        <v>1</v>
      </c>
      <c r="R333">
        <v>2</v>
      </c>
      <c r="S333">
        <v>6</v>
      </c>
    </row>
    <row r="334" spans="1:19" x14ac:dyDescent="0.15">
      <c r="A334" s="15">
        <v>2792</v>
      </c>
      <c r="D334">
        <v>2</v>
      </c>
      <c r="E334">
        <v>1</v>
      </c>
      <c r="F334">
        <v>1</v>
      </c>
      <c r="H334">
        <v>1</v>
      </c>
      <c r="K334">
        <v>1</v>
      </c>
      <c r="N334">
        <v>1</v>
      </c>
      <c r="R334">
        <v>1</v>
      </c>
      <c r="S334">
        <v>8</v>
      </c>
    </row>
    <row r="335" spans="1:19" x14ac:dyDescent="0.15">
      <c r="A335" s="15">
        <v>2794</v>
      </c>
      <c r="I335">
        <v>1</v>
      </c>
      <c r="R335">
        <v>1</v>
      </c>
      <c r="S335">
        <v>2</v>
      </c>
    </row>
    <row r="336" spans="1:19" x14ac:dyDescent="0.15">
      <c r="A336" s="15">
        <v>2795</v>
      </c>
      <c r="N336">
        <v>2</v>
      </c>
      <c r="S336">
        <v>2</v>
      </c>
    </row>
    <row r="337" spans="1:19" x14ac:dyDescent="0.15">
      <c r="A337" s="15">
        <v>2796</v>
      </c>
      <c r="B337">
        <v>1</v>
      </c>
      <c r="D337">
        <v>1</v>
      </c>
      <c r="L337">
        <v>1</v>
      </c>
      <c r="N337">
        <v>1</v>
      </c>
      <c r="R337">
        <v>1</v>
      </c>
      <c r="S337">
        <v>5</v>
      </c>
    </row>
    <row r="338" spans="1:19" x14ac:dyDescent="0.15">
      <c r="A338" s="15">
        <v>2798</v>
      </c>
      <c r="E338">
        <v>1</v>
      </c>
      <c r="R338">
        <v>1</v>
      </c>
      <c r="S338">
        <v>2</v>
      </c>
    </row>
    <row r="339" spans="1:19" x14ac:dyDescent="0.15">
      <c r="A339" s="15">
        <v>2800</v>
      </c>
      <c r="M339">
        <v>1</v>
      </c>
      <c r="R339">
        <v>1</v>
      </c>
      <c r="S339">
        <v>2</v>
      </c>
    </row>
    <row r="340" spans="1:19" x14ac:dyDescent="0.15">
      <c r="A340" s="15">
        <v>2802</v>
      </c>
      <c r="M340">
        <v>1</v>
      </c>
      <c r="N340">
        <v>1</v>
      </c>
      <c r="R340">
        <v>1</v>
      </c>
      <c r="S340">
        <v>3</v>
      </c>
    </row>
    <row r="341" spans="1:19" x14ac:dyDescent="0.15">
      <c r="A341" s="15">
        <v>2804</v>
      </c>
      <c r="E341">
        <v>2</v>
      </c>
      <c r="S341">
        <v>2</v>
      </c>
    </row>
    <row r="342" spans="1:19" x14ac:dyDescent="0.15">
      <c r="A342" s="15">
        <v>2805</v>
      </c>
      <c r="N342">
        <v>2</v>
      </c>
      <c r="S342">
        <v>2</v>
      </c>
    </row>
    <row r="343" spans="1:19" x14ac:dyDescent="0.15">
      <c r="A343" s="15">
        <v>2806</v>
      </c>
      <c r="B343">
        <v>1</v>
      </c>
      <c r="E343">
        <v>1</v>
      </c>
      <c r="M343">
        <v>1</v>
      </c>
      <c r="Q343">
        <v>1</v>
      </c>
      <c r="R343">
        <v>4</v>
      </c>
      <c r="S343">
        <v>8</v>
      </c>
    </row>
    <row r="344" spans="1:19" x14ac:dyDescent="0.15">
      <c r="A344" s="15">
        <v>2808</v>
      </c>
      <c r="D344">
        <v>1</v>
      </c>
      <c r="N344">
        <v>1</v>
      </c>
      <c r="R344">
        <v>1</v>
      </c>
      <c r="S344">
        <v>3</v>
      </c>
    </row>
    <row r="345" spans="1:19" x14ac:dyDescent="0.15">
      <c r="A345" s="15">
        <v>2810</v>
      </c>
      <c r="E345">
        <v>2</v>
      </c>
      <c r="J345">
        <v>1</v>
      </c>
      <c r="L345">
        <v>1</v>
      </c>
      <c r="R345">
        <v>2</v>
      </c>
      <c r="S345">
        <v>6</v>
      </c>
    </row>
    <row r="346" spans="1:19" x14ac:dyDescent="0.15">
      <c r="A346" s="15">
        <v>2814</v>
      </c>
      <c r="C346">
        <v>1</v>
      </c>
      <c r="D346">
        <v>1</v>
      </c>
      <c r="R346">
        <v>1</v>
      </c>
      <c r="S346">
        <v>3</v>
      </c>
    </row>
    <row r="347" spans="1:19" x14ac:dyDescent="0.15">
      <c r="A347" s="15">
        <v>2816</v>
      </c>
      <c r="H347">
        <v>1</v>
      </c>
      <c r="M347">
        <v>1</v>
      </c>
      <c r="S347">
        <v>2</v>
      </c>
    </row>
    <row r="348" spans="1:19" x14ac:dyDescent="0.15">
      <c r="A348" s="15">
        <v>2818</v>
      </c>
      <c r="D348">
        <v>1</v>
      </c>
      <c r="R348">
        <v>1</v>
      </c>
      <c r="S348">
        <v>2</v>
      </c>
    </row>
    <row r="349" spans="1:19" x14ac:dyDescent="0.15">
      <c r="A349" s="15">
        <v>2820</v>
      </c>
      <c r="F349">
        <v>1</v>
      </c>
      <c r="N349">
        <v>1</v>
      </c>
      <c r="O349">
        <v>1</v>
      </c>
      <c r="Q349">
        <v>1</v>
      </c>
      <c r="R349">
        <v>1</v>
      </c>
      <c r="S349">
        <v>5</v>
      </c>
    </row>
    <row r="350" spans="1:19" x14ac:dyDescent="0.15">
      <c r="A350" s="15">
        <v>2822</v>
      </c>
      <c r="C350">
        <v>1</v>
      </c>
      <c r="R350">
        <v>3</v>
      </c>
      <c r="S350">
        <v>4</v>
      </c>
    </row>
    <row r="351" spans="1:19" x14ac:dyDescent="0.15">
      <c r="A351" s="15">
        <v>2824</v>
      </c>
      <c r="K351">
        <v>1</v>
      </c>
      <c r="N351">
        <v>1</v>
      </c>
      <c r="R351">
        <v>1</v>
      </c>
      <c r="S351">
        <v>3</v>
      </c>
    </row>
    <row r="352" spans="1:19" x14ac:dyDescent="0.15">
      <c r="A352" s="15">
        <v>2825</v>
      </c>
      <c r="I352">
        <v>1</v>
      </c>
      <c r="M352">
        <v>1</v>
      </c>
      <c r="R352">
        <v>1</v>
      </c>
      <c r="S352">
        <v>3</v>
      </c>
    </row>
    <row r="353" spans="1:19" x14ac:dyDescent="0.15">
      <c r="A353" s="15">
        <v>2826</v>
      </c>
      <c r="E353">
        <v>1</v>
      </c>
      <c r="H353">
        <v>1</v>
      </c>
      <c r="S353">
        <v>2</v>
      </c>
    </row>
    <row r="354" spans="1:19" x14ac:dyDescent="0.15">
      <c r="A354" s="15">
        <v>2828</v>
      </c>
      <c r="E354">
        <v>1</v>
      </c>
      <c r="G354">
        <v>1</v>
      </c>
      <c r="M354">
        <v>1</v>
      </c>
      <c r="S354">
        <v>3</v>
      </c>
    </row>
    <row r="355" spans="1:19" x14ac:dyDescent="0.15">
      <c r="A355" s="15">
        <v>2830</v>
      </c>
      <c r="B355">
        <v>1</v>
      </c>
      <c r="M355">
        <v>1</v>
      </c>
      <c r="R355">
        <v>2</v>
      </c>
      <c r="S355">
        <v>4</v>
      </c>
    </row>
    <row r="356" spans="1:19" x14ac:dyDescent="0.15">
      <c r="A356" s="15">
        <v>2832</v>
      </c>
      <c r="N356">
        <v>1</v>
      </c>
      <c r="R356">
        <v>2</v>
      </c>
      <c r="S356">
        <v>3</v>
      </c>
    </row>
    <row r="357" spans="1:19" x14ac:dyDescent="0.15">
      <c r="A357" s="15">
        <v>2834</v>
      </c>
      <c r="D357">
        <v>2</v>
      </c>
      <c r="E357">
        <v>1</v>
      </c>
      <c r="H357">
        <v>1</v>
      </c>
      <c r="R357">
        <v>1</v>
      </c>
      <c r="S357">
        <v>5</v>
      </c>
    </row>
    <row r="358" spans="1:19" x14ac:dyDescent="0.15">
      <c r="A358" s="15">
        <v>2836</v>
      </c>
      <c r="R358">
        <v>1</v>
      </c>
      <c r="S358">
        <v>1</v>
      </c>
    </row>
    <row r="359" spans="1:19" x14ac:dyDescent="0.15">
      <c r="A359" s="15">
        <v>2838</v>
      </c>
      <c r="N359">
        <v>1</v>
      </c>
      <c r="Q359">
        <v>1</v>
      </c>
      <c r="R359">
        <v>3</v>
      </c>
      <c r="S359">
        <v>5</v>
      </c>
    </row>
    <row r="360" spans="1:19" x14ac:dyDescent="0.15">
      <c r="A360" s="15">
        <v>2840</v>
      </c>
      <c r="H360">
        <v>1</v>
      </c>
      <c r="R360">
        <v>5</v>
      </c>
      <c r="S360">
        <v>6</v>
      </c>
    </row>
    <row r="361" spans="1:19" x14ac:dyDescent="0.15">
      <c r="A361" s="15">
        <v>2842</v>
      </c>
      <c r="C361">
        <v>1</v>
      </c>
      <c r="E361">
        <v>1</v>
      </c>
      <c r="F361">
        <v>1</v>
      </c>
      <c r="M361">
        <v>1</v>
      </c>
      <c r="Q361">
        <v>1</v>
      </c>
      <c r="S361">
        <v>5</v>
      </c>
    </row>
    <row r="362" spans="1:19" x14ac:dyDescent="0.15">
      <c r="A362" s="15">
        <v>2844</v>
      </c>
      <c r="F362">
        <v>1</v>
      </c>
      <c r="H362">
        <v>1</v>
      </c>
      <c r="S362">
        <v>2</v>
      </c>
    </row>
    <row r="363" spans="1:19" x14ac:dyDescent="0.15">
      <c r="A363" s="15">
        <v>2845</v>
      </c>
      <c r="E363">
        <v>1</v>
      </c>
      <c r="N363">
        <v>1</v>
      </c>
      <c r="S363">
        <v>2</v>
      </c>
    </row>
    <row r="364" spans="1:19" x14ac:dyDescent="0.15">
      <c r="A364" s="15">
        <v>2846</v>
      </c>
      <c r="B364">
        <v>1</v>
      </c>
      <c r="M364">
        <v>1</v>
      </c>
      <c r="N364">
        <v>1</v>
      </c>
      <c r="R364">
        <v>2</v>
      </c>
      <c r="S364">
        <v>5</v>
      </c>
    </row>
    <row r="365" spans="1:19" x14ac:dyDescent="0.15">
      <c r="A365" s="15">
        <v>2848</v>
      </c>
      <c r="C365">
        <v>1</v>
      </c>
      <c r="K365">
        <v>1</v>
      </c>
      <c r="N365">
        <v>1</v>
      </c>
      <c r="R365">
        <v>2</v>
      </c>
      <c r="S365">
        <v>5</v>
      </c>
    </row>
    <row r="366" spans="1:19" x14ac:dyDescent="0.15">
      <c r="A366" s="15">
        <v>2850</v>
      </c>
      <c r="D366">
        <v>1</v>
      </c>
      <c r="N366">
        <v>1</v>
      </c>
      <c r="R366">
        <v>3</v>
      </c>
      <c r="S366">
        <v>5</v>
      </c>
    </row>
    <row r="367" spans="1:19" x14ac:dyDescent="0.15">
      <c r="A367" s="15">
        <v>2852</v>
      </c>
      <c r="E367">
        <v>1</v>
      </c>
      <c r="M367">
        <v>1</v>
      </c>
      <c r="R367">
        <v>1</v>
      </c>
      <c r="S367">
        <v>3</v>
      </c>
    </row>
    <row r="368" spans="1:19" x14ac:dyDescent="0.15">
      <c r="A368" s="15">
        <v>2854</v>
      </c>
      <c r="E368">
        <v>1</v>
      </c>
      <c r="F368">
        <v>1</v>
      </c>
      <c r="K368">
        <v>1</v>
      </c>
      <c r="R368">
        <v>4</v>
      </c>
      <c r="S368">
        <v>7</v>
      </c>
    </row>
    <row r="369" spans="1:19" x14ac:dyDescent="0.15">
      <c r="A369" s="15">
        <v>2855</v>
      </c>
      <c r="M369">
        <v>2</v>
      </c>
      <c r="R369">
        <v>1</v>
      </c>
      <c r="S369">
        <v>3</v>
      </c>
    </row>
    <row r="370" spans="1:19" x14ac:dyDescent="0.15">
      <c r="A370" s="15">
        <v>2856</v>
      </c>
      <c r="D370">
        <v>1</v>
      </c>
      <c r="E370">
        <v>1</v>
      </c>
      <c r="G370">
        <v>1</v>
      </c>
      <c r="K370">
        <v>1</v>
      </c>
      <c r="R370">
        <v>1</v>
      </c>
      <c r="S370">
        <v>5</v>
      </c>
    </row>
    <row r="371" spans="1:19" x14ac:dyDescent="0.15">
      <c r="A371" s="15">
        <v>2858</v>
      </c>
      <c r="R371">
        <v>2</v>
      </c>
      <c r="S371">
        <v>2</v>
      </c>
    </row>
    <row r="372" spans="1:19" x14ac:dyDescent="0.15">
      <c r="A372" s="15">
        <v>2860</v>
      </c>
      <c r="D372">
        <v>1</v>
      </c>
      <c r="E372">
        <v>1</v>
      </c>
      <c r="J372">
        <v>1</v>
      </c>
      <c r="M372">
        <v>1</v>
      </c>
      <c r="P372">
        <v>1</v>
      </c>
      <c r="R372">
        <v>4</v>
      </c>
      <c r="S372">
        <v>9</v>
      </c>
    </row>
    <row r="373" spans="1:19" x14ac:dyDescent="0.15">
      <c r="A373" s="15">
        <v>2862</v>
      </c>
      <c r="C373">
        <v>1</v>
      </c>
      <c r="D373">
        <v>1</v>
      </c>
      <c r="E373">
        <v>1</v>
      </c>
      <c r="S373">
        <v>3</v>
      </c>
    </row>
    <row r="374" spans="1:19" x14ac:dyDescent="0.15">
      <c r="A374" s="15">
        <v>2864</v>
      </c>
      <c r="E374">
        <v>1</v>
      </c>
      <c r="G374">
        <v>1</v>
      </c>
      <c r="L374">
        <v>1</v>
      </c>
      <c r="R374">
        <v>3</v>
      </c>
      <c r="S374">
        <v>6</v>
      </c>
    </row>
    <row r="375" spans="1:19" x14ac:dyDescent="0.15">
      <c r="A375" s="15">
        <v>2865</v>
      </c>
      <c r="K375">
        <v>1</v>
      </c>
      <c r="M375">
        <v>1</v>
      </c>
      <c r="N375">
        <v>1</v>
      </c>
      <c r="S375">
        <v>3</v>
      </c>
    </row>
    <row r="376" spans="1:19" x14ac:dyDescent="0.15">
      <c r="A376" s="15">
        <v>2866</v>
      </c>
      <c r="D376">
        <v>1</v>
      </c>
      <c r="Q376">
        <v>1</v>
      </c>
      <c r="R376">
        <v>4</v>
      </c>
      <c r="S376">
        <v>6</v>
      </c>
    </row>
    <row r="377" spans="1:19" x14ac:dyDescent="0.15">
      <c r="A377" s="15">
        <v>2868</v>
      </c>
      <c r="R377">
        <v>1</v>
      </c>
      <c r="S377">
        <v>1</v>
      </c>
    </row>
    <row r="378" spans="1:19" x14ac:dyDescent="0.15">
      <c r="A378" s="15">
        <v>2870</v>
      </c>
      <c r="E378">
        <v>1</v>
      </c>
      <c r="R378">
        <v>2</v>
      </c>
      <c r="S378">
        <v>3</v>
      </c>
    </row>
    <row r="379" spans="1:19" x14ac:dyDescent="0.15">
      <c r="A379" s="15">
        <v>2872</v>
      </c>
      <c r="E379">
        <v>1</v>
      </c>
      <c r="L379">
        <v>1</v>
      </c>
      <c r="R379">
        <v>3</v>
      </c>
      <c r="S379">
        <v>5</v>
      </c>
    </row>
    <row r="380" spans="1:19" x14ac:dyDescent="0.15">
      <c r="A380" s="15">
        <v>2874</v>
      </c>
      <c r="C380">
        <v>1</v>
      </c>
      <c r="M380">
        <v>1</v>
      </c>
      <c r="R380">
        <v>4</v>
      </c>
      <c r="S380">
        <v>6</v>
      </c>
    </row>
    <row r="381" spans="1:19" x14ac:dyDescent="0.15">
      <c r="A381" s="15">
        <v>2876</v>
      </c>
      <c r="D381">
        <v>1</v>
      </c>
      <c r="R381">
        <v>1</v>
      </c>
      <c r="S381">
        <v>2</v>
      </c>
    </row>
    <row r="382" spans="1:19" x14ac:dyDescent="0.15">
      <c r="A382" s="15">
        <v>2880</v>
      </c>
      <c r="C382">
        <v>1</v>
      </c>
      <c r="E382">
        <v>1</v>
      </c>
      <c r="F382">
        <v>1</v>
      </c>
      <c r="N382">
        <v>2</v>
      </c>
      <c r="R382">
        <v>1</v>
      </c>
      <c r="S382">
        <v>6</v>
      </c>
    </row>
    <row r="383" spans="1:19" x14ac:dyDescent="0.15">
      <c r="A383" s="15">
        <v>2882</v>
      </c>
      <c r="H383">
        <v>1</v>
      </c>
      <c r="N383">
        <v>1</v>
      </c>
      <c r="R383">
        <v>2</v>
      </c>
      <c r="S383">
        <v>4</v>
      </c>
    </row>
    <row r="384" spans="1:19" x14ac:dyDescent="0.15">
      <c r="A384" s="15">
        <v>2884</v>
      </c>
      <c r="C384">
        <v>1</v>
      </c>
      <c r="D384">
        <v>1</v>
      </c>
      <c r="R384">
        <v>3</v>
      </c>
      <c r="S384">
        <v>5</v>
      </c>
    </row>
    <row r="385" spans="1:19" x14ac:dyDescent="0.15">
      <c r="A385" s="15">
        <v>2885</v>
      </c>
      <c r="L385">
        <v>1</v>
      </c>
      <c r="N385">
        <v>1</v>
      </c>
      <c r="S385">
        <v>2</v>
      </c>
    </row>
    <row r="386" spans="1:19" x14ac:dyDescent="0.15">
      <c r="A386" s="15">
        <v>2886</v>
      </c>
      <c r="N386">
        <v>1</v>
      </c>
      <c r="R386">
        <v>2</v>
      </c>
      <c r="S386">
        <v>3</v>
      </c>
    </row>
    <row r="387" spans="1:19" x14ac:dyDescent="0.15">
      <c r="A387" s="15">
        <v>2888</v>
      </c>
      <c r="C387">
        <v>1</v>
      </c>
      <c r="R387">
        <v>2</v>
      </c>
      <c r="S387">
        <v>3</v>
      </c>
    </row>
    <row r="388" spans="1:19" x14ac:dyDescent="0.15">
      <c r="A388" s="15">
        <v>2890</v>
      </c>
      <c r="D388">
        <v>2</v>
      </c>
      <c r="N388">
        <v>2</v>
      </c>
      <c r="R388">
        <v>1</v>
      </c>
      <c r="S388">
        <v>5</v>
      </c>
    </row>
    <row r="389" spans="1:19" x14ac:dyDescent="0.15">
      <c r="A389" s="15">
        <v>2892</v>
      </c>
      <c r="C389">
        <v>1</v>
      </c>
      <c r="R389">
        <v>2</v>
      </c>
      <c r="S389">
        <v>3</v>
      </c>
    </row>
    <row r="390" spans="1:19" x14ac:dyDescent="0.15">
      <c r="A390" s="15">
        <v>2894</v>
      </c>
      <c r="D390">
        <v>1</v>
      </c>
      <c r="M390">
        <v>1</v>
      </c>
      <c r="N390">
        <v>1</v>
      </c>
      <c r="R390">
        <v>1</v>
      </c>
      <c r="S390">
        <v>4</v>
      </c>
    </row>
    <row r="391" spans="1:19" x14ac:dyDescent="0.15">
      <c r="A391" s="15">
        <v>2895</v>
      </c>
      <c r="M391">
        <v>1</v>
      </c>
      <c r="S391">
        <v>1</v>
      </c>
    </row>
    <row r="392" spans="1:19" x14ac:dyDescent="0.15">
      <c r="A392" s="15">
        <v>2896</v>
      </c>
      <c r="E392">
        <v>2</v>
      </c>
      <c r="N392">
        <v>1</v>
      </c>
      <c r="Q392">
        <v>1</v>
      </c>
      <c r="R392">
        <v>4</v>
      </c>
      <c r="S392">
        <v>8</v>
      </c>
    </row>
    <row r="393" spans="1:19" x14ac:dyDescent="0.15">
      <c r="A393" s="15">
        <v>2898</v>
      </c>
      <c r="R393">
        <v>1</v>
      </c>
      <c r="S393">
        <v>1</v>
      </c>
    </row>
    <row r="394" spans="1:19" x14ac:dyDescent="0.15">
      <c r="A394" s="15">
        <v>2900</v>
      </c>
      <c r="B394">
        <v>1</v>
      </c>
      <c r="C394">
        <v>1</v>
      </c>
      <c r="M394">
        <v>2</v>
      </c>
      <c r="N394">
        <v>1</v>
      </c>
      <c r="R394">
        <v>3</v>
      </c>
      <c r="S394">
        <v>8</v>
      </c>
    </row>
    <row r="395" spans="1:19" x14ac:dyDescent="0.15">
      <c r="A395" s="15">
        <v>2901</v>
      </c>
      <c r="K395">
        <v>1</v>
      </c>
      <c r="S395">
        <v>1</v>
      </c>
    </row>
    <row r="396" spans="1:19" x14ac:dyDescent="0.15">
      <c r="A396" s="15">
        <v>2902</v>
      </c>
      <c r="E396">
        <v>1</v>
      </c>
      <c r="N396">
        <v>1</v>
      </c>
      <c r="R396">
        <v>4</v>
      </c>
      <c r="S396">
        <v>6</v>
      </c>
    </row>
    <row r="397" spans="1:19" x14ac:dyDescent="0.15">
      <c r="A397" s="15">
        <v>2904</v>
      </c>
      <c r="B397">
        <v>1</v>
      </c>
      <c r="G397">
        <v>1</v>
      </c>
      <c r="N397">
        <v>2</v>
      </c>
      <c r="R397">
        <v>1</v>
      </c>
      <c r="S397">
        <v>5</v>
      </c>
    </row>
    <row r="398" spans="1:19" x14ac:dyDescent="0.15">
      <c r="A398" s="15">
        <v>2905</v>
      </c>
      <c r="M398">
        <v>1</v>
      </c>
      <c r="R398">
        <v>1</v>
      </c>
      <c r="S398">
        <v>2</v>
      </c>
    </row>
    <row r="399" spans="1:19" x14ac:dyDescent="0.15">
      <c r="A399" s="15">
        <v>2906</v>
      </c>
      <c r="N399">
        <v>2</v>
      </c>
      <c r="R399">
        <v>1</v>
      </c>
      <c r="S399">
        <v>3</v>
      </c>
    </row>
    <row r="400" spans="1:19" x14ac:dyDescent="0.15">
      <c r="A400" s="15">
        <v>2908</v>
      </c>
      <c r="D400">
        <v>1</v>
      </c>
      <c r="K400">
        <v>1</v>
      </c>
      <c r="R400">
        <v>2</v>
      </c>
      <c r="S400">
        <v>4</v>
      </c>
    </row>
    <row r="401" spans="1:19" x14ac:dyDescent="0.15">
      <c r="A401" s="15">
        <v>2910</v>
      </c>
      <c r="C401">
        <v>1</v>
      </c>
      <c r="E401">
        <v>1</v>
      </c>
      <c r="H401">
        <v>1</v>
      </c>
      <c r="N401">
        <v>1</v>
      </c>
      <c r="R401">
        <v>3</v>
      </c>
      <c r="S401">
        <v>7</v>
      </c>
    </row>
    <row r="402" spans="1:19" x14ac:dyDescent="0.15">
      <c r="A402" s="15">
        <v>2912</v>
      </c>
      <c r="L402">
        <v>2</v>
      </c>
      <c r="S402">
        <v>2</v>
      </c>
    </row>
    <row r="403" spans="1:19" x14ac:dyDescent="0.15">
      <c r="A403" s="15">
        <v>2914</v>
      </c>
      <c r="D403">
        <v>2</v>
      </c>
      <c r="N403">
        <v>1</v>
      </c>
      <c r="R403">
        <v>2</v>
      </c>
      <c r="S403">
        <v>5</v>
      </c>
    </row>
    <row r="404" spans="1:19" x14ac:dyDescent="0.15">
      <c r="A404" s="15">
        <v>2915</v>
      </c>
      <c r="N404">
        <v>1</v>
      </c>
      <c r="S404">
        <v>1</v>
      </c>
    </row>
    <row r="405" spans="1:19" x14ac:dyDescent="0.15">
      <c r="A405" s="15">
        <v>2916</v>
      </c>
      <c r="C405">
        <v>1</v>
      </c>
      <c r="D405">
        <v>1</v>
      </c>
      <c r="E405">
        <v>2</v>
      </c>
      <c r="G405">
        <v>1</v>
      </c>
      <c r="R405">
        <v>2</v>
      </c>
      <c r="S405">
        <v>7</v>
      </c>
    </row>
    <row r="406" spans="1:19" x14ac:dyDescent="0.15">
      <c r="A406" s="15">
        <v>2918</v>
      </c>
      <c r="F406">
        <v>1</v>
      </c>
      <c r="M406">
        <v>1</v>
      </c>
      <c r="S406">
        <v>2</v>
      </c>
    </row>
    <row r="407" spans="1:19" x14ac:dyDescent="0.15">
      <c r="A407" s="15">
        <v>2920</v>
      </c>
      <c r="E407">
        <v>1</v>
      </c>
      <c r="M407">
        <v>1</v>
      </c>
      <c r="R407">
        <v>3</v>
      </c>
      <c r="S407">
        <v>5</v>
      </c>
    </row>
    <row r="408" spans="1:19" x14ac:dyDescent="0.15">
      <c r="A408" s="15">
        <v>2922</v>
      </c>
      <c r="B408">
        <v>1</v>
      </c>
      <c r="D408">
        <v>1</v>
      </c>
      <c r="H408">
        <v>1</v>
      </c>
      <c r="R408">
        <v>3</v>
      </c>
      <c r="S408">
        <v>6</v>
      </c>
    </row>
    <row r="409" spans="1:19" x14ac:dyDescent="0.15">
      <c r="A409" s="15">
        <v>2924</v>
      </c>
      <c r="E409">
        <v>1</v>
      </c>
      <c r="M409">
        <v>1</v>
      </c>
      <c r="N409">
        <v>1</v>
      </c>
      <c r="R409">
        <v>1</v>
      </c>
      <c r="S409">
        <v>4</v>
      </c>
    </row>
    <row r="410" spans="1:19" x14ac:dyDescent="0.15">
      <c r="A410" s="15">
        <v>2925</v>
      </c>
      <c r="M410">
        <v>1</v>
      </c>
      <c r="S410">
        <v>1</v>
      </c>
    </row>
    <row r="411" spans="1:19" x14ac:dyDescent="0.15">
      <c r="A411" s="15">
        <v>2926</v>
      </c>
      <c r="D411">
        <v>1</v>
      </c>
      <c r="N411">
        <v>1</v>
      </c>
      <c r="R411">
        <v>1</v>
      </c>
      <c r="S411">
        <v>3</v>
      </c>
    </row>
    <row r="412" spans="1:19" x14ac:dyDescent="0.15">
      <c r="A412" s="15">
        <v>2928</v>
      </c>
      <c r="D412">
        <v>1</v>
      </c>
      <c r="H412">
        <v>1</v>
      </c>
      <c r="K412">
        <v>1</v>
      </c>
      <c r="R412">
        <v>1</v>
      </c>
      <c r="S412">
        <v>4</v>
      </c>
    </row>
    <row r="413" spans="1:19" x14ac:dyDescent="0.15">
      <c r="A413" s="15">
        <v>2929</v>
      </c>
      <c r="G413">
        <v>1</v>
      </c>
      <c r="S413">
        <v>1</v>
      </c>
    </row>
    <row r="414" spans="1:19" x14ac:dyDescent="0.15">
      <c r="A414" s="15">
        <v>2930</v>
      </c>
      <c r="B414">
        <v>1</v>
      </c>
      <c r="E414">
        <v>1</v>
      </c>
      <c r="K414">
        <v>1</v>
      </c>
      <c r="N414">
        <v>1</v>
      </c>
      <c r="O414">
        <v>1</v>
      </c>
      <c r="R414">
        <v>1</v>
      </c>
      <c r="S414">
        <v>6</v>
      </c>
    </row>
    <row r="415" spans="1:19" x14ac:dyDescent="0.15">
      <c r="A415" s="15">
        <v>2932</v>
      </c>
      <c r="C415">
        <v>1</v>
      </c>
      <c r="J415">
        <v>1</v>
      </c>
      <c r="M415">
        <v>1</v>
      </c>
      <c r="P415">
        <v>1</v>
      </c>
      <c r="R415">
        <v>2</v>
      </c>
      <c r="S415">
        <v>6</v>
      </c>
    </row>
    <row r="416" spans="1:19" x14ac:dyDescent="0.15">
      <c r="A416" s="15">
        <v>2934</v>
      </c>
      <c r="D416">
        <v>1</v>
      </c>
      <c r="K416">
        <v>1</v>
      </c>
      <c r="S416">
        <v>2</v>
      </c>
    </row>
    <row r="417" spans="1:19" x14ac:dyDescent="0.15">
      <c r="A417" s="15">
        <v>2935</v>
      </c>
      <c r="D417">
        <v>1</v>
      </c>
      <c r="Q417">
        <v>1</v>
      </c>
      <c r="R417">
        <v>1</v>
      </c>
      <c r="S417">
        <v>3</v>
      </c>
    </row>
    <row r="418" spans="1:19" x14ac:dyDescent="0.15">
      <c r="A418" s="15">
        <v>2936</v>
      </c>
      <c r="H418">
        <v>1</v>
      </c>
      <c r="L418">
        <v>1</v>
      </c>
      <c r="S418">
        <v>2</v>
      </c>
    </row>
    <row r="419" spans="1:19" x14ac:dyDescent="0.15">
      <c r="A419" s="15">
        <v>2938</v>
      </c>
      <c r="B419">
        <v>1</v>
      </c>
      <c r="C419">
        <v>1</v>
      </c>
      <c r="D419">
        <v>1</v>
      </c>
      <c r="G419">
        <v>1</v>
      </c>
      <c r="R419">
        <v>2</v>
      </c>
      <c r="S419">
        <v>6</v>
      </c>
    </row>
    <row r="420" spans="1:19" x14ac:dyDescent="0.15">
      <c r="A420" s="15">
        <v>2940</v>
      </c>
      <c r="D420">
        <v>1</v>
      </c>
      <c r="E420">
        <v>1</v>
      </c>
      <c r="I420">
        <v>1</v>
      </c>
      <c r="L420">
        <v>1</v>
      </c>
      <c r="M420">
        <v>3</v>
      </c>
      <c r="N420">
        <v>2</v>
      </c>
      <c r="R420">
        <v>4</v>
      </c>
      <c r="S420">
        <v>13</v>
      </c>
    </row>
    <row r="421" spans="1:19" x14ac:dyDescent="0.15">
      <c r="A421" s="15">
        <v>2942</v>
      </c>
      <c r="E421">
        <v>2</v>
      </c>
      <c r="G421">
        <v>1</v>
      </c>
      <c r="J421">
        <v>1</v>
      </c>
      <c r="M421">
        <v>2</v>
      </c>
      <c r="Q421">
        <v>1</v>
      </c>
      <c r="S421">
        <v>7</v>
      </c>
    </row>
    <row r="422" spans="1:19" x14ac:dyDescent="0.15">
      <c r="A422" s="15">
        <v>2944</v>
      </c>
      <c r="L422">
        <v>1</v>
      </c>
      <c r="R422">
        <v>1</v>
      </c>
      <c r="S422">
        <v>2</v>
      </c>
    </row>
    <row r="423" spans="1:19" x14ac:dyDescent="0.15">
      <c r="A423" s="15">
        <v>2945</v>
      </c>
      <c r="M423">
        <v>2</v>
      </c>
      <c r="N423">
        <v>1</v>
      </c>
      <c r="S423">
        <v>3</v>
      </c>
    </row>
    <row r="424" spans="1:19" x14ac:dyDescent="0.15">
      <c r="A424" s="15">
        <v>2946</v>
      </c>
      <c r="C424">
        <v>1</v>
      </c>
      <c r="D424">
        <v>1</v>
      </c>
      <c r="E424">
        <v>1</v>
      </c>
      <c r="H424">
        <v>1</v>
      </c>
      <c r="R424">
        <v>2</v>
      </c>
      <c r="S424">
        <v>6</v>
      </c>
    </row>
    <row r="425" spans="1:19" x14ac:dyDescent="0.15">
      <c r="A425" s="15">
        <v>2948</v>
      </c>
      <c r="D425">
        <v>1</v>
      </c>
      <c r="R425">
        <v>4</v>
      </c>
      <c r="S425">
        <v>5</v>
      </c>
    </row>
    <row r="426" spans="1:19" x14ac:dyDescent="0.15">
      <c r="A426" s="15">
        <v>2950</v>
      </c>
      <c r="D426">
        <v>1</v>
      </c>
      <c r="M426">
        <v>3</v>
      </c>
      <c r="N426">
        <v>1</v>
      </c>
      <c r="R426">
        <v>1</v>
      </c>
      <c r="S426">
        <v>6</v>
      </c>
    </row>
    <row r="427" spans="1:19" x14ac:dyDescent="0.15">
      <c r="A427" s="15">
        <v>2952</v>
      </c>
      <c r="E427">
        <v>1</v>
      </c>
      <c r="L427">
        <v>1</v>
      </c>
      <c r="M427">
        <v>1</v>
      </c>
      <c r="P427">
        <v>1</v>
      </c>
      <c r="R427">
        <v>3</v>
      </c>
      <c r="S427">
        <v>7</v>
      </c>
    </row>
    <row r="428" spans="1:19" x14ac:dyDescent="0.15">
      <c r="A428" s="15">
        <v>2954</v>
      </c>
      <c r="D428">
        <v>1</v>
      </c>
      <c r="E428">
        <v>1</v>
      </c>
      <c r="G428">
        <v>1</v>
      </c>
      <c r="H428">
        <v>1</v>
      </c>
      <c r="J428">
        <v>1</v>
      </c>
      <c r="N428">
        <v>1</v>
      </c>
      <c r="R428">
        <v>1</v>
      </c>
      <c r="S428">
        <v>7</v>
      </c>
    </row>
    <row r="429" spans="1:19" x14ac:dyDescent="0.15">
      <c r="A429" s="15">
        <v>2956</v>
      </c>
      <c r="D429">
        <v>1</v>
      </c>
      <c r="M429">
        <v>1</v>
      </c>
      <c r="N429">
        <v>1</v>
      </c>
      <c r="P429">
        <v>1</v>
      </c>
      <c r="R429">
        <v>1</v>
      </c>
      <c r="S429">
        <v>5</v>
      </c>
    </row>
    <row r="430" spans="1:19" x14ac:dyDescent="0.15">
      <c r="A430" s="15">
        <v>2958</v>
      </c>
      <c r="E430">
        <v>2</v>
      </c>
      <c r="H430">
        <v>1</v>
      </c>
      <c r="N430">
        <v>1</v>
      </c>
      <c r="Q430">
        <v>1</v>
      </c>
      <c r="R430">
        <v>4</v>
      </c>
      <c r="S430">
        <v>9</v>
      </c>
    </row>
    <row r="431" spans="1:19" x14ac:dyDescent="0.15">
      <c r="A431" s="15">
        <v>2960</v>
      </c>
      <c r="D431">
        <v>1</v>
      </c>
      <c r="E431">
        <v>2</v>
      </c>
      <c r="J431">
        <v>1</v>
      </c>
      <c r="N431">
        <v>1</v>
      </c>
      <c r="R431">
        <v>1</v>
      </c>
      <c r="S431">
        <v>6</v>
      </c>
    </row>
    <row r="432" spans="1:19" x14ac:dyDescent="0.15">
      <c r="A432" s="15">
        <v>2962</v>
      </c>
      <c r="K432">
        <v>1</v>
      </c>
      <c r="O432">
        <v>1</v>
      </c>
      <c r="R432">
        <v>1</v>
      </c>
      <c r="S432">
        <v>3</v>
      </c>
    </row>
    <row r="433" spans="1:19" x14ac:dyDescent="0.15">
      <c r="A433" s="15">
        <v>2964</v>
      </c>
      <c r="E433">
        <v>1</v>
      </c>
      <c r="P433">
        <v>1</v>
      </c>
      <c r="R433">
        <v>1</v>
      </c>
      <c r="S433">
        <v>3</v>
      </c>
    </row>
    <row r="434" spans="1:19" x14ac:dyDescent="0.15">
      <c r="A434" s="15">
        <v>2965</v>
      </c>
      <c r="K434">
        <v>1</v>
      </c>
      <c r="S434">
        <v>1</v>
      </c>
    </row>
    <row r="435" spans="1:19" x14ac:dyDescent="0.15">
      <c r="A435" s="15">
        <v>2966</v>
      </c>
      <c r="D435">
        <v>2</v>
      </c>
      <c r="N435">
        <v>1</v>
      </c>
      <c r="R435">
        <v>2</v>
      </c>
      <c r="S435">
        <v>5</v>
      </c>
    </row>
    <row r="436" spans="1:19" x14ac:dyDescent="0.15">
      <c r="A436" s="15">
        <v>2968</v>
      </c>
      <c r="D436">
        <v>1</v>
      </c>
      <c r="H436">
        <v>1</v>
      </c>
      <c r="S436">
        <v>2</v>
      </c>
    </row>
    <row r="437" spans="1:19" x14ac:dyDescent="0.15">
      <c r="A437" s="15">
        <v>2970</v>
      </c>
      <c r="B437">
        <v>1</v>
      </c>
      <c r="L437">
        <v>1</v>
      </c>
      <c r="M437">
        <v>3</v>
      </c>
      <c r="S437">
        <v>5</v>
      </c>
    </row>
    <row r="438" spans="1:19" x14ac:dyDescent="0.15">
      <c r="A438" s="15">
        <v>2972</v>
      </c>
      <c r="R438">
        <v>1</v>
      </c>
      <c r="S438">
        <v>1</v>
      </c>
    </row>
    <row r="439" spans="1:19" x14ac:dyDescent="0.15">
      <c r="A439" s="15">
        <v>2974</v>
      </c>
      <c r="D439">
        <v>1</v>
      </c>
      <c r="K439">
        <v>1</v>
      </c>
      <c r="L439">
        <v>1</v>
      </c>
      <c r="M439">
        <v>1</v>
      </c>
      <c r="R439">
        <v>4</v>
      </c>
      <c r="S439">
        <v>8</v>
      </c>
    </row>
    <row r="440" spans="1:19" x14ac:dyDescent="0.15">
      <c r="A440" s="15">
        <v>2975</v>
      </c>
      <c r="M440">
        <v>1</v>
      </c>
      <c r="S440">
        <v>1</v>
      </c>
    </row>
    <row r="441" spans="1:19" x14ac:dyDescent="0.15">
      <c r="A441" s="15">
        <v>2976</v>
      </c>
      <c r="B441">
        <v>1</v>
      </c>
      <c r="M441">
        <v>1</v>
      </c>
      <c r="N441">
        <v>1</v>
      </c>
      <c r="R441">
        <v>4</v>
      </c>
      <c r="S441">
        <v>7</v>
      </c>
    </row>
    <row r="442" spans="1:19" x14ac:dyDescent="0.15">
      <c r="A442" s="15">
        <v>2978</v>
      </c>
      <c r="D442">
        <v>1</v>
      </c>
      <c r="R442">
        <v>4</v>
      </c>
      <c r="S442">
        <v>5</v>
      </c>
    </row>
    <row r="443" spans="1:19" x14ac:dyDescent="0.15">
      <c r="A443" s="15">
        <v>2980</v>
      </c>
      <c r="F443">
        <v>1</v>
      </c>
      <c r="I443">
        <v>1</v>
      </c>
      <c r="M443">
        <v>2</v>
      </c>
      <c r="N443">
        <v>1</v>
      </c>
      <c r="R443">
        <v>6</v>
      </c>
      <c r="S443">
        <v>11</v>
      </c>
    </row>
    <row r="444" spans="1:19" x14ac:dyDescent="0.15">
      <c r="A444" s="15">
        <v>2982</v>
      </c>
      <c r="R444">
        <v>2</v>
      </c>
      <c r="S444">
        <v>2</v>
      </c>
    </row>
    <row r="445" spans="1:19" x14ac:dyDescent="0.15">
      <c r="A445" s="15">
        <v>2984</v>
      </c>
      <c r="D445">
        <v>1</v>
      </c>
      <c r="M445">
        <v>1</v>
      </c>
      <c r="R445">
        <v>1</v>
      </c>
      <c r="S445">
        <v>3</v>
      </c>
    </row>
    <row r="446" spans="1:19" x14ac:dyDescent="0.15">
      <c r="A446" s="15">
        <v>2985</v>
      </c>
      <c r="E446">
        <v>1</v>
      </c>
      <c r="M446">
        <v>1</v>
      </c>
      <c r="R446">
        <v>2</v>
      </c>
      <c r="S446">
        <v>4</v>
      </c>
    </row>
    <row r="447" spans="1:19" x14ac:dyDescent="0.15">
      <c r="A447" s="15">
        <v>2986</v>
      </c>
      <c r="E447">
        <v>1</v>
      </c>
      <c r="N447">
        <v>1</v>
      </c>
      <c r="Q447">
        <v>1</v>
      </c>
      <c r="R447">
        <v>4</v>
      </c>
      <c r="S447">
        <v>7</v>
      </c>
    </row>
    <row r="448" spans="1:19" x14ac:dyDescent="0.15">
      <c r="A448" s="15">
        <v>2988</v>
      </c>
      <c r="C448">
        <v>1</v>
      </c>
      <c r="K448">
        <v>1</v>
      </c>
      <c r="M448">
        <v>4</v>
      </c>
      <c r="N448">
        <v>1</v>
      </c>
      <c r="S448">
        <v>7</v>
      </c>
    </row>
    <row r="449" spans="1:19" x14ac:dyDescent="0.15">
      <c r="A449" s="15">
        <v>2989</v>
      </c>
      <c r="K449">
        <v>1</v>
      </c>
      <c r="S449">
        <v>1</v>
      </c>
    </row>
    <row r="450" spans="1:19" x14ac:dyDescent="0.15">
      <c r="A450" s="15">
        <v>2990</v>
      </c>
      <c r="F450">
        <v>1</v>
      </c>
      <c r="I450">
        <v>1</v>
      </c>
      <c r="R450">
        <v>5</v>
      </c>
      <c r="S450">
        <v>7</v>
      </c>
    </row>
    <row r="451" spans="1:19" x14ac:dyDescent="0.15">
      <c r="A451" s="15">
        <v>2992</v>
      </c>
      <c r="F451">
        <v>1</v>
      </c>
      <c r="R451">
        <v>1</v>
      </c>
      <c r="S451">
        <v>2</v>
      </c>
    </row>
    <row r="452" spans="1:19" x14ac:dyDescent="0.15">
      <c r="A452" s="15">
        <v>2994</v>
      </c>
      <c r="B452">
        <v>1</v>
      </c>
      <c r="E452">
        <v>1</v>
      </c>
      <c r="K452">
        <v>1</v>
      </c>
      <c r="M452">
        <v>1</v>
      </c>
      <c r="N452">
        <v>1</v>
      </c>
      <c r="R452">
        <v>1</v>
      </c>
      <c r="S452">
        <v>6</v>
      </c>
    </row>
    <row r="453" spans="1:19" x14ac:dyDescent="0.15">
      <c r="A453" s="15">
        <v>2995</v>
      </c>
      <c r="H453">
        <v>1</v>
      </c>
      <c r="R453">
        <v>1</v>
      </c>
      <c r="S453">
        <v>2</v>
      </c>
    </row>
    <row r="454" spans="1:19" x14ac:dyDescent="0.15">
      <c r="A454" s="15">
        <v>2996</v>
      </c>
      <c r="D454">
        <v>2</v>
      </c>
      <c r="R454">
        <v>5</v>
      </c>
      <c r="S454">
        <v>7</v>
      </c>
    </row>
    <row r="455" spans="1:19" x14ac:dyDescent="0.15">
      <c r="A455" s="15">
        <v>2998</v>
      </c>
      <c r="C455">
        <v>1</v>
      </c>
      <c r="D455">
        <v>2</v>
      </c>
      <c r="J455">
        <v>1</v>
      </c>
      <c r="M455">
        <v>1</v>
      </c>
      <c r="R455">
        <v>2</v>
      </c>
      <c r="S455">
        <v>7</v>
      </c>
    </row>
    <row r="456" spans="1:19" x14ac:dyDescent="0.15">
      <c r="A456" s="15">
        <v>3000</v>
      </c>
      <c r="E456">
        <v>1</v>
      </c>
      <c r="G456">
        <v>1</v>
      </c>
      <c r="R456">
        <v>2</v>
      </c>
      <c r="S456">
        <v>4</v>
      </c>
    </row>
    <row r="457" spans="1:19" x14ac:dyDescent="0.15">
      <c r="A457" s="15">
        <v>3002</v>
      </c>
      <c r="E457">
        <v>1</v>
      </c>
      <c r="S457">
        <v>1</v>
      </c>
    </row>
    <row r="458" spans="1:19" x14ac:dyDescent="0.15">
      <c r="A458" s="15">
        <v>3004</v>
      </c>
      <c r="D458">
        <v>1</v>
      </c>
      <c r="E458">
        <v>1</v>
      </c>
      <c r="L458">
        <v>1</v>
      </c>
      <c r="M458">
        <v>1</v>
      </c>
      <c r="N458">
        <v>1</v>
      </c>
      <c r="R458">
        <v>1</v>
      </c>
      <c r="S458">
        <v>6</v>
      </c>
    </row>
    <row r="459" spans="1:19" x14ac:dyDescent="0.15">
      <c r="A459" s="15">
        <v>3006</v>
      </c>
      <c r="B459">
        <v>1</v>
      </c>
      <c r="M459">
        <v>2</v>
      </c>
      <c r="N459">
        <v>1</v>
      </c>
      <c r="R459">
        <v>3</v>
      </c>
      <c r="S459">
        <v>7</v>
      </c>
    </row>
    <row r="460" spans="1:19" x14ac:dyDescent="0.15">
      <c r="A460" s="15">
        <v>3008</v>
      </c>
      <c r="D460">
        <v>1</v>
      </c>
      <c r="E460">
        <v>1</v>
      </c>
      <c r="M460">
        <v>1</v>
      </c>
      <c r="S460">
        <v>3</v>
      </c>
    </row>
    <row r="461" spans="1:19" x14ac:dyDescent="0.15">
      <c r="A461" s="15">
        <v>3010</v>
      </c>
      <c r="C461">
        <v>1</v>
      </c>
      <c r="D461">
        <v>1</v>
      </c>
      <c r="E461">
        <v>1</v>
      </c>
      <c r="K461">
        <v>1</v>
      </c>
      <c r="N461">
        <v>1</v>
      </c>
      <c r="R461">
        <v>1</v>
      </c>
      <c r="S461">
        <v>6</v>
      </c>
    </row>
    <row r="462" spans="1:19" x14ac:dyDescent="0.15">
      <c r="A462" s="15">
        <v>3012</v>
      </c>
      <c r="C462">
        <v>1</v>
      </c>
      <c r="H462">
        <v>1</v>
      </c>
      <c r="I462">
        <v>1</v>
      </c>
      <c r="R462">
        <v>1</v>
      </c>
      <c r="S462">
        <v>4</v>
      </c>
    </row>
    <row r="463" spans="1:19" x14ac:dyDescent="0.15">
      <c r="A463" s="15">
        <v>3014</v>
      </c>
      <c r="L463">
        <v>1</v>
      </c>
      <c r="R463">
        <v>1</v>
      </c>
      <c r="S463">
        <v>2</v>
      </c>
    </row>
    <row r="464" spans="1:19" x14ac:dyDescent="0.15">
      <c r="A464" s="15">
        <v>3015</v>
      </c>
      <c r="M464">
        <v>1</v>
      </c>
      <c r="R464">
        <v>1</v>
      </c>
      <c r="S464">
        <v>2</v>
      </c>
    </row>
    <row r="465" spans="1:19" x14ac:dyDescent="0.15">
      <c r="A465" s="15">
        <v>3016</v>
      </c>
      <c r="F465">
        <v>1</v>
      </c>
      <c r="Q465">
        <v>1</v>
      </c>
      <c r="R465">
        <v>2</v>
      </c>
      <c r="S465">
        <v>4</v>
      </c>
    </row>
    <row r="466" spans="1:19" x14ac:dyDescent="0.15">
      <c r="A466" s="15">
        <v>3018</v>
      </c>
      <c r="M466">
        <v>1</v>
      </c>
      <c r="R466">
        <v>1</v>
      </c>
      <c r="S466">
        <v>2</v>
      </c>
    </row>
    <row r="467" spans="1:19" x14ac:dyDescent="0.15">
      <c r="A467" s="15">
        <v>3020</v>
      </c>
      <c r="E467">
        <v>1</v>
      </c>
      <c r="L467">
        <v>1</v>
      </c>
      <c r="N467">
        <v>2</v>
      </c>
      <c r="P467">
        <v>1</v>
      </c>
      <c r="R467">
        <v>4</v>
      </c>
      <c r="S467">
        <v>9</v>
      </c>
    </row>
    <row r="468" spans="1:19" x14ac:dyDescent="0.15">
      <c r="A468" s="15">
        <v>3024</v>
      </c>
      <c r="H468">
        <v>1</v>
      </c>
      <c r="K468">
        <v>1</v>
      </c>
      <c r="R468">
        <v>2</v>
      </c>
      <c r="S468">
        <v>4</v>
      </c>
    </row>
    <row r="469" spans="1:19" x14ac:dyDescent="0.15">
      <c r="A469" s="15">
        <v>3025</v>
      </c>
      <c r="M469">
        <v>1</v>
      </c>
      <c r="S469">
        <v>1</v>
      </c>
    </row>
    <row r="470" spans="1:19" x14ac:dyDescent="0.15">
      <c r="A470" s="15">
        <v>3026</v>
      </c>
      <c r="G470">
        <v>1</v>
      </c>
      <c r="L470">
        <v>1</v>
      </c>
      <c r="N470">
        <v>1</v>
      </c>
      <c r="R470">
        <v>1</v>
      </c>
      <c r="S470">
        <v>4</v>
      </c>
    </row>
    <row r="471" spans="1:19" x14ac:dyDescent="0.15">
      <c r="A471" s="15">
        <v>3028</v>
      </c>
      <c r="E471">
        <v>2</v>
      </c>
      <c r="J471">
        <v>1</v>
      </c>
      <c r="K471">
        <v>1</v>
      </c>
      <c r="M471">
        <v>1</v>
      </c>
      <c r="R471">
        <v>5</v>
      </c>
      <c r="S471">
        <v>10</v>
      </c>
    </row>
    <row r="472" spans="1:19" x14ac:dyDescent="0.15">
      <c r="A472" s="15">
        <v>3030</v>
      </c>
      <c r="E472">
        <v>1</v>
      </c>
      <c r="J472">
        <v>1</v>
      </c>
      <c r="R472">
        <v>3</v>
      </c>
      <c r="S472">
        <v>5</v>
      </c>
    </row>
    <row r="473" spans="1:19" x14ac:dyDescent="0.15">
      <c r="A473" s="15">
        <v>3032</v>
      </c>
      <c r="M473">
        <v>1</v>
      </c>
      <c r="N473">
        <v>1</v>
      </c>
      <c r="R473">
        <v>2</v>
      </c>
      <c r="S473">
        <v>4</v>
      </c>
    </row>
    <row r="474" spans="1:19" x14ac:dyDescent="0.15">
      <c r="A474" s="15">
        <v>3034</v>
      </c>
      <c r="R474">
        <v>6</v>
      </c>
      <c r="S474">
        <v>6</v>
      </c>
    </row>
    <row r="475" spans="1:19" x14ac:dyDescent="0.15">
      <c r="A475" s="15">
        <v>3035</v>
      </c>
      <c r="M475">
        <v>1</v>
      </c>
      <c r="S475">
        <v>1</v>
      </c>
    </row>
    <row r="476" spans="1:19" x14ac:dyDescent="0.15">
      <c r="A476" s="15">
        <v>3036</v>
      </c>
      <c r="D476">
        <v>1</v>
      </c>
      <c r="H476">
        <v>1</v>
      </c>
      <c r="J476">
        <v>1</v>
      </c>
      <c r="R476">
        <v>2</v>
      </c>
      <c r="S476">
        <v>5</v>
      </c>
    </row>
    <row r="477" spans="1:19" x14ac:dyDescent="0.15">
      <c r="A477" s="15">
        <v>3038</v>
      </c>
      <c r="E477">
        <v>1</v>
      </c>
      <c r="K477">
        <v>2</v>
      </c>
      <c r="N477">
        <v>1</v>
      </c>
      <c r="R477">
        <v>1</v>
      </c>
      <c r="S477">
        <v>5</v>
      </c>
    </row>
    <row r="478" spans="1:19" x14ac:dyDescent="0.15">
      <c r="A478" s="15">
        <v>3040</v>
      </c>
      <c r="B478">
        <v>1</v>
      </c>
      <c r="D478">
        <v>2</v>
      </c>
      <c r="E478">
        <v>1</v>
      </c>
      <c r="M478">
        <v>1</v>
      </c>
      <c r="R478">
        <v>2</v>
      </c>
      <c r="S478">
        <v>7</v>
      </c>
    </row>
    <row r="479" spans="1:19" x14ac:dyDescent="0.15">
      <c r="A479" s="15">
        <v>3041</v>
      </c>
      <c r="D479">
        <v>1</v>
      </c>
      <c r="S479">
        <v>1</v>
      </c>
    </row>
    <row r="480" spans="1:19" x14ac:dyDescent="0.15">
      <c r="A480" s="15">
        <v>3042</v>
      </c>
      <c r="D480">
        <v>2</v>
      </c>
      <c r="E480">
        <v>1</v>
      </c>
      <c r="G480">
        <v>1</v>
      </c>
      <c r="I480">
        <v>1</v>
      </c>
      <c r="M480">
        <v>1</v>
      </c>
      <c r="R480">
        <v>2</v>
      </c>
      <c r="S480">
        <v>8</v>
      </c>
    </row>
    <row r="481" spans="1:19" x14ac:dyDescent="0.15">
      <c r="A481" s="15">
        <v>3044</v>
      </c>
      <c r="E481">
        <v>1</v>
      </c>
      <c r="S481">
        <v>1</v>
      </c>
    </row>
    <row r="482" spans="1:19" x14ac:dyDescent="0.15">
      <c r="A482" s="15">
        <v>3045</v>
      </c>
      <c r="R482">
        <v>1</v>
      </c>
      <c r="S482">
        <v>1</v>
      </c>
    </row>
    <row r="483" spans="1:19" x14ac:dyDescent="0.15">
      <c r="A483" s="15">
        <v>3046</v>
      </c>
      <c r="E483">
        <v>1</v>
      </c>
      <c r="N483">
        <v>1</v>
      </c>
      <c r="R483">
        <v>2</v>
      </c>
      <c r="S483">
        <v>4</v>
      </c>
    </row>
    <row r="484" spans="1:19" x14ac:dyDescent="0.15">
      <c r="A484" s="15">
        <v>3048</v>
      </c>
      <c r="D484">
        <v>1</v>
      </c>
      <c r="G484">
        <v>1</v>
      </c>
      <c r="H484">
        <v>1</v>
      </c>
      <c r="R484">
        <v>2</v>
      </c>
      <c r="S484">
        <v>5</v>
      </c>
    </row>
    <row r="485" spans="1:19" x14ac:dyDescent="0.15">
      <c r="A485" s="15">
        <v>3050</v>
      </c>
      <c r="D485">
        <v>1</v>
      </c>
      <c r="R485">
        <v>3</v>
      </c>
      <c r="S485">
        <v>4</v>
      </c>
    </row>
    <row r="486" spans="1:19" x14ac:dyDescent="0.15">
      <c r="A486" s="15">
        <v>3051</v>
      </c>
      <c r="I486">
        <v>1</v>
      </c>
      <c r="S486">
        <v>1</v>
      </c>
    </row>
    <row r="487" spans="1:19" x14ac:dyDescent="0.15">
      <c r="A487" s="15">
        <v>3052</v>
      </c>
      <c r="H487">
        <v>1</v>
      </c>
      <c r="N487">
        <v>1</v>
      </c>
      <c r="P487">
        <v>1</v>
      </c>
      <c r="R487">
        <v>2</v>
      </c>
      <c r="S487">
        <v>5</v>
      </c>
    </row>
    <row r="488" spans="1:19" x14ac:dyDescent="0.15">
      <c r="A488" s="15">
        <v>3054</v>
      </c>
      <c r="E488">
        <v>1</v>
      </c>
      <c r="R488">
        <v>2</v>
      </c>
      <c r="S488">
        <v>3</v>
      </c>
    </row>
    <row r="489" spans="1:19" x14ac:dyDescent="0.15">
      <c r="A489" s="15">
        <v>3056</v>
      </c>
      <c r="D489">
        <v>1</v>
      </c>
      <c r="E489">
        <v>1</v>
      </c>
      <c r="G489">
        <v>1</v>
      </c>
      <c r="H489">
        <v>1</v>
      </c>
      <c r="M489">
        <v>1</v>
      </c>
      <c r="R489">
        <v>1</v>
      </c>
      <c r="S489">
        <v>6</v>
      </c>
    </row>
    <row r="490" spans="1:19" x14ac:dyDescent="0.15">
      <c r="A490" s="15">
        <v>3058</v>
      </c>
      <c r="C490">
        <v>1</v>
      </c>
      <c r="E490">
        <v>1</v>
      </c>
      <c r="K490">
        <v>1</v>
      </c>
      <c r="M490">
        <v>2</v>
      </c>
      <c r="N490">
        <v>1</v>
      </c>
      <c r="R490">
        <v>3</v>
      </c>
      <c r="S490">
        <v>9</v>
      </c>
    </row>
    <row r="491" spans="1:19" x14ac:dyDescent="0.15">
      <c r="A491" s="15">
        <v>3060</v>
      </c>
      <c r="N491">
        <v>1</v>
      </c>
      <c r="R491">
        <v>1</v>
      </c>
      <c r="S491">
        <v>2</v>
      </c>
    </row>
    <row r="492" spans="1:19" x14ac:dyDescent="0.15">
      <c r="A492" s="15">
        <v>3062</v>
      </c>
      <c r="E492">
        <v>2</v>
      </c>
      <c r="L492">
        <v>1</v>
      </c>
      <c r="R492">
        <v>1</v>
      </c>
      <c r="S492">
        <v>4</v>
      </c>
    </row>
    <row r="493" spans="1:19" x14ac:dyDescent="0.15">
      <c r="A493" s="15">
        <v>3064</v>
      </c>
      <c r="C493">
        <v>1</v>
      </c>
      <c r="H493">
        <v>1</v>
      </c>
      <c r="R493">
        <v>1</v>
      </c>
      <c r="S493">
        <v>3</v>
      </c>
    </row>
    <row r="494" spans="1:19" x14ac:dyDescent="0.15">
      <c r="A494" s="15">
        <v>3065</v>
      </c>
      <c r="R494">
        <v>1</v>
      </c>
      <c r="S494">
        <v>1</v>
      </c>
    </row>
    <row r="495" spans="1:19" x14ac:dyDescent="0.15">
      <c r="A495" s="15">
        <v>3066</v>
      </c>
      <c r="K495">
        <v>1</v>
      </c>
      <c r="R495">
        <v>2</v>
      </c>
      <c r="S495">
        <v>3</v>
      </c>
    </row>
    <row r="496" spans="1:19" x14ac:dyDescent="0.15">
      <c r="A496" s="15">
        <v>3068</v>
      </c>
      <c r="B496">
        <v>1</v>
      </c>
      <c r="C496">
        <v>1</v>
      </c>
      <c r="D496">
        <v>1</v>
      </c>
      <c r="E496">
        <v>1</v>
      </c>
      <c r="M496">
        <v>1</v>
      </c>
      <c r="N496">
        <v>1</v>
      </c>
      <c r="R496">
        <v>1</v>
      </c>
      <c r="S496">
        <v>7</v>
      </c>
    </row>
    <row r="497" spans="1:19" x14ac:dyDescent="0.15">
      <c r="A497" s="15">
        <v>3070</v>
      </c>
      <c r="H497">
        <v>1</v>
      </c>
      <c r="M497">
        <v>1</v>
      </c>
      <c r="N497">
        <v>2</v>
      </c>
      <c r="Q497">
        <v>1</v>
      </c>
      <c r="R497">
        <v>3</v>
      </c>
      <c r="S497">
        <v>8</v>
      </c>
    </row>
    <row r="498" spans="1:19" x14ac:dyDescent="0.15">
      <c r="A498" s="15">
        <v>3072</v>
      </c>
      <c r="L498">
        <v>1</v>
      </c>
      <c r="N498">
        <v>1</v>
      </c>
      <c r="R498">
        <v>4</v>
      </c>
      <c r="S498">
        <v>6</v>
      </c>
    </row>
    <row r="499" spans="1:19" x14ac:dyDescent="0.15">
      <c r="A499" s="15">
        <v>3073</v>
      </c>
      <c r="R499">
        <v>1</v>
      </c>
      <c r="S499">
        <v>1</v>
      </c>
    </row>
    <row r="500" spans="1:19" x14ac:dyDescent="0.15">
      <c r="A500" s="15">
        <v>3074</v>
      </c>
      <c r="E500">
        <v>1</v>
      </c>
      <c r="M500">
        <v>1</v>
      </c>
      <c r="P500">
        <v>1</v>
      </c>
      <c r="R500">
        <v>1</v>
      </c>
      <c r="S500">
        <v>4</v>
      </c>
    </row>
    <row r="501" spans="1:19" x14ac:dyDescent="0.15">
      <c r="A501" s="15">
        <v>3075</v>
      </c>
      <c r="M501">
        <v>1</v>
      </c>
      <c r="S501">
        <v>1</v>
      </c>
    </row>
    <row r="502" spans="1:19" x14ac:dyDescent="0.15">
      <c r="A502" s="15">
        <v>3076</v>
      </c>
      <c r="B502">
        <v>1</v>
      </c>
      <c r="N502">
        <v>1</v>
      </c>
      <c r="R502">
        <v>1</v>
      </c>
      <c r="S502">
        <v>3</v>
      </c>
    </row>
    <row r="503" spans="1:19" x14ac:dyDescent="0.15">
      <c r="A503" s="15">
        <v>3078</v>
      </c>
      <c r="E503">
        <v>3</v>
      </c>
      <c r="K503">
        <v>1</v>
      </c>
      <c r="R503">
        <v>2</v>
      </c>
      <c r="S503">
        <v>6</v>
      </c>
    </row>
    <row r="504" spans="1:19" x14ac:dyDescent="0.15">
      <c r="A504" s="15">
        <v>3080</v>
      </c>
      <c r="C504">
        <v>1</v>
      </c>
      <c r="D504">
        <v>2</v>
      </c>
      <c r="F504">
        <v>1</v>
      </c>
      <c r="H504">
        <v>1</v>
      </c>
      <c r="K504">
        <v>1</v>
      </c>
      <c r="N504">
        <v>3</v>
      </c>
      <c r="R504">
        <v>4</v>
      </c>
      <c r="S504">
        <v>13</v>
      </c>
    </row>
    <row r="505" spans="1:19" x14ac:dyDescent="0.15">
      <c r="A505" s="15">
        <v>3082</v>
      </c>
      <c r="D505">
        <v>1</v>
      </c>
      <c r="R505">
        <v>2</v>
      </c>
      <c r="S505">
        <v>3</v>
      </c>
    </row>
    <row r="506" spans="1:19" x14ac:dyDescent="0.15">
      <c r="A506" s="15">
        <v>3084</v>
      </c>
      <c r="H506">
        <v>1</v>
      </c>
      <c r="K506">
        <v>1</v>
      </c>
      <c r="L506">
        <v>1</v>
      </c>
      <c r="M506">
        <v>1</v>
      </c>
      <c r="N506">
        <v>1</v>
      </c>
      <c r="R506">
        <v>1</v>
      </c>
      <c r="S506">
        <v>6</v>
      </c>
    </row>
    <row r="507" spans="1:19" x14ac:dyDescent="0.15">
      <c r="A507" s="15">
        <v>3085</v>
      </c>
      <c r="Q507">
        <v>1</v>
      </c>
      <c r="S507">
        <v>1</v>
      </c>
    </row>
    <row r="508" spans="1:19" x14ac:dyDescent="0.15">
      <c r="A508" s="15">
        <v>3086</v>
      </c>
      <c r="B508">
        <v>1</v>
      </c>
      <c r="C508">
        <v>1</v>
      </c>
      <c r="N508">
        <v>1</v>
      </c>
      <c r="R508">
        <v>2</v>
      </c>
      <c r="S508">
        <v>5</v>
      </c>
    </row>
    <row r="509" spans="1:19" x14ac:dyDescent="0.15">
      <c r="A509" s="15">
        <v>3088</v>
      </c>
      <c r="D509">
        <v>1</v>
      </c>
      <c r="F509">
        <v>1</v>
      </c>
      <c r="L509">
        <v>1</v>
      </c>
      <c r="N509">
        <v>1</v>
      </c>
      <c r="Q509">
        <v>1</v>
      </c>
      <c r="R509">
        <v>1</v>
      </c>
      <c r="S509">
        <v>6</v>
      </c>
    </row>
    <row r="510" spans="1:19" x14ac:dyDescent="0.15">
      <c r="A510" s="15">
        <v>3090</v>
      </c>
      <c r="D510">
        <v>2</v>
      </c>
      <c r="H510">
        <v>1</v>
      </c>
      <c r="M510">
        <v>2</v>
      </c>
      <c r="N510">
        <v>1</v>
      </c>
      <c r="R510">
        <v>2</v>
      </c>
      <c r="S510">
        <v>8</v>
      </c>
    </row>
    <row r="511" spans="1:19" x14ac:dyDescent="0.15">
      <c r="A511" s="15">
        <v>3092</v>
      </c>
      <c r="M511">
        <v>1</v>
      </c>
      <c r="R511">
        <v>1</v>
      </c>
      <c r="S511">
        <v>2</v>
      </c>
    </row>
    <row r="512" spans="1:19" x14ac:dyDescent="0.15">
      <c r="A512" s="15">
        <v>3094</v>
      </c>
      <c r="D512">
        <v>1</v>
      </c>
      <c r="R512">
        <v>1</v>
      </c>
      <c r="S512">
        <v>2</v>
      </c>
    </row>
    <row r="513" spans="1:19" x14ac:dyDescent="0.15">
      <c r="A513" s="15">
        <v>3095</v>
      </c>
      <c r="M513">
        <v>1</v>
      </c>
      <c r="S513">
        <v>1</v>
      </c>
    </row>
    <row r="514" spans="1:19" x14ac:dyDescent="0.15">
      <c r="A514" s="15">
        <v>3096</v>
      </c>
      <c r="R514">
        <v>2</v>
      </c>
      <c r="S514">
        <v>2</v>
      </c>
    </row>
    <row r="515" spans="1:19" x14ac:dyDescent="0.15">
      <c r="A515" s="15">
        <v>3098</v>
      </c>
      <c r="D515">
        <v>1</v>
      </c>
      <c r="E515">
        <v>1</v>
      </c>
      <c r="R515">
        <v>1</v>
      </c>
      <c r="S515">
        <v>3</v>
      </c>
    </row>
    <row r="516" spans="1:19" x14ac:dyDescent="0.15">
      <c r="A516" s="15">
        <v>3100</v>
      </c>
      <c r="B516">
        <v>1</v>
      </c>
      <c r="D516">
        <v>2</v>
      </c>
      <c r="E516">
        <v>1</v>
      </c>
      <c r="F516">
        <v>1</v>
      </c>
      <c r="M516">
        <v>1</v>
      </c>
      <c r="R516">
        <v>3</v>
      </c>
      <c r="S516">
        <v>9</v>
      </c>
    </row>
    <row r="517" spans="1:19" x14ac:dyDescent="0.15">
      <c r="A517" s="15">
        <v>3102</v>
      </c>
      <c r="E517">
        <v>1</v>
      </c>
      <c r="R517">
        <v>1</v>
      </c>
      <c r="S517">
        <v>2</v>
      </c>
    </row>
    <row r="518" spans="1:19" x14ac:dyDescent="0.15">
      <c r="A518" s="15">
        <v>3104</v>
      </c>
      <c r="E518">
        <v>1</v>
      </c>
      <c r="N518">
        <v>1</v>
      </c>
      <c r="R518">
        <v>1</v>
      </c>
      <c r="S518">
        <v>3</v>
      </c>
    </row>
    <row r="519" spans="1:19" x14ac:dyDescent="0.15">
      <c r="A519" s="15">
        <v>3106</v>
      </c>
      <c r="C519">
        <v>1</v>
      </c>
      <c r="D519">
        <v>1</v>
      </c>
      <c r="E519">
        <v>1</v>
      </c>
      <c r="F519">
        <v>1</v>
      </c>
      <c r="G519">
        <v>1</v>
      </c>
      <c r="H519">
        <v>1</v>
      </c>
      <c r="Q519">
        <v>1</v>
      </c>
      <c r="R519">
        <v>2</v>
      </c>
      <c r="S519">
        <v>9</v>
      </c>
    </row>
    <row r="520" spans="1:19" x14ac:dyDescent="0.15">
      <c r="A520" s="15">
        <v>3108</v>
      </c>
      <c r="I520">
        <v>1</v>
      </c>
      <c r="J520">
        <v>1</v>
      </c>
      <c r="N520">
        <v>1</v>
      </c>
      <c r="R520">
        <v>1</v>
      </c>
      <c r="S520">
        <v>4</v>
      </c>
    </row>
    <row r="521" spans="1:19" x14ac:dyDescent="0.15">
      <c r="A521" s="15">
        <v>3110</v>
      </c>
      <c r="B521">
        <v>1</v>
      </c>
      <c r="D521">
        <v>1</v>
      </c>
      <c r="E521">
        <v>1</v>
      </c>
      <c r="H521">
        <v>1</v>
      </c>
      <c r="M521">
        <v>2</v>
      </c>
      <c r="R521">
        <v>1</v>
      </c>
      <c r="S521">
        <v>7</v>
      </c>
    </row>
    <row r="522" spans="1:19" x14ac:dyDescent="0.15">
      <c r="A522" s="15">
        <v>3112</v>
      </c>
      <c r="D522">
        <v>1</v>
      </c>
      <c r="K522">
        <v>1</v>
      </c>
      <c r="M522">
        <v>1</v>
      </c>
      <c r="N522">
        <v>1</v>
      </c>
      <c r="R522">
        <v>1</v>
      </c>
      <c r="S522">
        <v>5</v>
      </c>
    </row>
    <row r="523" spans="1:19" x14ac:dyDescent="0.15">
      <c r="A523" s="15">
        <v>3114</v>
      </c>
      <c r="N523">
        <v>1</v>
      </c>
      <c r="R523">
        <v>2</v>
      </c>
      <c r="S523">
        <v>3</v>
      </c>
    </row>
    <row r="524" spans="1:19" x14ac:dyDescent="0.15">
      <c r="A524" s="15">
        <v>3115</v>
      </c>
      <c r="I524">
        <v>1</v>
      </c>
      <c r="M524">
        <v>1</v>
      </c>
      <c r="S524">
        <v>2</v>
      </c>
    </row>
    <row r="525" spans="1:19" x14ac:dyDescent="0.15">
      <c r="A525" s="15">
        <v>3116</v>
      </c>
      <c r="D525">
        <v>1</v>
      </c>
      <c r="R525">
        <v>3</v>
      </c>
      <c r="S525">
        <v>4</v>
      </c>
    </row>
    <row r="526" spans="1:19" x14ac:dyDescent="0.15">
      <c r="A526" s="15">
        <v>3118</v>
      </c>
      <c r="E526">
        <v>1</v>
      </c>
      <c r="K526">
        <v>2</v>
      </c>
      <c r="R526">
        <v>1</v>
      </c>
      <c r="S526">
        <v>4</v>
      </c>
    </row>
    <row r="527" spans="1:19" x14ac:dyDescent="0.15">
      <c r="A527" s="15">
        <v>3120</v>
      </c>
      <c r="K527">
        <v>1</v>
      </c>
      <c r="R527">
        <v>1</v>
      </c>
      <c r="S527">
        <v>2</v>
      </c>
    </row>
    <row r="528" spans="1:19" x14ac:dyDescent="0.15">
      <c r="A528" s="15">
        <v>3122</v>
      </c>
      <c r="E528">
        <v>1</v>
      </c>
      <c r="G528">
        <v>1</v>
      </c>
      <c r="Q528">
        <v>1</v>
      </c>
      <c r="R528">
        <v>1</v>
      </c>
      <c r="S528">
        <v>4</v>
      </c>
    </row>
    <row r="529" spans="1:19" x14ac:dyDescent="0.15">
      <c r="A529" s="15">
        <v>3124</v>
      </c>
      <c r="H529">
        <v>1</v>
      </c>
      <c r="M529">
        <v>1</v>
      </c>
      <c r="S529">
        <v>2</v>
      </c>
    </row>
    <row r="530" spans="1:19" x14ac:dyDescent="0.15">
      <c r="A530" s="15">
        <v>3125</v>
      </c>
      <c r="M530">
        <v>1</v>
      </c>
      <c r="S530">
        <v>1</v>
      </c>
    </row>
    <row r="531" spans="1:19" x14ac:dyDescent="0.15">
      <c r="A531" s="15">
        <v>3126</v>
      </c>
      <c r="D531">
        <v>1</v>
      </c>
      <c r="M531">
        <v>2</v>
      </c>
      <c r="R531">
        <v>2</v>
      </c>
      <c r="S531">
        <v>5</v>
      </c>
    </row>
    <row r="532" spans="1:19" x14ac:dyDescent="0.15">
      <c r="A532" s="15">
        <v>3127</v>
      </c>
      <c r="R532">
        <v>1</v>
      </c>
      <c r="S532">
        <v>1</v>
      </c>
    </row>
    <row r="533" spans="1:19" x14ac:dyDescent="0.15">
      <c r="A533" s="15">
        <v>3128</v>
      </c>
      <c r="R533">
        <v>2</v>
      </c>
      <c r="S533">
        <v>2</v>
      </c>
    </row>
    <row r="534" spans="1:19" x14ac:dyDescent="0.15">
      <c r="A534" s="15">
        <v>3130</v>
      </c>
      <c r="M534">
        <v>1</v>
      </c>
      <c r="N534">
        <v>1</v>
      </c>
      <c r="R534">
        <v>1</v>
      </c>
      <c r="S534">
        <v>3</v>
      </c>
    </row>
    <row r="535" spans="1:19" x14ac:dyDescent="0.15">
      <c r="A535" s="15">
        <v>3132</v>
      </c>
      <c r="R535">
        <v>1</v>
      </c>
      <c r="S535">
        <v>1</v>
      </c>
    </row>
    <row r="536" spans="1:19" x14ac:dyDescent="0.15">
      <c r="A536" s="15">
        <v>3134</v>
      </c>
      <c r="C536">
        <v>1</v>
      </c>
      <c r="D536">
        <v>1</v>
      </c>
      <c r="R536">
        <v>2</v>
      </c>
      <c r="S536">
        <v>4</v>
      </c>
    </row>
    <row r="537" spans="1:19" x14ac:dyDescent="0.15">
      <c r="A537" s="15">
        <v>3136</v>
      </c>
      <c r="L537">
        <v>1</v>
      </c>
      <c r="N537">
        <v>1</v>
      </c>
      <c r="S537">
        <v>2</v>
      </c>
    </row>
    <row r="538" spans="1:19" x14ac:dyDescent="0.15">
      <c r="A538" s="15">
        <v>3138</v>
      </c>
      <c r="D538">
        <v>2</v>
      </c>
      <c r="R538">
        <v>1</v>
      </c>
      <c r="S538">
        <v>3</v>
      </c>
    </row>
    <row r="539" spans="1:19" x14ac:dyDescent="0.15">
      <c r="A539" s="15">
        <v>3140</v>
      </c>
      <c r="L539">
        <v>1</v>
      </c>
      <c r="S539">
        <v>1</v>
      </c>
    </row>
    <row r="540" spans="1:19" x14ac:dyDescent="0.15">
      <c r="A540" s="15">
        <v>3142</v>
      </c>
      <c r="C540">
        <v>1</v>
      </c>
      <c r="I540">
        <v>1</v>
      </c>
      <c r="R540">
        <v>3</v>
      </c>
      <c r="S540">
        <v>5</v>
      </c>
    </row>
    <row r="541" spans="1:19" x14ac:dyDescent="0.15">
      <c r="A541" s="15">
        <v>3144</v>
      </c>
      <c r="C541">
        <v>1</v>
      </c>
      <c r="D541">
        <v>1</v>
      </c>
      <c r="P541">
        <v>1</v>
      </c>
      <c r="Q541">
        <v>1</v>
      </c>
      <c r="R541">
        <v>3</v>
      </c>
      <c r="S541">
        <v>7</v>
      </c>
    </row>
    <row r="542" spans="1:19" x14ac:dyDescent="0.15">
      <c r="A542" s="15">
        <v>3145</v>
      </c>
      <c r="M542">
        <v>1</v>
      </c>
      <c r="S542">
        <v>1</v>
      </c>
    </row>
    <row r="543" spans="1:19" x14ac:dyDescent="0.15">
      <c r="A543" s="15">
        <v>3146</v>
      </c>
      <c r="D543">
        <v>1</v>
      </c>
      <c r="E543">
        <v>1</v>
      </c>
      <c r="N543">
        <v>1</v>
      </c>
      <c r="R543">
        <v>3</v>
      </c>
      <c r="S543">
        <v>6</v>
      </c>
    </row>
    <row r="544" spans="1:19" x14ac:dyDescent="0.15">
      <c r="A544" s="15">
        <v>3148</v>
      </c>
      <c r="C544">
        <v>1</v>
      </c>
      <c r="D544">
        <v>1</v>
      </c>
      <c r="E544">
        <v>1</v>
      </c>
      <c r="M544">
        <v>1</v>
      </c>
      <c r="N544">
        <v>2</v>
      </c>
      <c r="R544">
        <v>3</v>
      </c>
      <c r="S544">
        <v>9</v>
      </c>
    </row>
    <row r="545" spans="1:19" x14ac:dyDescent="0.15">
      <c r="A545" s="15">
        <v>3150</v>
      </c>
      <c r="E545">
        <v>1</v>
      </c>
      <c r="R545">
        <v>1</v>
      </c>
      <c r="S545">
        <v>2</v>
      </c>
    </row>
    <row r="546" spans="1:19" x14ac:dyDescent="0.15">
      <c r="A546" s="15">
        <v>3152</v>
      </c>
      <c r="K546">
        <v>1</v>
      </c>
      <c r="R546">
        <v>3</v>
      </c>
      <c r="S546">
        <v>4</v>
      </c>
    </row>
    <row r="547" spans="1:19" x14ac:dyDescent="0.15">
      <c r="A547" s="15">
        <v>3154</v>
      </c>
      <c r="N547">
        <v>1</v>
      </c>
      <c r="Q547">
        <v>1</v>
      </c>
      <c r="R547">
        <v>1</v>
      </c>
      <c r="S547">
        <v>3</v>
      </c>
    </row>
    <row r="548" spans="1:19" x14ac:dyDescent="0.15">
      <c r="A548" s="15">
        <v>3156</v>
      </c>
      <c r="B548">
        <v>1</v>
      </c>
      <c r="H548">
        <v>1</v>
      </c>
      <c r="L548">
        <v>1</v>
      </c>
      <c r="M548">
        <v>1</v>
      </c>
      <c r="R548">
        <v>2</v>
      </c>
      <c r="S548">
        <v>6</v>
      </c>
    </row>
    <row r="549" spans="1:19" x14ac:dyDescent="0.15">
      <c r="A549" s="15">
        <v>3158</v>
      </c>
      <c r="G549">
        <v>1</v>
      </c>
      <c r="M549">
        <v>1</v>
      </c>
      <c r="R549">
        <v>1</v>
      </c>
      <c r="S549">
        <v>3</v>
      </c>
    </row>
    <row r="550" spans="1:19" x14ac:dyDescent="0.15">
      <c r="A550" s="15">
        <v>3160</v>
      </c>
      <c r="B550">
        <v>1</v>
      </c>
      <c r="H550">
        <v>1</v>
      </c>
      <c r="L550">
        <v>1</v>
      </c>
      <c r="M550">
        <v>1</v>
      </c>
      <c r="R550">
        <v>3</v>
      </c>
      <c r="S550">
        <v>7</v>
      </c>
    </row>
    <row r="551" spans="1:19" x14ac:dyDescent="0.15">
      <c r="A551" s="15">
        <v>3162</v>
      </c>
      <c r="B551">
        <v>2</v>
      </c>
      <c r="D551">
        <v>1</v>
      </c>
      <c r="M551">
        <v>1</v>
      </c>
      <c r="N551">
        <v>1</v>
      </c>
      <c r="R551">
        <v>1</v>
      </c>
      <c r="S551">
        <v>6</v>
      </c>
    </row>
    <row r="552" spans="1:19" x14ac:dyDescent="0.15">
      <c r="A552" s="15">
        <v>3164</v>
      </c>
      <c r="D552">
        <v>2</v>
      </c>
      <c r="H552">
        <v>2</v>
      </c>
      <c r="R552">
        <v>1</v>
      </c>
      <c r="S552">
        <v>5</v>
      </c>
    </row>
    <row r="553" spans="1:19" x14ac:dyDescent="0.15">
      <c r="A553" s="15">
        <v>3165</v>
      </c>
      <c r="C553">
        <v>1</v>
      </c>
      <c r="S553">
        <v>1</v>
      </c>
    </row>
    <row r="554" spans="1:19" x14ac:dyDescent="0.15">
      <c r="A554" s="15">
        <v>3166</v>
      </c>
      <c r="R554">
        <v>1</v>
      </c>
      <c r="S554">
        <v>1</v>
      </c>
    </row>
    <row r="555" spans="1:19" x14ac:dyDescent="0.15">
      <c r="A555" s="15">
        <v>3168</v>
      </c>
      <c r="E555">
        <v>1</v>
      </c>
      <c r="H555">
        <v>1</v>
      </c>
      <c r="S555">
        <v>2</v>
      </c>
    </row>
    <row r="556" spans="1:19" x14ac:dyDescent="0.15">
      <c r="A556" s="15">
        <v>3170</v>
      </c>
      <c r="D556">
        <v>2</v>
      </c>
      <c r="E556">
        <v>2</v>
      </c>
      <c r="K556">
        <v>1</v>
      </c>
      <c r="N556">
        <v>1</v>
      </c>
      <c r="R556">
        <v>3</v>
      </c>
      <c r="S556">
        <v>9</v>
      </c>
    </row>
    <row r="557" spans="1:19" x14ac:dyDescent="0.15">
      <c r="A557" s="15">
        <v>3172</v>
      </c>
      <c r="B557">
        <v>1</v>
      </c>
      <c r="R557">
        <v>2</v>
      </c>
      <c r="S557">
        <v>3</v>
      </c>
    </row>
    <row r="558" spans="1:19" x14ac:dyDescent="0.15">
      <c r="A558" s="15">
        <v>3174</v>
      </c>
      <c r="D558">
        <v>1</v>
      </c>
      <c r="E558">
        <v>1</v>
      </c>
      <c r="F558">
        <v>1</v>
      </c>
      <c r="R558">
        <v>1</v>
      </c>
      <c r="S558">
        <v>4</v>
      </c>
    </row>
    <row r="559" spans="1:19" x14ac:dyDescent="0.15">
      <c r="A559" s="15">
        <v>3175</v>
      </c>
      <c r="D559">
        <v>1</v>
      </c>
      <c r="M559">
        <v>1</v>
      </c>
      <c r="S559">
        <v>2</v>
      </c>
    </row>
    <row r="560" spans="1:19" x14ac:dyDescent="0.15">
      <c r="A560" s="15">
        <v>3176</v>
      </c>
      <c r="M560">
        <v>1</v>
      </c>
      <c r="R560">
        <v>3</v>
      </c>
      <c r="S560">
        <v>4</v>
      </c>
    </row>
    <row r="561" spans="1:19" x14ac:dyDescent="0.15">
      <c r="A561" s="15">
        <v>3178</v>
      </c>
      <c r="M561">
        <v>1</v>
      </c>
      <c r="R561">
        <v>1</v>
      </c>
      <c r="S561">
        <v>2</v>
      </c>
    </row>
    <row r="562" spans="1:19" x14ac:dyDescent="0.15">
      <c r="A562" s="15">
        <v>3180</v>
      </c>
      <c r="E562">
        <v>1</v>
      </c>
      <c r="H562">
        <v>1</v>
      </c>
      <c r="M562">
        <v>1</v>
      </c>
      <c r="N562">
        <v>2</v>
      </c>
      <c r="Q562">
        <v>4</v>
      </c>
      <c r="S562">
        <v>9</v>
      </c>
    </row>
    <row r="563" spans="1:19" x14ac:dyDescent="0.15">
      <c r="A563" s="15">
        <v>3182</v>
      </c>
      <c r="J563">
        <v>1</v>
      </c>
      <c r="R563">
        <v>2</v>
      </c>
      <c r="S563">
        <v>3</v>
      </c>
    </row>
    <row r="564" spans="1:19" x14ac:dyDescent="0.15">
      <c r="A564" s="15">
        <v>3184</v>
      </c>
      <c r="N564">
        <v>1</v>
      </c>
      <c r="R564">
        <v>2</v>
      </c>
      <c r="S564">
        <v>3</v>
      </c>
    </row>
    <row r="565" spans="1:19" x14ac:dyDescent="0.15">
      <c r="A565" s="15">
        <v>3185</v>
      </c>
      <c r="M565">
        <v>1</v>
      </c>
      <c r="Q565">
        <v>1</v>
      </c>
      <c r="S565">
        <v>2</v>
      </c>
    </row>
    <row r="566" spans="1:19" x14ac:dyDescent="0.15">
      <c r="A566" s="15">
        <v>3186</v>
      </c>
      <c r="K566">
        <v>1</v>
      </c>
      <c r="S566">
        <v>1</v>
      </c>
    </row>
    <row r="567" spans="1:19" x14ac:dyDescent="0.15">
      <c r="A567" s="15">
        <v>3188</v>
      </c>
      <c r="R567">
        <v>1</v>
      </c>
      <c r="S567">
        <v>1</v>
      </c>
    </row>
    <row r="568" spans="1:19" x14ac:dyDescent="0.15">
      <c r="A568" s="15">
        <v>3190</v>
      </c>
      <c r="B568">
        <v>1</v>
      </c>
      <c r="D568">
        <v>1</v>
      </c>
      <c r="H568">
        <v>1</v>
      </c>
      <c r="M568">
        <v>1</v>
      </c>
      <c r="R568">
        <v>4</v>
      </c>
      <c r="S568">
        <v>8</v>
      </c>
    </row>
    <row r="569" spans="1:19" x14ac:dyDescent="0.15">
      <c r="A569" s="15">
        <v>3191</v>
      </c>
      <c r="N569">
        <v>1</v>
      </c>
      <c r="S569">
        <v>1</v>
      </c>
    </row>
    <row r="570" spans="1:19" x14ac:dyDescent="0.15">
      <c r="A570" s="15">
        <v>3192</v>
      </c>
      <c r="N570">
        <v>1</v>
      </c>
      <c r="Q570">
        <v>1</v>
      </c>
      <c r="S570">
        <v>2</v>
      </c>
    </row>
    <row r="571" spans="1:19" x14ac:dyDescent="0.15">
      <c r="A571" s="15">
        <v>3194</v>
      </c>
      <c r="D571">
        <v>1</v>
      </c>
      <c r="E571">
        <v>1</v>
      </c>
      <c r="R571">
        <v>1</v>
      </c>
      <c r="S571">
        <v>3</v>
      </c>
    </row>
    <row r="572" spans="1:19" x14ac:dyDescent="0.15">
      <c r="A572" s="15">
        <v>3195</v>
      </c>
      <c r="M572">
        <v>1</v>
      </c>
      <c r="N572">
        <v>1</v>
      </c>
      <c r="S572">
        <v>2</v>
      </c>
    </row>
    <row r="573" spans="1:19" x14ac:dyDescent="0.15">
      <c r="A573" s="15">
        <v>3196</v>
      </c>
      <c r="D573">
        <v>3</v>
      </c>
      <c r="H573">
        <v>1</v>
      </c>
      <c r="L573">
        <v>1</v>
      </c>
      <c r="N573">
        <v>1</v>
      </c>
      <c r="R573">
        <v>1</v>
      </c>
      <c r="S573">
        <v>7</v>
      </c>
    </row>
    <row r="574" spans="1:19" x14ac:dyDescent="0.15">
      <c r="A574" s="15">
        <v>3198</v>
      </c>
      <c r="K574">
        <v>1</v>
      </c>
      <c r="M574">
        <v>1</v>
      </c>
      <c r="R574">
        <v>4</v>
      </c>
      <c r="S574">
        <v>6</v>
      </c>
    </row>
    <row r="575" spans="1:19" x14ac:dyDescent="0.15">
      <c r="A575" s="15">
        <v>3200</v>
      </c>
      <c r="B575">
        <v>2</v>
      </c>
      <c r="D575">
        <v>1</v>
      </c>
      <c r="E575">
        <v>1</v>
      </c>
      <c r="H575">
        <v>1</v>
      </c>
      <c r="K575">
        <v>1</v>
      </c>
      <c r="M575">
        <v>2</v>
      </c>
      <c r="R575">
        <v>2</v>
      </c>
      <c r="S575">
        <v>10</v>
      </c>
    </row>
    <row r="576" spans="1:19" x14ac:dyDescent="0.15">
      <c r="A576" s="15">
        <v>3202</v>
      </c>
      <c r="E576">
        <v>2</v>
      </c>
      <c r="R576">
        <v>4</v>
      </c>
      <c r="S576">
        <v>6</v>
      </c>
    </row>
    <row r="577" spans="1:19" x14ac:dyDescent="0.15">
      <c r="A577" s="15">
        <v>3204</v>
      </c>
      <c r="D577">
        <v>1</v>
      </c>
      <c r="L577">
        <v>1</v>
      </c>
      <c r="N577">
        <v>1</v>
      </c>
      <c r="R577">
        <v>2</v>
      </c>
      <c r="S577">
        <v>5</v>
      </c>
    </row>
    <row r="578" spans="1:19" x14ac:dyDescent="0.15">
      <c r="A578" s="15">
        <v>3205</v>
      </c>
      <c r="N578">
        <v>1</v>
      </c>
      <c r="P578">
        <v>1</v>
      </c>
      <c r="S578">
        <v>2</v>
      </c>
    </row>
    <row r="579" spans="1:19" x14ac:dyDescent="0.15">
      <c r="A579" s="15">
        <v>3206</v>
      </c>
      <c r="D579">
        <v>1</v>
      </c>
      <c r="E579">
        <v>2</v>
      </c>
      <c r="H579">
        <v>1</v>
      </c>
      <c r="N579">
        <v>1</v>
      </c>
      <c r="R579">
        <v>3</v>
      </c>
      <c r="S579">
        <v>8</v>
      </c>
    </row>
    <row r="580" spans="1:19" x14ac:dyDescent="0.15">
      <c r="A580" s="15">
        <v>3208</v>
      </c>
      <c r="D580">
        <v>1</v>
      </c>
      <c r="H580">
        <v>2</v>
      </c>
      <c r="M580">
        <v>1</v>
      </c>
      <c r="R580">
        <v>1</v>
      </c>
      <c r="S580">
        <v>5</v>
      </c>
    </row>
    <row r="581" spans="1:19" x14ac:dyDescent="0.15">
      <c r="A581" s="15">
        <v>3210</v>
      </c>
      <c r="D581">
        <v>1</v>
      </c>
      <c r="H581">
        <v>1</v>
      </c>
      <c r="M581">
        <v>1</v>
      </c>
      <c r="Q581">
        <v>1</v>
      </c>
      <c r="S581">
        <v>4</v>
      </c>
    </row>
    <row r="582" spans="1:19" x14ac:dyDescent="0.15">
      <c r="A582" s="15">
        <v>3212</v>
      </c>
      <c r="E582">
        <v>1</v>
      </c>
      <c r="N582">
        <v>1</v>
      </c>
      <c r="P582">
        <v>1</v>
      </c>
      <c r="R582">
        <v>1</v>
      </c>
      <c r="S582">
        <v>4</v>
      </c>
    </row>
    <row r="583" spans="1:19" x14ac:dyDescent="0.15">
      <c r="A583" s="15">
        <v>3214</v>
      </c>
      <c r="E583">
        <v>3</v>
      </c>
      <c r="R583">
        <v>1</v>
      </c>
      <c r="S583">
        <v>4</v>
      </c>
    </row>
    <row r="584" spans="1:19" x14ac:dyDescent="0.15">
      <c r="A584" s="15">
        <v>3215</v>
      </c>
      <c r="M584">
        <v>1</v>
      </c>
      <c r="R584">
        <v>1</v>
      </c>
      <c r="S584">
        <v>2</v>
      </c>
    </row>
    <row r="585" spans="1:19" x14ac:dyDescent="0.15">
      <c r="A585" s="15">
        <v>3216</v>
      </c>
      <c r="C585">
        <v>2</v>
      </c>
      <c r="D585">
        <v>1</v>
      </c>
      <c r="S585">
        <v>3</v>
      </c>
    </row>
    <row r="586" spans="1:19" x14ac:dyDescent="0.15">
      <c r="A586" s="15">
        <v>3218</v>
      </c>
      <c r="B586">
        <v>1</v>
      </c>
      <c r="H586">
        <v>1</v>
      </c>
      <c r="K586">
        <v>1</v>
      </c>
      <c r="M586">
        <v>1</v>
      </c>
      <c r="Q586">
        <v>1</v>
      </c>
      <c r="S586">
        <v>5</v>
      </c>
    </row>
    <row r="587" spans="1:19" x14ac:dyDescent="0.15">
      <c r="A587" s="15">
        <v>3220</v>
      </c>
      <c r="B587">
        <v>1</v>
      </c>
      <c r="M587">
        <v>1</v>
      </c>
      <c r="N587">
        <v>2</v>
      </c>
      <c r="Q587">
        <v>1</v>
      </c>
      <c r="S587">
        <v>5</v>
      </c>
    </row>
    <row r="588" spans="1:19" x14ac:dyDescent="0.15">
      <c r="A588" s="15">
        <v>3222</v>
      </c>
      <c r="D588">
        <v>1</v>
      </c>
      <c r="E588">
        <v>1</v>
      </c>
      <c r="F588">
        <v>1</v>
      </c>
      <c r="R588">
        <v>3</v>
      </c>
      <c r="S588">
        <v>6</v>
      </c>
    </row>
    <row r="589" spans="1:19" x14ac:dyDescent="0.15">
      <c r="A589" s="15">
        <v>3224</v>
      </c>
      <c r="D589">
        <v>1</v>
      </c>
      <c r="E589">
        <v>2</v>
      </c>
      <c r="K589">
        <v>1</v>
      </c>
      <c r="Q589">
        <v>1</v>
      </c>
      <c r="R589">
        <v>1</v>
      </c>
      <c r="S589">
        <v>6</v>
      </c>
    </row>
    <row r="590" spans="1:19" x14ac:dyDescent="0.15">
      <c r="A590" s="15">
        <v>3225</v>
      </c>
      <c r="M590">
        <v>1</v>
      </c>
      <c r="R590">
        <v>1</v>
      </c>
      <c r="S590">
        <v>2</v>
      </c>
    </row>
    <row r="591" spans="1:19" x14ac:dyDescent="0.15">
      <c r="A591" s="15">
        <v>3226</v>
      </c>
      <c r="B591">
        <v>1</v>
      </c>
      <c r="S591">
        <v>1</v>
      </c>
    </row>
    <row r="592" spans="1:19" x14ac:dyDescent="0.15">
      <c r="A592" s="15">
        <v>3228</v>
      </c>
      <c r="B592">
        <v>1</v>
      </c>
      <c r="D592">
        <v>1</v>
      </c>
      <c r="E592">
        <v>2</v>
      </c>
      <c r="M592">
        <v>1</v>
      </c>
      <c r="R592">
        <v>1</v>
      </c>
      <c r="S592">
        <v>6</v>
      </c>
    </row>
    <row r="593" spans="1:19" x14ac:dyDescent="0.15">
      <c r="A593" s="15">
        <v>3230</v>
      </c>
      <c r="B593">
        <v>1</v>
      </c>
      <c r="H593">
        <v>1</v>
      </c>
      <c r="I593">
        <v>1</v>
      </c>
      <c r="N593">
        <v>1</v>
      </c>
      <c r="R593">
        <v>4</v>
      </c>
      <c r="S593">
        <v>8</v>
      </c>
    </row>
    <row r="594" spans="1:19" x14ac:dyDescent="0.15">
      <c r="A594" s="15">
        <v>3231</v>
      </c>
      <c r="R594">
        <v>1</v>
      </c>
      <c r="S594">
        <v>1</v>
      </c>
    </row>
    <row r="595" spans="1:19" x14ac:dyDescent="0.15">
      <c r="A595" s="15">
        <v>3232</v>
      </c>
      <c r="C595">
        <v>2</v>
      </c>
      <c r="K595">
        <v>2</v>
      </c>
      <c r="S595">
        <v>4</v>
      </c>
    </row>
    <row r="596" spans="1:19" x14ac:dyDescent="0.15">
      <c r="A596" s="15">
        <v>3234</v>
      </c>
      <c r="D596">
        <v>1</v>
      </c>
      <c r="N596">
        <v>1</v>
      </c>
      <c r="R596">
        <v>3</v>
      </c>
      <c r="S596">
        <v>5</v>
      </c>
    </row>
    <row r="597" spans="1:19" x14ac:dyDescent="0.15">
      <c r="A597" s="15">
        <v>3235</v>
      </c>
      <c r="M597">
        <v>1</v>
      </c>
      <c r="S597">
        <v>1</v>
      </c>
    </row>
    <row r="598" spans="1:19" x14ac:dyDescent="0.15">
      <c r="A598" s="15">
        <v>3236</v>
      </c>
      <c r="D598">
        <v>1</v>
      </c>
      <c r="F598">
        <v>1</v>
      </c>
      <c r="H598">
        <v>1</v>
      </c>
      <c r="S598">
        <v>3</v>
      </c>
    </row>
    <row r="599" spans="1:19" x14ac:dyDescent="0.15">
      <c r="A599" s="15">
        <v>3238</v>
      </c>
      <c r="E599">
        <v>2</v>
      </c>
      <c r="M599">
        <v>1</v>
      </c>
      <c r="R599">
        <v>1</v>
      </c>
      <c r="S599">
        <v>4</v>
      </c>
    </row>
    <row r="600" spans="1:19" x14ac:dyDescent="0.15">
      <c r="A600" s="15">
        <v>3239</v>
      </c>
      <c r="L600">
        <v>1</v>
      </c>
      <c r="S600">
        <v>1</v>
      </c>
    </row>
    <row r="601" spans="1:19" x14ac:dyDescent="0.15">
      <c r="A601" s="15">
        <v>3240</v>
      </c>
      <c r="D601">
        <v>2</v>
      </c>
      <c r="M601">
        <v>1</v>
      </c>
      <c r="R601">
        <v>3</v>
      </c>
      <c r="S601">
        <v>6</v>
      </c>
    </row>
    <row r="602" spans="1:19" x14ac:dyDescent="0.15">
      <c r="A602" s="15">
        <v>3242</v>
      </c>
      <c r="C602">
        <v>1</v>
      </c>
      <c r="M602">
        <v>1</v>
      </c>
      <c r="N602">
        <v>1</v>
      </c>
      <c r="R602">
        <v>2</v>
      </c>
      <c r="S602">
        <v>5</v>
      </c>
    </row>
    <row r="603" spans="1:19" x14ac:dyDescent="0.15">
      <c r="A603" s="15">
        <v>3244</v>
      </c>
      <c r="R603">
        <v>1</v>
      </c>
      <c r="S603">
        <v>1</v>
      </c>
    </row>
    <row r="604" spans="1:19" x14ac:dyDescent="0.15">
      <c r="A604" s="15">
        <v>3245</v>
      </c>
      <c r="M604">
        <v>1</v>
      </c>
      <c r="S604">
        <v>1</v>
      </c>
    </row>
    <row r="605" spans="1:19" x14ac:dyDescent="0.15">
      <c r="A605" s="15">
        <v>3246</v>
      </c>
      <c r="D605">
        <v>2</v>
      </c>
      <c r="G605">
        <v>1</v>
      </c>
      <c r="R605">
        <v>2</v>
      </c>
      <c r="S605">
        <v>5</v>
      </c>
    </row>
    <row r="606" spans="1:19" x14ac:dyDescent="0.15">
      <c r="A606" s="15">
        <v>3248</v>
      </c>
      <c r="D606">
        <v>1</v>
      </c>
      <c r="M606">
        <v>1</v>
      </c>
      <c r="N606">
        <v>2</v>
      </c>
      <c r="R606">
        <v>2</v>
      </c>
      <c r="S606">
        <v>6</v>
      </c>
    </row>
    <row r="607" spans="1:19" x14ac:dyDescent="0.15">
      <c r="A607" s="15">
        <v>3250</v>
      </c>
      <c r="B607">
        <v>1</v>
      </c>
      <c r="E607">
        <v>1</v>
      </c>
      <c r="M607">
        <v>2</v>
      </c>
      <c r="N607">
        <v>2</v>
      </c>
      <c r="R607">
        <v>3</v>
      </c>
      <c r="S607">
        <v>9</v>
      </c>
    </row>
    <row r="608" spans="1:19" x14ac:dyDescent="0.15">
      <c r="A608" s="15">
        <v>3252</v>
      </c>
      <c r="E608">
        <v>1</v>
      </c>
      <c r="G608">
        <v>2</v>
      </c>
      <c r="R608">
        <v>2</v>
      </c>
      <c r="S608">
        <v>5</v>
      </c>
    </row>
    <row r="609" spans="1:19" x14ac:dyDescent="0.15">
      <c r="A609" s="15">
        <v>3254</v>
      </c>
      <c r="B609">
        <v>1</v>
      </c>
      <c r="D609">
        <v>1</v>
      </c>
      <c r="I609">
        <v>1</v>
      </c>
      <c r="R609">
        <v>2</v>
      </c>
      <c r="S609">
        <v>5</v>
      </c>
    </row>
    <row r="610" spans="1:19" x14ac:dyDescent="0.15">
      <c r="A610" s="15">
        <v>3255</v>
      </c>
      <c r="M610">
        <v>1</v>
      </c>
      <c r="S610">
        <v>1</v>
      </c>
    </row>
    <row r="611" spans="1:19" x14ac:dyDescent="0.15">
      <c r="A611" s="15">
        <v>3256</v>
      </c>
      <c r="R611">
        <v>2</v>
      </c>
      <c r="S611">
        <v>2</v>
      </c>
    </row>
    <row r="612" spans="1:19" x14ac:dyDescent="0.15">
      <c r="A612" s="15">
        <v>3258</v>
      </c>
      <c r="D612">
        <v>1</v>
      </c>
      <c r="S612">
        <v>1</v>
      </c>
    </row>
    <row r="613" spans="1:19" x14ac:dyDescent="0.15">
      <c r="A613" s="15">
        <v>3259</v>
      </c>
      <c r="J613">
        <v>1</v>
      </c>
      <c r="S613">
        <v>1</v>
      </c>
    </row>
    <row r="614" spans="1:19" x14ac:dyDescent="0.15">
      <c r="A614" s="15">
        <v>3260</v>
      </c>
      <c r="E614">
        <v>1</v>
      </c>
      <c r="G614">
        <v>1</v>
      </c>
      <c r="P614">
        <v>1</v>
      </c>
      <c r="R614">
        <v>1</v>
      </c>
      <c r="S614">
        <v>4</v>
      </c>
    </row>
    <row r="615" spans="1:19" x14ac:dyDescent="0.15">
      <c r="A615" s="15">
        <v>3262</v>
      </c>
      <c r="D615">
        <v>1</v>
      </c>
      <c r="G615">
        <v>1</v>
      </c>
      <c r="R615">
        <v>2</v>
      </c>
      <c r="S615">
        <v>4</v>
      </c>
    </row>
    <row r="616" spans="1:19" x14ac:dyDescent="0.15">
      <c r="A616" s="15">
        <v>3264</v>
      </c>
      <c r="C616">
        <v>1</v>
      </c>
      <c r="J616">
        <v>1</v>
      </c>
      <c r="N616">
        <v>1</v>
      </c>
      <c r="R616">
        <v>3</v>
      </c>
      <c r="S616">
        <v>6</v>
      </c>
    </row>
    <row r="617" spans="1:19" x14ac:dyDescent="0.15">
      <c r="A617" s="15">
        <v>3265</v>
      </c>
      <c r="M617">
        <v>1</v>
      </c>
      <c r="S617">
        <v>1</v>
      </c>
    </row>
    <row r="618" spans="1:19" x14ac:dyDescent="0.15">
      <c r="A618" s="15">
        <v>3266</v>
      </c>
      <c r="C618">
        <v>1</v>
      </c>
      <c r="M618">
        <v>1</v>
      </c>
      <c r="R618">
        <v>1</v>
      </c>
      <c r="S618">
        <v>3</v>
      </c>
    </row>
    <row r="619" spans="1:19" x14ac:dyDescent="0.15">
      <c r="A619" s="15">
        <v>3268</v>
      </c>
      <c r="E619">
        <v>1</v>
      </c>
      <c r="M619">
        <v>1</v>
      </c>
      <c r="R619">
        <v>2</v>
      </c>
      <c r="S619">
        <v>4</v>
      </c>
    </row>
    <row r="620" spans="1:19" x14ac:dyDescent="0.15">
      <c r="A620" s="15">
        <v>3270</v>
      </c>
      <c r="M620">
        <v>3</v>
      </c>
      <c r="N620">
        <v>1</v>
      </c>
      <c r="Q620">
        <v>1</v>
      </c>
      <c r="R620">
        <v>1</v>
      </c>
      <c r="S620">
        <v>6</v>
      </c>
    </row>
    <row r="621" spans="1:19" x14ac:dyDescent="0.15">
      <c r="A621" s="15">
        <v>3272</v>
      </c>
      <c r="D621">
        <v>1</v>
      </c>
      <c r="F621">
        <v>1</v>
      </c>
      <c r="H621">
        <v>1</v>
      </c>
      <c r="R621">
        <v>1</v>
      </c>
      <c r="S621">
        <v>4</v>
      </c>
    </row>
    <row r="622" spans="1:19" x14ac:dyDescent="0.15">
      <c r="A622" s="15">
        <v>3274</v>
      </c>
      <c r="D622">
        <v>1</v>
      </c>
      <c r="M622">
        <v>1</v>
      </c>
      <c r="P622">
        <v>1</v>
      </c>
      <c r="R622">
        <v>2</v>
      </c>
      <c r="S622">
        <v>5</v>
      </c>
    </row>
    <row r="623" spans="1:19" x14ac:dyDescent="0.15">
      <c r="A623" s="15">
        <v>3276</v>
      </c>
      <c r="D623">
        <v>1</v>
      </c>
      <c r="I623">
        <v>1</v>
      </c>
      <c r="R623">
        <v>1</v>
      </c>
      <c r="S623">
        <v>3</v>
      </c>
    </row>
    <row r="624" spans="1:19" x14ac:dyDescent="0.15">
      <c r="A624" s="15">
        <v>3278</v>
      </c>
      <c r="M624">
        <v>1</v>
      </c>
      <c r="R624">
        <v>2</v>
      </c>
      <c r="S624">
        <v>3</v>
      </c>
    </row>
    <row r="625" spans="1:19" x14ac:dyDescent="0.15">
      <c r="A625" s="15">
        <v>3280</v>
      </c>
      <c r="K625">
        <v>1</v>
      </c>
      <c r="M625">
        <v>1</v>
      </c>
      <c r="R625">
        <v>1</v>
      </c>
      <c r="S625">
        <v>3</v>
      </c>
    </row>
    <row r="626" spans="1:19" x14ac:dyDescent="0.15">
      <c r="A626" s="15">
        <v>3282</v>
      </c>
      <c r="K626">
        <v>1</v>
      </c>
      <c r="L626">
        <v>1</v>
      </c>
      <c r="S626">
        <v>2</v>
      </c>
    </row>
    <row r="627" spans="1:19" x14ac:dyDescent="0.15">
      <c r="A627" s="15">
        <v>3284</v>
      </c>
      <c r="E627">
        <v>2</v>
      </c>
      <c r="S627">
        <v>2</v>
      </c>
    </row>
    <row r="628" spans="1:19" x14ac:dyDescent="0.15">
      <c r="A628" s="15">
        <v>3285</v>
      </c>
      <c r="R628">
        <v>1</v>
      </c>
      <c r="S628">
        <v>1</v>
      </c>
    </row>
    <row r="629" spans="1:19" x14ac:dyDescent="0.15">
      <c r="A629" s="15">
        <v>3286</v>
      </c>
      <c r="F629">
        <v>1</v>
      </c>
      <c r="R629">
        <v>2</v>
      </c>
      <c r="S629">
        <v>3</v>
      </c>
    </row>
    <row r="630" spans="1:19" x14ac:dyDescent="0.15">
      <c r="A630" s="15">
        <v>3288</v>
      </c>
      <c r="N630">
        <v>1</v>
      </c>
      <c r="R630">
        <v>1</v>
      </c>
      <c r="S630">
        <v>2</v>
      </c>
    </row>
    <row r="631" spans="1:19" x14ac:dyDescent="0.15">
      <c r="A631" s="15">
        <v>3290</v>
      </c>
      <c r="E631">
        <v>1</v>
      </c>
      <c r="H631">
        <v>1</v>
      </c>
      <c r="M631">
        <v>1</v>
      </c>
      <c r="N631">
        <v>2</v>
      </c>
      <c r="R631">
        <v>2</v>
      </c>
      <c r="S631">
        <v>7</v>
      </c>
    </row>
    <row r="632" spans="1:19" x14ac:dyDescent="0.15">
      <c r="A632" s="15">
        <v>3292</v>
      </c>
      <c r="C632">
        <v>1</v>
      </c>
      <c r="G632">
        <v>1</v>
      </c>
      <c r="S632">
        <v>2</v>
      </c>
    </row>
    <row r="633" spans="1:19" x14ac:dyDescent="0.15">
      <c r="A633" s="15">
        <v>3294</v>
      </c>
      <c r="E633">
        <v>1</v>
      </c>
      <c r="R633">
        <v>2</v>
      </c>
      <c r="S633">
        <v>3</v>
      </c>
    </row>
    <row r="634" spans="1:19" x14ac:dyDescent="0.15">
      <c r="A634" s="15">
        <v>3295</v>
      </c>
      <c r="D634">
        <v>1</v>
      </c>
      <c r="S634">
        <v>1</v>
      </c>
    </row>
    <row r="635" spans="1:19" x14ac:dyDescent="0.15">
      <c r="A635" s="15">
        <v>3296</v>
      </c>
      <c r="C635">
        <v>1</v>
      </c>
      <c r="E635">
        <v>1</v>
      </c>
      <c r="I635">
        <v>1</v>
      </c>
      <c r="L635">
        <v>1</v>
      </c>
      <c r="R635">
        <v>2</v>
      </c>
      <c r="S635">
        <v>6</v>
      </c>
    </row>
    <row r="636" spans="1:19" x14ac:dyDescent="0.15">
      <c r="A636" s="15">
        <v>3298</v>
      </c>
      <c r="M636">
        <v>1</v>
      </c>
      <c r="N636">
        <v>1</v>
      </c>
      <c r="R636">
        <v>1</v>
      </c>
      <c r="S636">
        <v>3</v>
      </c>
    </row>
    <row r="637" spans="1:19" x14ac:dyDescent="0.15">
      <c r="A637" s="15">
        <v>3300</v>
      </c>
      <c r="B637">
        <v>1</v>
      </c>
      <c r="C637">
        <v>1</v>
      </c>
      <c r="D637">
        <v>1</v>
      </c>
      <c r="M637">
        <v>1</v>
      </c>
      <c r="R637">
        <v>1</v>
      </c>
      <c r="S637">
        <v>5</v>
      </c>
    </row>
    <row r="638" spans="1:19" x14ac:dyDescent="0.15">
      <c r="A638" s="15">
        <v>3302</v>
      </c>
      <c r="J638">
        <v>1</v>
      </c>
      <c r="N638">
        <v>1</v>
      </c>
      <c r="R638">
        <v>2</v>
      </c>
      <c r="S638">
        <v>4</v>
      </c>
    </row>
    <row r="639" spans="1:19" x14ac:dyDescent="0.15">
      <c r="A639" s="15">
        <v>3304</v>
      </c>
      <c r="R639">
        <v>4</v>
      </c>
      <c r="S639">
        <v>4</v>
      </c>
    </row>
    <row r="640" spans="1:19" x14ac:dyDescent="0.15">
      <c r="A640" s="15">
        <v>3306</v>
      </c>
      <c r="H640">
        <v>1</v>
      </c>
      <c r="K640">
        <v>1</v>
      </c>
      <c r="M640">
        <v>3</v>
      </c>
      <c r="R640">
        <v>2</v>
      </c>
      <c r="S640">
        <v>7</v>
      </c>
    </row>
    <row r="641" spans="1:19" x14ac:dyDescent="0.15">
      <c r="A641" s="15">
        <v>3308</v>
      </c>
      <c r="R641">
        <v>1</v>
      </c>
      <c r="S641">
        <v>1</v>
      </c>
    </row>
    <row r="642" spans="1:19" x14ac:dyDescent="0.15">
      <c r="A642" s="15">
        <v>3310</v>
      </c>
      <c r="C642">
        <v>1</v>
      </c>
      <c r="D642">
        <v>2</v>
      </c>
      <c r="H642">
        <v>1</v>
      </c>
      <c r="R642">
        <v>3</v>
      </c>
      <c r="S642">
        <v>7</v>
      </c>
    </row>
    <row r="643" spans="1:19" x14ac:dyDescent="0.15">
      <c r="A643" s="15">
        <v>3312</v>
      </c>
      <c r="D643">
        <v>1</v>
      </c>
      <c r="S643">
        <v>1</v>
      </c>
    </row>
    <row r="644" spans="1:19" x14ac:dyDescent="0.15">
      <c r="A644" s="15">
        <v>3314</v>
      </c>
      <c r="N644">
        <v>1</v>
      </c>
      <c r="R644">
        <v>1</v>
      </c>
      <c r="S644">
        <v>2</v>
      </c>
    </row>
    <row r="645" spans="1:19" x14ac:dyDescent="0.15">
      <c r="A645" s="15">
        <v>3315</v>
      </c>
      <c r="M645">
        <v>1</v>
      </c>
      <c r="P645">
        <v>1</v>
      </c>
      <c r="S645">
        <v>2</v>
      </c>
    </row>
    <row r="646" spans="1:19" x14ac:dyDescent="0.15">
      <c r="A646" s="15">
        <v>3316</v>
      </c>
      <c r="R646">
        <v>3</v>
      </c>
      <c r="S646">
        <v>3</v>
      </c>
    </row>
    <row r="647" spans="1:19" x14ac:dyDescent="0.15">
      <c r="A647" s="15">
        <v>3318</v>
      </c>
      <c r="D647">
        <v>1</v>
      </c>
      <c r="F647">
        <v>1</v>
      </c>
      <c r="R647">
        <v>1</v>
      </c>
      <c r="S647">
        <v>3</v>
      </c>
    </row>
    <row r="648" spans="1:19" x14ac:dyDescent="0.15">
      <c r="A648" s="15">
        <v>3320</v>
      </c>
      <c r="Q648">
        <v>1</v>
      </c>
      <c r="R648">
        <v>2</v>
      </c>
      <c r="S648">
        <v>3</v>
      </c>
    </row>
    <row r="649" spans="1:19" x14ac:dyDescent="0.15">
      <c r="A649" s="15">
        <v>3322</v>
      </c>
      <c r="C649">
        <v>1</v>
      </c>
      <c r="M649">
        <v>1</v>
      </c>
      <c r="N649">
        <v>2</v>
      </c>
      <c r="R649">
        <v>1</v>
      </c>
      <c r="S649">
        <v>5</v>
      </c>
    </row>
    <row r="650" spans="1:19" x14ac:dyDescent="0.15">
      <c r="A650" s="15">
        <v>3324</v>
      </c>
      <c r="D650">
        <v>1</v>
      </c>
      <c r="E650">
        <v>2</v>
      </c>
      <c r="S650">
        <v>3</v>
      </c>
    </row>
    <row r="651" spans="1:19" x14ac:dyDescent="0.15">
      <c r="A651" s="15">
        <v>3325</v>
      </c>
      <c r="R651">
        <v>1</v>
      </c>
      <c r="S651">
        <v>1</v>
      </c>
    </row>
    <row r="652" spans="1:19" x14ac:dyDescent="0.15">
      <c r="A652" s="15">
        <v>3326</v>
      </c>
      <c r="E652">
        <v>1</v>
      </c>
      <c r="Q652">
        <v>1</v>
      </c>
      <c r="R652">
        <v>3</v>
      </c>
      <c r="S652">
        <v>5</v>
      </c>
    </row>
    <row r="653" spans="1:19" x14ac:dyDescent="0.15">
      <c r="A653" s="15">
        <v>3328</v>
      </c>
      <c r="D653">
        <v>1</v>
      </c>
      <c r="E653">
        <v>1</v>
      </c>
      <c r="M653">
        <v>2</v>
      </c>
      <c r="N653">
        <v>1</v>
      </c>
      <c r="R653">
        <v>3</v>
      </c>
      <c r="S653">
        <v>8</v>
      </c>
    </row>
    <row r="654" spans="1:19" x14ac:dyDescent="0.15">
      <c r="A654" s="15">
        <v>3330</v>
      </c>
      <c r="C654">
        <v>1</v>
      </c>
      <c r="R654">
        <v>1</v>
      </c>
      <c r="S654">
        <v>2</v>
      </c>
    </row>
    <row r="655" spans="1:19" x14ac:dyDescent="0.15">
      <c r="A655" s="15">
        <v>3332</v>
      </c>
      <c r="H655">
        <v>1</v>
      </c>
      <c r="R655">
        <v>2</v>
      </c>
      <c r="S655">
        <v>3</v>
      </c>
    </row>
    <row r="656" spans="1:19" x14ac:dyDescent="0.15">
      <c r="A656" s="15">
        <v>3334</v>
      </c>
      <c r="D656">
        <v>1</v>
      </c>
      <c r="H656">
        <v>1</v>
      </c>
      <c r="N656">
        <v>1</v>
      </c>
      <c r="S656">
        <v>3</v>
      </c>
    </row>
    <row r="657" spans="1:19" x14ac:dyDescent="0.15">
      <c r="A657" s="15">
        <v>3336</v>
      </c>
      <c r="M657">
        <v>1</v>
      </c>
      <c r="N657">
        <v>1</v>
      </c>
      <c r="R657">
        <v>2</v>
      </c>
      <c r="S657">
        <v>4</v>
      </c>
    </row>
    <row r="658" spans="1:19" x14ac:dyDescent="0.15">
      <c r="A658" s="15">
        <v>3338</v>
      </c>
      <c r="D658">
        <v>1</v>
      </c>
      <c r="S658">
        <v>1</v>
      </c>
    </row>
    <row r="659" spans="1:19" x14ac:dyDescent="0.15">
      <c r="A659" s="15">
        <v>3339</v>
      </c>
      <c r="D659">
        <v>1</v>
      </c>
      <c r="S659">
        <v>1</v>
      </c>
    </row>
    <row r="660" spans="1:19" x14ac:dyDescent="0.15">
      <c r="A660" s="15">
        <v>3340</v>
      </c>
      <c r="M660">
        <v>1</v>
      </c>
      <c r="N660">
        <v>1</v>
      </c>
      <c r="S660">
        <v>2</v>
      </c>
    </row>
    <row r="661" spans="1:19" x14ac:dyDescent="0.15">
      <c r="A661" s="15">
        <v>3344</v>
      </c>
      <c r="E661">
        <v>1</v>
      </c>
      <c r="K661">
        <v>1</v>
      </c>
      <c r="N661">
        <v>1</v>
      </c>
      <c r="R661">
        <v>1</v>
      </c>
      <c r="S661">
        <v>4</v>
      </c>
    </row>
    <row r="662" spans="1:19" x14ac:dyDescent="0.15">
      <c r="A662" s="15">
        <v>3345</v>
      </c>
      <c r="M662">
        <v>1</v>
      </c>
      <c r="S662">
        <v>1</v>
      </c>
    </row>
    <row r="663" spans="1:19" x14ac:dyDescent="0.15">
      <c r="A663" s="15">
        <v>3348</v>
      </c>
      <c r="E663">
        <v>1</v>
      </c>
      <c r="S663">
        <v>1</v>
      </c>
    </row>
    <row r="664" spans="1:19" x14ac:dyDescent="0.15">
      <c r="A664" s="15">
        <v>3352</v>
      </c>
      <c r="N664">
        <v>1</v>
      </c>
      <c r="R664">
        <v>2</v>
      </c>
      <c r="S664">
        <v>3</v>
      </c>
    </row>
    <row r="665" spans="1:19" x14ac:dyDescent="0.15">
      <c r="A665" s="15">
        <v>3354</v>
      </c>
      <c r="J665">
        <v>1</v>
      </c>
      <c r="K665">
        <v>1</v>
      </c>
      <c r="S665">
        <v>2</v>
      </c>
    </row>
    <row r="666" spans="1:19" x14ac:dyDescent="0.15">
      <c r="A666" s="15">
        <v>3355</v>
      </c>
      <c r="M666">
        <v>1</v>
      </c>
      <c r="S666">
        <v>1</v>
      </c>
    </row>
    <row r="667" spans="1:19" x14ac:dyDescent="0.15">
      <c r="A667" s="15">
        <v>3356</v>
      </c>
      <c r="D667">
        <v>1</v>
      </c>
      <c r="H667">
        <v>1</v>
      </c>
      <c r="K667">
        <v>1</v>
      </c>
      <c r="S667">
        <v>3</v>
      </c>
    </row>
    <row r="668" spans="1:19" x14ac:dyDescent="0.15">
      <c r="A668" s="15">
        <v>3358</v>
      </c>
      <c r="H668">
        <v>1</v>
      </c>
      <c r="R668">
        <v>3</v>
      </c>
      <c r="S668">
        <v>4</v>
      </c>
    </row>
    <row r="669" spans="1:19" x14ac:dyDescent="0.15">
      <c r="A669" s="15">
        <v>3360</v>
      </c>
      <c r="B669">
        <v>1</v>
      </c>
      <c r="S669">
        <v>1</v>
      </c>
    </row>
    <row r="670" spans="1:19" x14ac:dyDescent="0.15">
      <c r="A670" s="15">
        <v>3362</v>
      </c>
      <c r="R670">
        <v>1</v>
      </c>
      <c r="S670">
        <v>1</v>
      </c>
    </row>
    <row r="671" spans="1:19" x14ac:dyDescent="0.15">
      <c r="A671" s="15">
        <v>3364</v>
      </c>
      <c r="D671">
        <v>1</v>
      </c>
      <c r="E671">
        <v>1</v>
      </c>
      <c r="I671">
        <v>1</v>
      </c>
      <c r="S671">
        <v>3</v>
      </c>
    </row>
    <row r="672" spans="1:19" x14ac:dyDescent="0.15">
      <c r="A672" s="15">
        <v>3368</v>
      </c>
      <c r="B672">
        <v>1</v>
      </c>
      <c r="D672">
        <v>2</v>
      </c>
      <c r="R672">
        <v>2</v>
      </c>
      <c r="S672">
        <v>5</v>
      </c>
    </row>
    <row r="673" spans="1:19" x14ac:dyDescent="0.15">
      <c r="A673" s="15">
        <v>3370</v>
      </c>
      <c r="H673">
        <v>1</v>
      </c>
      <c r="R673">
        <v>1</v>
      </c>
      <c r="S673">
        <v>2</v>
      </c>
    </row>
    <row r="674" spans="1:19" x14ac:dyDescent="0.15">
      <c r="A674" s="15">
        <v>3372</v>
      </c>
      <c r="D674">
        <v>1</v>
      </c>
      <c r="G674">
        <v>1</v>
      </c>
      <c r="S674">
        <v>2</v>
      </c>
    </row>
    <row r="675" spans="1:19" x14ac:dyDescent="0.15">
      <c r="A675" s="15">
        <v>3375</v>
      </c>
      <c r="M675">
        <v>2</v>
      </c>
      <c r="N675">
        <v>1</v>
      </c>
      <c r="S675">
        <v>3</v>
      </c>
    </row>
    <row r="676" spans="1:19" x14ac:dyDescent="0.15">
      <c r="A676" s="15">
        <v>3376</v>
      </c>
      <c r="R676">
        <v>1</v>
      </c>
      <c r="S676">
        <v>1</v>
      </c>
    </row>
    <row r="677" spans="1:19" x14ac:dyDescent="0.15">
      <c r="A677" s="15">
        <v>3378</v>
      </c>
      <c r="D677">
        <v>1</v>
      </c>
      <c r="K677">
        <v>1</v>
      </c>
      <c r="R677">
        <v>1</v>
      </c>
      <c r="S677">
        <v>3</v>
      </c>
    </row>
    <row r="678" spans="1:19" x14ac:dyDescent="0.15">
      <c r="A678" s="15">
        <v>3380</v>
      </c>
      <c r="E678">
        <v>1</v>
      </c>
      <c r="M678">
        <v>2</v>
      </c>
      <c r="R678">
        <v>1</v>
      </c>
      <c r="S678">
        <v>4</v>
      </c>
    </row>
    <row r="679" spans="1:19" x14ac:dyDescent="0.15">
      <c r="A679" s="15">
        <v>3382</v>
      </c>
      <c r="B679">
        <v>1</v>
      </c>
      <c r="E679">
        <v>1</v>
      </c>
      <c r="S679">
        <v>2</v>
      </c>
    </row>
    <row r="680" spans="1:19" x14ac:dyDescent="0.15">
      <c r="A680" s="15">
        <v>3384</v>
      </c>
      <c r="M680">
        <v>1</v>
      </c>
      <c r="R680">
        <v>2</v>
      </c>
      <c r="S680">
        <v>3</v>
      </c>
    </row>
    <row r="681" spans="1:19" x14ac:dyDescent="0.15">
      <c r="A681" s="15">
        <v>3385</v>
      </c>
      <c r="R681">
        <v>1</v>
      </c>
      <c r="S681">
        <v>1</v>
      </c>
    </row>
    <row r="682" spans="1:19" x14ac:dyDescent="0.15">
      <c r="A682" s="15">
        <v>3386</v>
      </c>
      <c r="M682">
        <v>1</v>
      </c>
      <c r="N682">
        <v>2</v>
      </c>
      <c r="S682">
        <v>3</v>
      </c>
    </row>
    <row r="683" spans="1:19" x14ac:dyDescent="0.15">
      <c r="A683" s="15">
        <v>3388</v>
      </c>
      <c r="R683">
        <v>1</v>
      </c>
      <c r="S683">
        <v>1</v>
      </c>
    </row>
    <row r="684" spans="1:19" x14ac:dyDescent="0.15">
      <c r="A684" s="15">
        <v>3390</v>
      </c>
      <c r="E684">
        <v>2</v>
      </c>
      <c r="M684">
        <v>3</v>
      </c>
      <c r="R684">
        <v>2</v>
      </c>
      <c r="S684">
        <v>7</v>
      </c>
    </row>
    <row r="685" spans="1:19" x14ac:dyDescent="0.15">
      <c r="A685" s="15">
        <v>3392</v>
      </c>
      <c r="R685">
        <v>4</v>
      </c>
      <c r="S685">
        <v>4</v>
      </c>
    </row>
    <row r="686" spans="1:19" x14ac:dyDescent="0.15">
      <c r="A686" s="15">
        <v>3394</v>
      </c>
      <c r="B686">
        <v>1</v>
      </c>
      <c r="D686">
        <v>1</v>
      </c>
      <c r="R686">
        <v>1</v>
      </c>
      <c r="S686">
        <v>3</v>
      </c>
    </row>
    <row r="687" spans="1:19" x14ac:dyDescent="0.15">
      <c r="A687" s="15">
        <v>3395</v>
      </c>
      <c r="N687">
        <v>1</v>
      </c>
      <c r="S687">
        <v>1</v>
      </c>
    </row>
    <row r="688" spans="1:19" x14ac:dyDescent="0.15">
      <c r="A688" s="15">
        <v>3396</v>
      </c>
      <c r="E688">
        <v>1</v>
      </c>
      <c r="R688">
        <v>3</v>
      </c>
      <c r="S688">
        <v>4</v>
      </c>
    </row>
    <row r="689" spans="1:19" x14ac:dyDescent="0.15">
      <c r="A689" s="15">
        <v>3398</v>
      </c>
      <c r="D689">
        <v>1</v>
      </c>
      <c r="J689">
        <v>1</v>
      </c>
      <c r="K689">
        <v>1</v>
      </c>
      <c r="R689">
        <v>1</v>
      </c>
      <c r="S689">
        <v>4</v>
      </c>
    </row>
    <row r="690" spans="1:19" x14ac:dyDescent="0.15">
      <c r="A690" s="15">
        <v>3400</v>
      </c>
      <c r="R690">
        <v>1</v>
      </c>
      <c r="S690">
        <v>1</v>
      </c>
    </row>
    <row r="691" spans="1:19" x14ac:dyDescent="0.15">
      <c r="A691" s="15">
        <v>3404</v>
      </c>
      <c r="D691">
        <v>1</v>
      </c>
      <c r="S691">
        <v>1</v>
      </c>
    </row>
    <row r="692" spans="1:19" x14ac:dyDescent="0.15">
      <c r="A692" s="15">
        <v>3406</v>
      </c>
      <c r="E692">
        <v>1</v>
      </c>
      <c r="S692">
        <v>1</v>
      </c>
    </row>
    <row r="693" spans="1:19" x14ac:dyDescent="0.15">
      <c r="A693" s="15">
        <v>3408</v>
      </c>
      <c r="K693">
        <v>1</v>
      </c>
      <c r="M693">
        <v>1</v>
      </c>
      <c r="R693">
        <v>1</v>
      </c>
      <c r="S693">
        <v>3</v>
      </c>
    </row>
    <row r="694" spans="1:19" x14ac:dyDescent="0.15">
      <c r="A694" s="15">
        <v>3410</v>
      </c>
      <c r="K694">
        <v>1</v>
      </c>
      <c r="N694">
        <v>4</v>
      </c>
      <c r="R694">
        <v>1</v>
      </c>
      <c r="S694">
        <v>6</v>
      </c>
    </row>
    <row r="695" spans="1:19" x14ac:dyDescent="0.15">
      <c r="A695" s="15">
        <v>3412</v>
      </c>
      <c r="C695">
        <v>1</v>
      </c>
      <c r="H695">
        <v>1</v>
      </c>
      <c r="S695">
        <v>2</v>
      </c>
    </row>
    <row r="696" spans="1:19" x14ac:dyDescent="0.15">
      <c r="A696" s="15">
        <v>3415</v>
      </c>
      <c r="E696">
        <v>1</v>
      </c>
      <c r="P696">
        <v>1</v>
      </c>
      <c r="S696">
        <v>2</v>
      </c>
    </row>
    <row r="697" spans="1:19" x14ac:dyDescent="0.15">
      <c r="A697" s="15">
        <v>3416</v>
      </c>
      <c r="P697">
        <v>1</v>
      </c>
      <c r="S697">
        <v>1</v>
      </c>
    </row>
    <row r="698" spans="1:19" x14ac:dyDescent="0.15">
      <c r="A698" s="15">
        <v>3417</v>
      </c>
      <c r="N698">
        <v>1</v>
      </c>
      <c r="S698">
        <v>1</v>
      </c>
    </row>
    <row r="699" spans="1:19" x14ac:dyDescent="0.15">
      <c r="A699" s="15">
        <v>3418</v>
      </c>
      <c r="C699">
        <v>1</v>
      </c>
      <c r="R699">
        <v>2</v>
      </c>
      <c r="S699">
        <v>3</v>
      </c>
    </row>
    <row r="700" spans="1:19" x14ac:dyDescent="0.15">
      <c r="A700" s="15">
        <v>3420</v>
      </c>
      <c r="D700">
        <v>1</v>
      </c>
      <c r="M700">
        <v>1</v>
      </c>
      <c r="R700">
        <v>1</v>
      </c>
      <c r="S700">
        <v>3</v>
      </c>
    </row>
    <row r="701" spans="1:19" x14ac:dyDescent="0.15">
      <c r="A701" s="15">
        <v>3422</v>
      </c>
      <c r="B701">
        <v>1</v>
      </c>
      <c r="D701">
        <v>1</v>
      </c>
      <c r="R701">
        <v>1</v>
      </c>
      <c r="S701">
        <v>3</v>
      </c>
    </row>
    <row r="702" spans="1:19" x14ac:dyDescent="0.15">
      <c r="A702" s="15">
        <v>3424</v>
      </c>
      <c r="D702">
        <v>1</v>
      </c>
      <c r="E702">
        <v>1</v>
      </c>
      <c r="R702">
        <v>1</v>
      </c>
      <c r="S702">
        <v>3</v>
      </c>
    </row>
    <row r="703" spans="1:19" x14ac:dyDescent="0.15">
      <c r="A703" s="15">
        <v>3426</v>
      </c>
      <c r="M703">
        <v>1</v>
      </c>
      <c r="R703">
        <v>2</v>
      </c>
      <c r="S703">
        <v>3</v>
      </c>
    </row>
    <row r="704" spans="1:19" x14ac:dyDescent="0.15">
      <c r="A704" s="15">
        <v>3428</v>
      </c>
      <c r="D704">
        <v>1</v>
      </c>
      <c r="R704">
        <v>2</v>
      </c>
      <c r="S704">
        <v>3</v>
      </c>
    </row>
    <row r="705" spans="1:19" x14ac:dyDescent="0.15">
      <c r="A705" s="15">
        <v>3430</v>
      </c>
      <c r="M705">
        <v>2</v>
      </c>
      <c r="R705">
        <v>1</v>
      </c>
      <c r="S705">
        <v>3</v>
      </c>
    </row>
    <row r="706" spans="1:19" x14ac:dyDescent="0.15">
      <c r="A706" s="15">
        <v>3432</v>
      </c>
      <c r="E706">
        <v>1</v>
      </c>
      <c r="M706">
        <v>1</v>
      </c>
      <c r="R706">
        <v>4</v>
      </c>
      <c r="S706">
        <v>6</v>
      </c>
    </row>
    <row r="707" spans="1:19" x14ac:dyDescent="0.15">
      <c r="A707" s="15">
        <v>3434</v>
      </c>
      <c r="D707">
        <v>1</v>
      </c>
      <c r="H707">
        <v>1</v>
      </c>
      <c r="M707">
        <v>1</v>
      </c>
      <c r="S707">
        <v>3</v>
      </c>
    </row>
    <row r="708" spans="1:19" x14ac:dyDescent="0.15">
      <c r="A708" s="15">
        <v>3435</v>
      </c>
      <c r="M708">
        <v>1</v>
      </c>
      <c r="R708">
        <v>1</v>
      </c>
      <c r="S708">
        <v>2</v>
      </c>
    </row>
    <row r="709" spans="1:19" x14ac:dyDescent="0.15">
      <c r="A709" s="15">
        <v>3436</v>
      </c>
      <c r="N709">
        <v>2</v>
      </c>
      <c r="S709">
        <v>2</v>
      </c>
    </row>
    <row r="710" spans="1:19" x14ac:dyDescent="0.15">
      <c r="A710" s="15">
        <v>3438</v>
      </c>
      <c r="D710">
        <v>1</v>
      </c>
      <c r="S710">
        <v>1</v>
      </c>
    </row>
    <row r="711" spans="1:19" x14ac:dyDescent="0.15">
      <c r="A711" s="15">
        <v>3440</v>
      </c>
      <c r="K711">
        <v>1</v>
      </c>
      <c r="R711">
        <v>2</v>
      </c>
      <c r="S711">
        <v>3</v>
      </c>
    </row>
    <row r="712" spans="1:19" x14ac:dyDescent="0.15">
      <c r="A712" s="15">
        <v>3442</v>
      </c>
      <c r="R712">
        <v>1</v>
      </c>
      <c r="S712">
        <v>1</v>
      </c>
    </row>
    <row r="713" spans="1:19" x14ac:dyDescent="0.15">
      <c r="A713" s="15">
        <v>3444</v>
      </c>
      <c r="E713">
        <v>1</v>
      </c>
      <c r="R713">
        <v>1</v>
      </c>
      <c r="S713">
        <v>2</v>
      </c>
    </row>
    <row r="714" spans="1:19" x14ac:dyDescent="0.15">
      <c r="A714" s="15">
        <v>3445</v>
      </c>
      <c r="M714">
        <v>1</v>
      </c>
      <c r="Q714">
        <v>1</v>
      </c>
      <c r="S714">
        <v>2</v>
      </c>
    </row>
    <row r="715" spans="1:19" x14ac:dyDescent="0.15">
      <c r="A715" s="15">
        <v>3446</v>
      </c>
      <c r="B715">
        <v>1</v>
      </c>
      <c r="R715">
        <v>1</v>
      </c>
      <c r="S715">
        <v>2</v>
      </c>
    </row>
    <row r="716" spans="1:19" x14ac:dyDescent="0.15">
      <c r="A716" s="15">
        <v>3448</v>
      </c>
      <c r="N716">
        <v>1</v>
      </c>
      <c r="S716">
        <v>1</v>
      </c>
    </row>
    <row r="717" spans="1:19" x14ac:dyDescent="0.15">
      <c r="A717" s="15">
        <v>3450</v>
      </c>
      <c r="E717">
        <v>1</v>
      </c>
      <c r="R717">
        <v>1</v>
      </c>
      <c r="S717">
        <v>2</v>
      </c>
    </row>
    <row r="718" spans="1:19" x14ac:dyDescent="0.15">
      <c r="A718" s="15">
        <v>3452</v>
      </c>
      <c r="G718">
        <v>1</v>
      </c>
      <c r="K718">
        <v>1</v>
      </c>
      <c r="S718">
        <v>2</v>
      </c>
    </row>
    <row r="719" spans="1:19" x14ac:dyDescent="0.15">
      <c r="A719" s="15">
        <v>3454</v>
      </c>
      <c r="H719">
        <v>1</v>
      </c>
      <c r="N719">
        <v>1</v>
      </c>
      <c r="P719">
        <v>1</v>
      </c>
      <c r="S719">
        <v>3</v>
      </c>
    </row>
    <row r="720" spans="1:19" x14ac:dyDescent="0.15">
      <c r="A720" s="15">
        <v>3456</v>
      </c>
      <c r="D720">
        <v>1</v>
      </c>
      <c r="E720">
        <v>1</v>
      </c>
      <c r="S720">
        <v>2</v>
      </c>
    </row>
    <row r="721" spans="1:19" x14ac:dyDescent="0.15">
      <c r="A721" s="15">
        <v>3458</v>
      </c>
      <c r="E721">
        <v>1</v>
      </c>
      <c r="H721">
        <v>1</v>
      </c>
      <c r="R721">
        <v>2</v>
      </c>
      <c r="S721">
        <v>4</v>
      </c>
    </row>
    <row r="722" spans="1:19" x14ac:dyDescent="0.15">
      <c r="A722" s="15">
        <v>3460</v>
      </c>
      <c r="N722">
        <v>1</v>
      </c>
      <c r="R722">
        <v>1</v>
      </c>
      <c r="S722">
        <v>2</v>
      </c>
    </row>
    <row r="723" spans="1:19" x14ac:dyDescent="0.15">
      <c r="A723" s="15">
        <v>3462</v>
      </c>
      <c r="C723">
        <v>1</v>
      </c>
      <c r="D723">
        <v>1</v>
      </c>
      <c r="R723">
        <v>1</v>
      </c>
      <c r="S723">
        <v>3</v>
      </c>
    </row>
    <row r="724" spans="1:19" x14ac:dyDescent="0.15">
      <c r="A724" s="15">
        <v>3464</v>
      </c>
      <c r="M724">
        <v>1</v>
      </c>
      <c r="S724">
        <v>1</v>
      </c>
    </row>
    <row r="725" spans="1:19" x14ac:dyDescent="0.15">
      <c r="A725" s="15">
        <v>3466</v>
      </c>
      <c r="E725">
        <v>1</v>
      </c>
      <c r="S725">
        <v>1</v>
      </c>
    </row>
    <row r="726" spans="1:19" x14ac:dyDescent="0.15">
      <c r="A726" s="15">
        <v>3468</v>
      </c>
      <c r="C726">
        <v>1</v>
      </c>
      <c r="R726">
        <v>1</v>
      </c>
      <c r="S726">
        <v>2</v>
      </c>
    </row>
    <row r="727" spans="1:19" x14ac:dyDescent="0.15">
      <c r="A727" s="15">
        <v>3470</v>
      </c>
      <c r="D727">
        <v>1</v>
      </c>
      <c r="S727">
        <v>1</v>
      </c>
    </row>
    <row r="728" spans="1:19" x14ac:dyDescent="0.15">
      <c r="A728" s="15">
        <v>3472</v>
      </c>
      <c r="C728">
        <v>1</v>
      </c>
      <c r="L728">
        <v>1</v>
      </c>
      <c r="N728">
        <v>2</v>
      </c>
      <c r="S728">
        <v>4</v>
      </c>
    </row>
    <row r="729" spans="1:19" x14ac:dyDescent="0.15">
      <c r="A729" s="15">
        <v>3474</v>
      </c>
      <c r="K729">
        <v>1</v>
      </c>
      <c r="S729">
        <v>1</v>
      </c>
    </row>
    <row r="730" spans="1:19" x14ac:dyDescent="0.15">
      <c r="A730" s="15">
        <v>3478</v>
      </c>
      <c r="D730">
        <v>1</v>
      </c>
      <c r="R730">
        <v>1</v>
      </c>
      <c r="S730">
        <v>2</v>
      </c>
    </row>
    <row r="731" spans="1:19" x14ac:dyDescent="0.15">
      <c r="A731" s="15">
        <v>3480</v>
      </c>
      <c r="I731">
        <v>1</v>
      </c>
      <c r="R731">
        <v>1</v>
      </c>
      <c r="S731">
        <v>2</v>
      </c>
    </row>
    <row r="732" spans="1:19" x14ac:dyDescent="0.15">
      <c r="A732" s="15">
        <v>3482</v>
      </c>
      <c r="D732">
        <v>1</v>
      </c>
      <c r="S732">
        <v>1</v>
      </c>
    </row>
    <row r="733" spans="1:19" x14ac:dyDescent="0.15">
      <c r="A733" s="15">
        <v>3486</v>
      </c>
      <c r="N733">
        <v>1</v>
      </c>
      <c r="R733">
        <v>2</v>
      </c>
      <c r="S733">
        <v>3</v>
      </c>
    </row>
    <row r="734" spans="1:19" x14ac:dyDescent="0.15">
      <c r="A734" s="15">
        <v>3488</v>
      </c>
      <c r="E734">
        <v>1</v>
      </c>
      <c r="S734">
        <v>1</v>
      </c>
    </row>
    <row r="735" spans="1:19" x14ac:dyDescent="0.15">
      <c r="A735" s="15">
        <v>3490</v>
      </c>
      <c r="L735">
        <v>1</v>
      </c>
      <c r="R735">
        <v>1</v>
      </c>
      <c r="S735">
        <v>2</v>
      </c>
    </row>
    <row r="736" spans="1:19" x14ac:dyDescent="0.15">
      <c r="A736" s="15">
        <v>3492</v>
      </c>
      <c r="R736">
        <v>1</v>
      </c>
      <c r="S736">
        <v>1</v>
      </c>
    </row>
    <row r="737" spans="1:19" x14ac:dyDescent="0.15">
      <c r="A737" s="15">
        <v>3494</v>
      </c>
      <c r="R737">
        <v>1</v>
      </c>
      <c r="S737">
        <v>1</v>
      </c>
    </row>
    <row r="738" spans="1:19" x14ac:dyDescent="0.15">
      <c r="A738" s="15">
        <v>3495</v>
      </c>
      <c r="N738">
        <v>2</v>
      </c>
      <c r="S738">
        <v>2</v>
      </c>
    </row>
    <row r="739" spans="1:19" x14ac:dyDescent="0.15">
      <c r="A739" s="15">
        <v>3496</v>
      </c>
      <c r="K739">
        <v>1</v>
      </c>
      <c r="R739">
        <v>4</v>
      </c>
      <c r="S739">
        <v>5</v>
      </c>
    </row>
    <row r="740" spans="1:19" x14ac:dyDescent="0.15">
      <c r="A740" s="15">
        <v>3498</v>
      </c>
      <c r="E740">
        <v>1</v>
      </c>
      <c r="R740">
        <v>1</v>
      </c>
      <c r="S740">
        <v>2</v>
      </c>
    </row>
    <row r="741" spans="1:19" x14ac:dyDescent="0.15">
      <c r="A741" s="15">
        <v>3500</v>
      </c>
      <c r="D741">
        <v>1</v>
      </c>
      <c r="Q741">
        <v>1</v>
      </c>
      <c r="S741">
        <v>2</v>
      </c>
    </row>
    <row r="742" spans="1:19" x14ac:dyDescent="0.15">
      <c r="A742" s="15">
        <v>3502</v>
      </c>
      <c r="C742">
        <v>1</v>
      </c>
      <c r="H742">
        <v>1</v>
      </c>
      <c r="R742">
        <v>1</v>
      </c>
      <c r="S742">
        <v>3</v>
      </c>
    </row>
    <row r="743" spans="1:19" x14ac:dyDescent="0.15">
      <c r="A743" s="15">
        <v>3504</v>
      </c>
      <c r="M743">
        <v>1</v>
      </c>
      <c r="S743">
        <v>1</v>
      </c>
    </row>
    <row r="744" spans="1:19" x14ac:dyDescent="0.15">
      <c r="A744" s="15">
        <v>3506</v>
      </c>
      <c r="D744">
        <v>1</v>
      </c>
      <c r="N744">
        <v>1</v>
      </c>
      <c r="S744">
        <v>2</v>
      </c>
    </row>
    <row r="745" spans="1:19" x14ac:dyDescent="0.15">
      <c r="A745" s="15">
        <v>3508</v>
      </c>
      <c r="D745">
        <v>1</v>
      </c>
      <c r="R745">
        <v>1</v>
      </c>
      <c r="S745">
        <v>2</v>
      </c>
    </row>
    <row r="746" spans="1:19" x14ac:dyDescent="0.15">
      <c r="A746" s="15">
        <v>3514</v>
      </c>
      <c r="K746">
        <v>1</v>
      </c>
      <c r="N746">
        <v>1</v>
      </c>
      <c r="R746">
        <v>2</v>
      </c>
      <c r="S746">
        <v>4</v>
      </c>
    </row>
    <row r="747" spans="1:19" x14ac:dyDescent="0.15">
      <c r="A747" s="15">
        <v>3516</v>
      </c>
      <c r="G747">
        <v>1</v>
      </c>
      <c r="K747">
        <v>1</v>
      </c>
      <c r="R747">
        <v>1</v>
      </c>
      <c r="S747">
        <v>3</v>
      </c>
    </row>
    <row r="748" spans="1:19" x14ac:dyDescent="0.15">
      <c r="A748" s="15">
        <v>3518</v>
      </c>
      <c r="E748">
        <v>1</v>
      </c>
      <c r="M748">
        <v>1</v>
      </c>
      <c r="R748">
        <v>1</v>
      </c>
      <c r="S748">
        <v>3</v>
      </c>
    </row>
    <row r="749" spans="1:19" x14ac:dyDescent="0.15">
      <c r="A749" s="15">
        <v>3520</v>
      </c>
      <c r="R749">
        <v>1</v>
      </c>
      <c r="S749">
        <v>1</v>
      </c>
    </row>
    <row r="750" spans="1:19" x14ac:dyDescent="0.15">
      <c r="A750" s="15">
        <v>3522</v>
      </c>
      <c r="J750">
        <v>1</v>
      </c>
      <c r="L750">
        <v>1</v>
      </c>
      <c r="R750">
        <v>2</v>
      </c>
      <c r="S750">
        <v>4</v>
      </c>
    </row>
    <row r="751" spans="1:19" x14ac:dyDescent="0.15">
      <c r="A751" s="15">
        <v>3530</v>
      </c>
      <c r="D751">
        <v>2</v>
      </c>
      <c r="F751">
        <v>1</v>
      </c>
      <c r="N751">
        <v>1</v>
      </c>
      <c r="P751">
        <v>1</v>
      </c>
      <c r="R751">
        <v>1</v>
      </c>
      <c r="S751">
        <v>6</v>
      </c>
    </row>
    <row r="752" spans="1:19" x14ac:dyDescent="0.15">
      <c r="A752" s="15">
        <v>3532</v>
      </c>
      <c r="D752">
        <v>1</v>
      </c>
      <c r="F752">
        <v>1</v>
      </c>
      <c r="R752">
        <v>1</v>
      </c>
      <c r="S752">
        <v>3</v>
      </c>
    </row>
    <row r="753" spans="1:19" x14ac:dyDescent="0.15">
      <c r="A753" s="15">
        <v>3534</v>
      </c>
      <c r="F753">
        <v>1</v>
      </c>
      <c r="S753">
        <v>1</v>
      </c>
    </row>
    <row r="754" spans="1:19" x14ac:dyDescent="0.15">
      <c r="A754" s="15">
        <v>3535</v>
      </c>
      <c r="N754">
        <v>1</v>
      </c>
      <c r="S754">
        <v>1</v>
      </c>
    </row>
    <row r="755" spans="1:19" x14ac:dyDescent="0.15">
      <c r="A755" s="15">
        <v>3536</v>
      </c>
      <c r="D755">
        <v>1</v>
      </c>
      <c r="S755">
        <v>1</v>
      </c>
    </row>
    <row r="756" spans="1:19" x14ac:dyDescent="0.15">
      <c r="A756" s="15">
        <v>3538</v>
      </c>
      <c r="E756">
        <v>1</v>
      </c>
      <c r="L756">
        <v>1</v>
      </c>
      <c r="R756">
        <v>2</v>
      </c>
      <c r="S756">
        <v>4</v>
      </c>
    </row>
    <row r="757" spans="1:19" x14ac:dyDescent="0.15">
      <c r="A757" s="15">
        <v>3540</v>
      </c>
      <c r="Q757">
        <v>1</v>
      </c>
      <c r="R757">
        <v>1</v>
      </c>
      <c r="S757">
        <v>2</v>
      </c>
    </row>
    <row r="758" spans="1:19" x14ac:dyDescent="0.15">
      <c r="A758" s="15">
        <v>3542</v>
      </c>
      <c r="E758">
        <v>1</v>
      </c>
      <c r="R758">
        <v>2</v>
      </c>
      <c r="S758">
        <v>3</v>
      </c>
    </row>
    <row r="759" spans="1:19" x14ac:dyDescent="0.15">
      <c r="A759" s="15">
        <v>3544</v>
      </c>
      <c r="E759">
        <v>1</v>
      </c>
      <c r="S759">
        <v>1</v>
      </c>
    </row>
    <row r="760" spans="1:19" x14ac:dyDescent="0.15">
      <c r="A760" s="15">
        <v>3545</v>
      </c>
      <c r="M760">
        <v>1</v>
      </c>
      <c r="S760">
        <v>1</v>
      </c>
    </row>
    <row r="761" spans="1:19" x14ac:dyDescent="0.15">
      <c r="A761" s="15">
        <v>3546</v>
      </c>
      <c r="M761">
        <v>1</v>
      </c>
      <c r="S761">
        <v>1</v>
      </c>
    </row>
    <row r="762" spans="1:19" x14ac:dyDescent="0.15">
      <c r="A762" s="15">
        <v>3548</v>
      </c>
      <c r="K762">
        <v>1</v>
      </c>
      <c r="N762">
        <v>1</v>
      </c>
      <c r="S762">
        <v>2</v>
      </c>
    </row>
    <row r="763" spans="1:19" x14ac:dyDescent="0.15">
      <c r="A763" s="15">
        <v>3550</v>
      </c>
      <c r="R763">
        <v>1</v>
      </c>
      <c r="S763">
        <v>1</v>
      </c>
    </row>
    <row r="764" spans="1:19" x14ac:dyDescent="0.15">
      <c r="A764" s="15">
        <v>3552</v>
      </c>
      <c r="J764">
        <v>1</v>
      </c>
      <c r="K764">
        <v>1</v>
      </c>
      <c r="L764">
        <v>1</v>
      </c>
      <c r="S764">
        <v>3</v>
      </c>
    </row>
    <row r="765" spans="1:19" x14ac:dyDescent="0.15">
      <c r="A765" s="15">
        <v>3554</v>
      </c>
      <c r="L765">
        <v>1</v>
      </c>
      <c r="Q765">
        <v>1</v>
      </c>
      <c r="S765">
        <v>2</v>
      </c>
    </row>
    <row r="766" spans="1:19" x14ac:dyDescent="0.15">
      <c r="A766" s="15">
        <v>3555</v>
      </c>
      <c r="R766">
        <v>1</v>
      </c>
      <c r="S766">
        <v>1</v>
      </c>
    </row>
    <row r="767" spans="1:19" x14ac:dyDescent="0.15">
      <c r="A767" s="15">
        <v>3558</v>
      </c>
      <c r="K767">
        <v>1</v>
      </c>
      <c r="N767">
        <v>1</v>
      </c>
      <c r="S767">
        <v>2</v>
      </c>
    </row>
    <row r="768" spans="1:19" x14ac:dyDescent="0.15">
      <c r="A768" s="15">
        <v>3560</v>
      </c>
      <c r="E768">
        <v>1</v>
      </c>
      <c r="M768">
        <v>1</v>
      </c>
      <c r="S768">
        <v>2</v>
      </c>
    </row>
    <row r="769" spans="1:19" x14ac:dyDescent="0.15">
      <c r="A769" s="15">
        <v>3562</v>
      </c>
      <c r="N769">
        <v>2</v>
      </c>
      <c r="R769">
        <v>1</v>
      </c>
      <c r="S769">
        <v>3</v>
      </c>
    </row>
    <row r="770" spans="1:19" x14ac:dyDescent="0.15">
      <c r="A770" s="15">
        <v>3564</v>
      </c>
      <c r="D770">
        <v>1</v>
      </c>
      <c r="N770">
        <v>1</v>
      </c>
      <c r="S770">
        <v>2</v>
      </c>
    </row>
    <row r="771" spans="1:19" x14ac:dyDescent="0.15">
      <c r="A771" s="15">
        <v>3566</v>
      </c>
      <c r="D771">
        <v>1</v>
      </c>
      <c r="R771">
        <v>1</v>
      </c>
      <c r="S771">
        <v>2</v>
      </c>
    </row>
    <row r="772" spans="1:19" x14ac:dyDescent="0.15">
      <c r="A772" s="15">
        <v>3570</v>
      </c>
      <c r="C772">
        <v>1</v>
      </c>
      <c r="D772">
        <v>1</v>
      </c>
      <c r="S772">
        <v>2</v>
      </c>
    </row>
    <row r="773" spans="1:19" x14ac:dyDescent="0.15">
      <c r="A773" s="15">
        <v>3572</v>
      </c>
      <c r="R773">
        <v>2</v>
      </c>
      <c r="S773">
        <v>2</v>
      </c>
    </row>
    <row r="774" spans="1:19" x14ac:dyDescent="0.15">
      <c r="A774" s="15">
        <v>3574</v>
      </c>
      <c r="D774">
        <v>1</v>
      </c>
      <c r="S774">
        <v>1</v>
      </c>
    </row>
    <row r="775" spans="1:19" x14ac:dyDescent="0.15">
      <c r="A775" s="15">
        <v>3576</v>
      </c>
      <c r="E775">
        <v>1</v>
      </c>
      <c r="N775">
        <v>1</v>
      </c>
      <c r="R775">
        <v>2</v>
      </c>
      <c r="S775">
        <v>4</v>
      </c>
    </row>
    <row r="776" spans="1:19" x14ac:dyDescent="0.15">
      <c r="A776" s="15">
        <v>3580</v>
      </c>
      <c r="C776">
        <v>1</v>
      </c>
      <c r="R776">
        <v>1</v>
      </c>
      <c r="S776">
        <v>2</v>
      </c>
    </row>
    <row r="777" spans="1:19" x14ac:dyDescent="0.15">
      <c r="A777" s="15">
        <v>3582</v>
      </c>
      <c r="R777">
        <v>1</v>
      </c>
      <c r="S777">
        <v>1</v>
      </c>
    </row>
    <row r="778" spans="1:19" x14ac:dyDescent="0.15">
      <c r="A778" s="15">
        <v>3584</v>
      </c>
      <c r="D778">
        <v>1</v>
      </c>
      <c r="R778">
        <v>1</v>
      </c>
      <c r="S778">
        <v>2</v>
      </c>
    </row>
    <row r="779" spans="1:19" x14ac:dyDescent="0.15">
      <c r="A779" s="15">
        <v>3588</v>
      </c>
      <c r="M779">
        <v>1</v>
      </c>
      <c r="R779">
        <v>1</v>
      </c>
      <c r="S779">
        <v>2</v>
      </c>
    </row>
    <row r="780" spans="1:19" x14ac:dyDescent="0.15">
      <c r="A780" s="15">
        <v>3590</v>
      </c>
      <c r="R780">
        <v>1</v>
      </c>
      <c r="S780">
        <v>1</v>
      </c>
    </row>
    <row r="781" spans="1:19" x14ac:dyDescent="0.15">
      <c r="A781" s="15">
        <v>3592</v>
      </c>
      <c r="C781">
        <v>1</v>
      </c>
      <c r="N781">
        <v>1</v>
      </c>
      <c r="R781">
        <v>1</v>
      </c>
      <c r="S781">
        <v>3</v>
      </c>
    </row>
    <row r="782" spans="1:19" x14ac:dyDescent="0.15">
      <c r="A782" s="15">
        <v>3594</v>
      </c>
      <c r="K782">
        <v>1</v>
      </c>
      <c r="S782">
        <v>1</v>
      </c>
    </row>
    <row r="783" spans="1:19" x14ac:dyDescent="0.15">
      <c r="A783" s="15">
        <v>3595</v>
      </c>
      <c r="Q783">
        <v>1</v>
      </c>
      <c r="S783">
        <v>1</v>
      </c>
    </row>
    <row r="784" spans="1:19" x14ac:dyDescent="0.15">
      <c r="A784" s="15">
        <v>3600</v>
      </c>
      <c r="Q784">
        <v>1</v>
      </c>
      <c r="R784">
        <v>1</v>
      </c>
      <c r="S784">
        <v>2</v>
      </c>
    </row>
    <row r="785" spans="1:19" x14ac:dyDescent="0.15">
      <c r="A785" s="15">
        <v>3602</v>
      </c>
      <c r="R785">
        <v>1</v>
      </c>
      <c r="S785">
        <v>1</v>
      </c>
    </row>
    <row r="786" spans="1:19" x14ac:dyDescent="0.15">
      <c r="A786" s="15">
        <v>3604</v>
      </c>
      <c r="D786">
        <v>1</v>
      </c>
      <c r="R786">
        <v>1</v>
      </c>
      <c r="S786">
        <v>2</v>
      </c>
    </row>
    <row r="787" spans="1:19" x14ac:dyDescent="0.15">
      <c r="A787" s="15">
        <v>3606</v>
      </c>
      <c r="D787">
        <v>1</v>
      </c>
      <c r="M787">
        <v>1</v>
      </c>
      <c r="S787">
        <v>2</v>
      </c>
    </row>
    <row r="788" spans="1:19" x14ac:dyDescent="0.15">
      <c r="A788" s="15">
        <v>3610</v>
      </c>
      <c r="L788">
        <v>1</v>
      </c>
      <c r="M788">
        <v>1</v>
      </c>
      <c r="S788">
        <v>2</v>
      </c>
    </row>
    <row r="789" spans="1:19" x14ac:dyDescent="0.15">
      <c r="A789" s="15">
        <v>3612</v>
      </c>
      <c r="D789">
        <v>1</v>
      </c>
      <c r="N789">
        <v>1</v>
      </c>
      <c r="Q789">
        <v>1</v>
      </c>
      <c r="S789">
        <v>3</v>
      </c>
    </row>
    <row r="790" spans="1:19" x14ac:dyDescent="0.15">
      <c r="A790" s="15">
        <v>3614</v>
      </c>
      <c r="D790">
        <v>1</v>
      </c>
      <c r="S790">
        <v>1</v>
      </c>
    </row>
    <row r="791" spans="1:19" x14ac:dyDescent="0.15">
      <c r="A791" s="15">
        <v>3616</v>
      </c>
      <c r="R791">
        <v>1</v>
      </c>
      <c r="S791">
        <v>1</v>
      </c>
    </row>
    <row r="792" spans="1:19" x14ac:dyDescent="0.15">
      <c r="A792" s="15">
        <v>3618</v>
      </c>
      <c r="F792">
        <v>1</v>
      </c>
      <c r="S792">
        <v>1</v>
      </c>
    </row>
    <row r="793" spans="1:19" x14ac:dyDescent="0.15">
      <c r="A793" s="15">
        <v>3620</v>
      </c>
      <c r="Q793">
        <v>1</v>
      </c>
      <c r="S793">
        <v>1</v>
      </c>
    </row>
    <row r="794" spans="1:19" x14ac:dyDescent="0.15">
      <c r="A794" s="15">
        <v>3622</v>
      </c>
      <c r="N794">
        <v>1</v>
      </c>
      <c r="R794">
        <v>2</v>
      </c>
      <c r="S794">
        <v>3</v>
      </c>
    </row>
    <row r="795" spans="1:19" x14ac:dyDescent="0.15">
      <c r="A795" s="15">
        <v>3630</v>
      </c>
      <c r="M795">
        <v>1</v>
      </c>
      <c r="R795">
        <v>1</v>
      </c>
      <c r="S795">
        <v>2</v>
      </c>
    </row>
    <row r="796" spans="1:19" x14ac:dyDescent="0.15">
      <c r="A796" s="15">
        <v>3632</v>
      </c>
      <c r="R796">
        <v>1</v>
      </c>
      <c r="S796">
        <v>1</v>
      </c>
    </row>
    <row r="797" spans="1:19" x14ac:dyDescent="0.15">
      <c r="A797" s="15">
        <v>3638</v>
      </c>
      <c r="M797">
        <v>1</v>
      </c>
      <c r="S797">
        <v>1</v>
      </c>
    </row>
    <row r="798" spans="1:19" x14ac:dyDescent="0.15">
      <c r="A798" s="15">
        <v>3642</v>
      </c>
      <c r="D798">
        <v>1</v>
      </c>
      <c r="S798">
        <v>1</v>
      </c>
    </row>
    <row r="799" spans="1:19" x14ac:dyDescent="0.15">
      <c r="A799" s="15">
        <v>3644</v>
      </c>
      <c r="R799">
        <v>1</v>
      </c>
      <c r="S799">
        <v>1</v>
      </c>
    </row>
    <row r="800" spans="1:19" x14ac:dyDescent="0.15">
      <c r="A800" s="15">
        <v>3645</v>
      </c>
      <c r="M800">
        <v>1</v>
      </c>
      <c r="N800">
        <v>1</v>
      </c>
      <c r="S800">
        <v>2</v>
      </c>
    </row>
    <row r="801" spans="1:19" x14ac:dyDescent="0.15">
      <c r="A801" s="15">
        <v>3646</v>
      </c>
      <c r="E801">
        <v>1</v>
      </c>
      <c r="R801">
        <v>1</v>
      </c>
      <c r="S801">
        <v>2</v>
      </c>
    </row>
    <row r="802" spans="1:19" x14ac:dyDescent="0.15">
      <c r="A802" s="15">
        <v>3648</v>
      </c>
      <c r="R802">
        <v>1</v>
      </c>
      <c r="S802">
        <v>1</v>
      </c>
    </row>
    <row r="803" spans="1:19" x14ac:dyDescent="0.15">
      <c r="A803" s="15">
        <v>3650</v>
      </c>
      <c r="R803">
        <v>1</v>
      </c>
      <c r="S803">
        <v>1</v>
      </c>
    </row>
    <row r="804" spans="1:19" x14ac:dyDescent="0.15">
      <c r="A804" s="15">
        <v>3652</v>
      </c>
      <c r="E804">
        <v>1</v>
      </c>
      <c r="R804">
        <v>1</v>
      </c>
      <c r="S804">
        <v>2</v>
      </c>
    </row>
    <row r="805" spans="1:19" x14ac:dyDescent="0.15">
      <c r="A805" s="15">
        <v>3654</v>
      </c>
      <c r="E805">
        <v>1</v>
      </c>
      <c r="S805">
        <v>1</v>
      </c>
    </row>
    <row r="806" spans="1:19" x14ac:dyDescent="0.15">
      <c r="A806" s="15">
        <v>3660</v>
      </c>
      <c r="D806">
        <v>1</v>
      </c>
      <c r="S806">
        <v>1</v>
      </c>
    </row>
    <row r="807" spans="1:19" x14ac:dyDescent="0.15">
      <c r="A807" s="15">
        <v>3662</v>
      </c>
      <c r="D807">
        <v>1</v>
      </c>
      <c r="S807">
        <v>1</v>
      </c>
    </row>
    <row r="808" spans="1:19" x14ac:dyDescent="0.15">
      <c r="A808" s="15">
        <v>3664</v>
      </c>
      <c r="F808">
        <v>1</v>
      </c>
      <c r="R808">
        <v>1</v>
      </c>
      <c r="S808">
        <v>2</v>
      </c>
    </row>
    <row r="809" spans="1:19" x14ac:dyDescent="0.15">
      <c r="A809" s="15">
        <v>3666</v>
      </c>
      <c r="L809">
        <v>1</v>
      </c>
      <c r="R809">
        <v>1</v>
      </c>
      <c r="S809">
        <v>2</v>
      </c>
    </row>
    <row r="810" spans="1:19" x14ac:dyDescent="0.15">
      <c r="A810" s="15">
        <v>3668</v>
      </c>
      <c r="D810">
        <v>1</v>
      </c>
      <c r="S810">
        <v>1</v>
      </c>
    </row>
    <row r="811" spans="1:19" x14ac:dyDescent="0.15">
      <c r="A811" s="15">
        <v>3670</v>
      </c>
      <c r="N811">
        <v>1</v>
      </c>
      <c r="Q811">
        <v>1</v>
      </c>
      <c r="S811">
        <v>2</v>
      </c>
    </row>
    <row r="812" spans="1:19" x14ac:dyDescent="0.15">
      <c r="A812" s="15">
        <v>3680</v>
      </c>
      <c r="C812">
        <v>1</v>
      </c>
      <c r="D812">
        <v>1</v>
      </c>
      <c r="L812">
        <v>1</v>
      </c>
      <c r="S812">
        <v>3</v>
      </c>
    </row>
    <row r="813" spans="1:19" x14ac:dyDescent="0.15">
      <c r="A813" s="15">
        <v>3684</v>
      </c>
      <c r="G813">
        <v>1</v>
      </c>
      <c r="S813">
        <v>1</v>
      </c>
    </row>
    <row r="814" spans="1:19" x14ac:dyDescent="0.15">
      <c r="A814" s="15">
        <v>3686</v>
      </c>
      <c r="D814">
        <v>1</v>
      </c>
      <c r="S814">
        <v>1</v>
      </c>
    </row>
    <row r="815" spans="1:19" x14ac:dyDescent="0.15">
      <c r="A815" s="15">
        <v>3690</v>
      </c>
      <c r="R815">
        <v>1</v>
      </c>
      <c r="S815">
        <v>1</v>
      </c>
    </row>
    <row r="816" spans="1:19" x14ac:dyDescent="0.15">
      <c r="A816" s="15">
        <v>3692</v>
      </c>
      <c r="C816">
        <v>1</v>
      </c>
      <c r="R816">
        <v>1</v>
      </c>
      <c r="S816">
        <v>2</v>
      </c>
    </row>
    <row r="817" spans="1:19" x14ac:dyDescent="0.15">
      <c r="A817" s="15">
        <v>3696</v>
      </c>
      <c r="N817">
        <v>1</v>
      </c>
      <c r="S817">
        <v>1</v>
      </c>
    </row>
    <row r="818" spans="1:19" x14ac:dyDescent="0.15">
      <c r="A818" s="15">
        <v>3698</v>
      </c>
      <c r="N818">
        <v>1</v>
      </c>
      <c r="R818">
        <v>2</v>
      </c>
      <c r="S818">
        <v>3</v>
      </c>
    </row>
    <row r="819" spans="1:19" x14ac:dyDescent="0.15">
      <c r="A819" s="15">
        <v>3700</v>
      </c>
      <c r="M819">
        <v>1</v>
      </c>
      <c r="S819">
        <v>1</v>
      </c>
    </row>
    <row r="820" spans="1:19" x14ac:dyDescent="0.15">
      <c r="A820" s="15">
        <v>3702</v>
      </c>
      <c r="R820">
        <v>1</v>
      </c>
      <c r="S820">
        <v>1</v>
      </c>
    </row>
    <row r="821" spans="1:19" x14ac:dyDescent="0.15">
      <c r="A821" s="15">
        <v>3704</v>
      </c>
      <c r="D821">
        <v>1</v>
      </c>
      <c r="H821">
        <v>1</v>
      </c>
      <c r="S821">
        <v>2</v>
      </c>
    </row>
    <row r="822" spans="1:19" x14ac:dyDescent="0.15">
      <c r="A822" s="15">
        <v>3712</v>
      </c>
      <c r="C822">
        <v>1</v>
      </c>
      <c r="R822">
        <v>1</v>
      </c>
      <c r="S822">
        <v>2</v>
      </c>
    </row>
    <row r="823" spans="1:19" x14ac:dyDescent="0.15">
      <c r="A823" s="15">
        <v>3716</v>
      </c>
      <c r="D823">
        <v>1</v>
      </c>
      <c r="H823">
        <v>1</v>
      </c>
      <c r="R823">
        <v>1</v>
      </c>
      <c r="S823">
        <v>3</v>
      </c>
    </row>
    <row r="824" spans="1:19" x14ac:dyDescent="0.15">
      <c r="A824" s="15">
        <v>3720</v>
      </c>
      <c r="R824">
        <v>1</v>
      </c>
      <c r="S824">
        <v>1</v>
      </c>
    </row>
    <row r="825" spans="1:19" x14ac:dyDescent="0.15">
      <c r="A825" s="15">
        <v>3722</v>
      </c>
      <c r="F825">
        <v>1</v>
      </c>
      <c r="J825">
        <v>1</v>
      </c>
      <c r="S825">
        <v>2</v>
      </c>
    </row>
    <row r="826" spans="1:19" x14ac:dyDescent="0.15">
      <c r="A826" s="15">
        <v>3726</v>
      </c>
      <c r="R826">
        <v>1</v>
      </c>
      <c r="S826">
        <v>1</v>
      </c>
    </row>
    <row r="827" spans="1:19" x14ac:dyDescent="0.15">
      <c r="A827" s="15">
        <v>3729</v>
      </c>
      <c r="R827">
        <v>1</v>
      </c>
      <c r="S827">
        <v>1</v>
      </c>
    </row>
    <row r="828" spans="1:19" x14ac:dyDescent="0.15">
      <c r="A828" s="15">
        <v>3730</v>
      </c>
      <c r="E828">
        <v>1</v>
      </c>
      <c r="S828">
        <v>1</v>
      </c>
    </row>
    <row r="829" spans="1:19" x14ac:dyDescent="0.15">
      <c r="A829" s="15">
        <v>3732</v>
      </c>
      <c r="R829">
        <v>1</v>
      </c>
      <c r="S829">
        <v>1</v>
      </c>
    </row>
    <row r="830" spans="1:19" x14ac:dyDescent="0.15">
      <c r="A830" s="15">
        <v>3734</v>
      </c>
      <c r="E830">
        <v>1</v>
      </c>
      <c r="S830">
        <v>1</v>
      </c>
    </row>
    <row r="831" spans="1:19" x14ac:dyDescent="0.15">
      <c r="A831" s="15">
        <v>3736</v>
      </c>
      <c r="Q831">
        <v>1</v>
      </c>
      <c r="S831">
        <v>1</v>
      </c>
    </row>
    <row r="832" spans="1:19" x14ac:dyDescent="0.15">
      <c r="A832" s="15">
        <v>3742</v>
      </c>
      <c r="L832">
        <v>1</v>
      </c>
      <c r="S832">
        <v>1</v>
      </c>
    </row>
    <row r="833" spans="1:19" x14ac:dyDescent="0.15">
      <c r="A833" s="15">
        <v>3744</v>
      </c>
      <c r="D833">
        <v>1</v>
      </c>
      <c r="R833">
        <v>1</v>
      </c>
      <c r="S833">
        <v>2</v>
      </c>
    </row>
    <row r="834" spans="1:19" x14ac:dyDescent="0.15">
      <c r="A834" s="15">
        <v>3751</v>
      </c>
      <c r="R834">
        <v>1</v>
      </c>
      <c r="S834">
        <v>1</v>
      </c>
    </row>
    <row r="835" spans="1:19" x14ac:dyDescent="0.15">
      <c r="A835" s="15">
        <v>3752</v>
      </c>
      <c r="H835">
        <v>1</v>
      </c>
      <c r="S835">
        <v>1</v>
      </c>
    </row>
    <row r="836" spans="1:19" x14ac:dyDescent="0.15">
      <c r="A836" s="15">
        <v>3758</v>
      </c>
      <c r="R836">
        <v>1</v>
      </c>
      <c r="S836">
        <v>1</v>
      </c>
    </row>
    <row r="837" spans="1:19" x14ac:dyDescent="0.15">
      <c r="A837" s="15">
        <v>3768</v>
      </c>
      <c r="R837">
        <v>1</v>
      </c>
      <c r="S837">
        <v>1</v>
      </c>
    </row>
    <row r="838" spans="1:19" x14ac:dyDescent="0.15">
      <c r="A838" s="15">
        <v>3770</v>
      </c>
      <c r="R838">
        <v>1</v>
      </c>
      <c r="S838">
        <v>1</v>
      </c>
    </row>
    <row r="839" spans="1:19" x14ac:dyDescent="0.15">
      <c r="A839" s="15">
        <v>3772</v>
      </c>
      <c r="D839">
        <v>1</v>
      </c>
      <c r="S839">
        <v>1</v>
      </c>
    </row>
    <row r="840" spans="1:19" x14ac:dyDescent="0.15">
      <c r="A840" s="15">
        <v>3782</v>
      </c>
      <c r="D840">
        <v>1</v>
      </c>
      <c r="R840">
        <v>1</v>
      </c>
      <c r="S840">
        <v>2</v>
      </c>
    </row>
    <row r="841" spans="1:19" x14ac:dyDescent="0.15">
      <c r="A841" s="15">
        <v>3786</v>
      </c>
      <c r="R841">
        <v>1</v>
      </c>
      <c r="S841">
        <v>1</v>
      </c>
    </row>
    <row r="842" spans="1:19" x14ac:dyDescent="0.15">
      <c r="A842" s="15">
        <v>3790</v>
      </c>
      <c r="R842">
        <v>1</v>
      </c>
      <c r="S842">
        <v>1</v>
      </c>
    </row>
    <row r="843" spans="1:19" x14ac:dyDescent="0.15">
      <c r="A843" s="15">
        <v>3796</v>
      </c>
      <c r="R843">
        <v>1</v>
      </c>
      <c r="S843">
        <v>1</v>
      </c>
    </row>
    <row r="844" spans="1:19" x14ac:dyDescent="0.15">
      <c r="A844" s="15">
        <v>3800</v>
      </c>
      <c r="B844">
        <v>1</v>
      </c>
      <c r="S844">
        <v>1</v>
      </c>
    </row>
    <row r="845" spans="1:19" x14ac:dyDescent="0.15">
      <c r="A845" s="15">
        <v>3804</v>
      </c>
      <c r="D845">
        <v>1</v>
      </c>
      <c r="S845">
        <v>1</v>
      </c>
    </row>
    <row r="846" spans="1:19" x14ac:dyDescent="0.15">
      <c r="A846" s="15">
        <v>3815</v>
      </c>
      <c r="H846">
        <v>1</v>
      </c>
      <c r="S846">
        <v>1</v>
      </c>
    </row>
    <row r="847" spans="1:19" x14ac:dyDescent="0.15">
      <c r="A847" s="15">
        <v>3818</v>
      </c>
      <c r="N847">
        <v>1</v>
      </c>
      <c r="S847">
        <v>1</v>
      </c>
    </row>
    <row r="848" spans="1:19" x14ac:dyDescent="0.15">
      <c r="A848" s="15">
        <v>3826</v>
      </c>
      <c r="E848">
        <v>1</v>
      </c>
      <c r="R848">
        <v>1</v>
      </c>
      <c r="S848">
        <v>2</v>
      </c>
    </row>
    <row r="849" spans="1:19" x14ac:dyDescent="0.15">
      <c r="A849" s="15">
        <v>3836</v>
      </c>
      <c r="R849">
        <v>1</v>
      </c>
      <c r="S849">
        <v>1</v>
      </c>
    </row>
    <row r="850" spans="1:19" x14ac:dyDescent="0.15">
      <c r="A850" s="15">
        <v>3838</v>
      </c>
      <c r="C850">
        <v>1</v>
      </c>
      <c r="S850">
        <v>1</v>
      </c>
    </row>
    <row r="851" spans="1:19" x14ac:dyDescent="0.15">
      <c r="A851" s="15">
        <v>3842</v>
      </c>
      <c r="P851">
        <v>1</v>
      </c>
      <c r="S851">
        <v>1</v>
      </c>
    </row>
    <row r="852" spans="1:19" x14ac:dyDescent="0.15">
      <c r="A852" s="15">
        <v>3852</v>
      </c>
      <c r="D852">
        <v>1</v>
      </c>
      <c r="E852">
        <v>1</v>
      </c>
      <c r="S852">
        <v>2</v>
      </c>
    </row>
    <row r="853" spans="1:19" x14ac:dyDescent="0.15">
      <c r="A853" s="15">
        <v>3860</v>
      </c>
      <c r="B853">
        <v>1</v>
      </c>
      <c r="N853">
        <v>1</v>
      </c>
      <c r="S853">
        <v>2</v>
      </c>
    </row>
    <row r="854" spans="1:19" x14ac:dyDescent="0.15">
      <c r="A854" s="15">
        <v>3862</v>
      </c>
      <c r="J854">
        <v>1</v>
      </c>
      <c r="S854">
        <v>1</v>
      </c>
    </row>
    <row r="855" spans="1:19" x14ac:dyDescent="0.15">
      <c r="A855" s="15">
        <v>3866</v>
      </c>
      <c r="L855">
        <v>1</v>
      </c>
      <c r="S855">
        <v>1</v>
      </c>
    </row>
    <row r="856" spans="1:19" x14ac:dyDescent="0.15">
      <c r="A856" s="15">
        <v>3868</v>
      </c>
      <c r="E856">
        <v>1</v>
      </c>
      <c r="R856">
        <v>1</v>
      </c>
      <c r="S856">
        <v>2</v>
      </c>
    </row>
    <row r="857" spans="1:19" x14ac:dyDescent="0.15">
      <c r="A857" s="15">
        <v>3874</v>
      </c>
      <c r="R857">
        <v>1</v>
      </c>
      <c r="S857">
        <v>1</v>
      </c>
    </row>
    <row r="858" spans="1:19" x14ac:dyDescent="0.15">
      <c r="A858" s="15">
        <v>3886</v>
      </c>
      <c r="R858">
        <v>1</v>
      </c>
      <c r="S858">
        <v>1</v>
      </c>
    </row>
    <row r="859" spans="1:19" x14ac:dyDescent="0.15">
      <c r="A859" s="15">
        <v>3888</v>
      </c>
      <c r="R859">
        <v>1</v>
      </c>
      <c r="S859">
        <v>1</v>
      </c>
    </row>
    <row r="860" spans="1:19" x14ac:dyDescent="0.15">
      <c r="A860" s="15">
        <v>3896</v>
      </c>
      <c r="M860">
        <v>1</v>
      </c>
      <c r="S860">
        <v>1</v>
      </c>
    </row>
    <row r="861" spans="1:19" x14ac:dyDescent="0.15">
      <c r="A861" s="15">
        <v>3900</v>
      </c>
      <c r="M861">
        <v>1</v>
      </c>
      <c r="S861">
        <v>1</v>
      </c>
    </row>
    <row r="862" spans="1:19" x14ac:dyDescent="0.15">
      <c r="A862" s="15">
        <v>3904</v>
      </c>
      <c r="R862">
        <v>1</v>
      </c>
      <c r="S862">
        <v>1</v>
      </c>
    </row>
    <row r="863" spans="1:19" x14ac:dyDescent="0.15">
      <c r="A863" s="15">
        <v>3914</v>
      </c>
      <c r="D863">
        <v>1</v>
      </c>
      <c r="S863">
        <v>1</v>
      </c>
    </row>
    <row r="864" spans="1:19" x14ac:dyDescent="0.15">
      <c r="A864" s="15">
        <v>3920</v>
      </c>
      <c r="E864">
        <v>1</v>
      </c>
      <c r="S864">
        <v>1</v>
      </c>
    </row>
    <row r="865" spans="1:19" x14ac:dyDescent="0.15">
      <c r="A865" s="15">
        <v>3935</v>
      </c>
      <c r="N865">
        <v>1</v>
      </c>
      <c r="S865">
        <v>1</v>
      </c>
    </row>
    <row r="866" spans="1:19" x14ac:dyDescent="0.15">
      <c r="A866" s="15">
        <v>3944</v>
      </c>
      <c r="L866">
        <v>1</v>
      </c>
      <c r="S866">
        <v>1</v>
      </c>
    </row>
    <row r="867" spans="1:19" x14ac:dyDescent="0.15">
      <c r="A867" s="15">
        <v>3948</v>
      </c>
      <c r="M867">
        <v>1</v>
      </c>
      <c r="R867">
        <v>1</v>
      </c>
      <c r="S867">
        <v>2</v>
      </c>
    </row>
    <row r="868" spans="1:19" x14ac:dyDescent="0.15">
      <c r="A868" s="15">
        <v>3950</v>
      </c>
      <c r="D868">
        <v>1</v>
      </c>
      <c r="S868">
        <v>1</v>
      </c>
    </row>
    <row r="869" spans="1:19" x14ac:dyDescent="0.15">
      <c r="A869" s="15">
        <v>3952</v>
      </c>
      <c r="K869">
        <v>1</v>
      </c>
      <c r="S869">
        <v>1</v>
      </c>
    </row>
    <row r="870" spans="1:19" x14ac:dyDescent="0.15">
      <c r="A870" s="15">
        <v>3958</v>
      </c>
      <c r="E870">
        <v>1</v>
      </c>
      <c r="S870">
        <v>1</v>
      </c>
    </row>
    <row r="871" spans="1:19" x14ac:dyDescent="0.15">
      <c r="A871" s="15">
        <v>3965</v>
      </c>
      <c r="R871">
        <v>1</v>
      </c>
      <c r="S871">
        <v>1</v>
      </c>
    </row>
    <row r="872" spans="1:19" x14ac:dyDescent="0.15">
      <c r="A872" s="15">
        <v>3968</v>
      </c>
      <c r="R872">
        <v>1</v>
      </c>
      <c r="S872">
        <v>1</v>
      </c>
    </row>
    <row r="873" spans="1:19" x14ac:dyDescent="0.15">
      <c r="A873" s="15">
        <v>3990</v>
      </c>
      <c r="R873">
        <v>1</v>
      </c>
      <c r="S873">
        <v>1</v>
      </c>
    </row>
    <row r="874" spans="1:19" x14ac:dyDescent="0.15">
      <c r="A874" s="15">
        <v>3995</v>
      </c>
      <c r="M874">
        <v>1</v>
      </c>
      <c r="S874">
        <v>1</v>
      </c>
    </row>
    <row r="875" spans="1:19" x14ac:dyDescent="0.15">
      <c r="A875" s="15">
        <v>4004</v>
      </c>
      <c r="L875">
        <v>1</v>
      </c>
      <c r="S875">
        <v>1</v>
      </c>
    </row>
    <row r="876" spans="1:19" x14ac:dyDescent="0.15">
      <c r="A876" s="15">
        <v>4022</v>
      </c>
      <c r="N876">
        <v>1</v>
      </c>
      <c r="S876">
        <v>1</v>
      </c>
    </row>
    <row r="877" spans="1:19" x14ac:dyDescent="0.15">
      <c r="A877" s="15">
        <v>4024</v>
      </c>
      <c r="K877">
        <v>1</v>
      </c>
      <c r="R877">
        <v>1</v>
      </c>
      <c r="S877">
        <v>2</v>
      </c>
    </row>
    <row r="878" spans="1:19" x14ac:dyDescent="0.15">
      <c r="A878" s="15">
        <v>4030</v>
      </c>
      <c r="R878">
        <v>1</v>
      </c>
      <c r="S878">
        <v>1</v>
      </c>
    </row>
    <row r="879" spans="1:19" x14ac:dyDescent="0.15">
      <c r="A879" s="15">
        <v>4044</v>
      </c>
      <c r="E879">
        <v>1</v>
      </c>
      <c r="S879">
        <v>1</v>
      </c>
    </row>
    <row r="880" spans="1:19" x14ac:dyDescent="0.15">
      <c r="A880" s="15">
        <v>4090</v>
      </c>
      <c r="M880">
        <v>1</v>
      </c>
      <c r="S880">
        <v>1</v>
      </c>
    </row>
    <row r="881" spans="1:19" x14ac:dyDescent="0.15">
      <c r="A881" s="15">
        <v>4092</v>
      </c>
      <c r="R881">
        <v>1</v>
      </c>
      <c r="S881">
        <v>1</v>
      </c>
    </row>
    <row r="882" spans="1:19" x14ac:dyDescent="0.15">
      <c r="A882" s="15">
        <v>4100</v>
      </c>
      <c r="D882">
        <v>1</v>
      </c>
      <c r="S882">
        <v>1</v>
      </c>
    </row>
    <row r="883" spans="1:19" x14ac:dyDescent="0.15">
      <c r="A883" s="15">
        <v>4104</v>
      </c>
      <c r="R883">
        <v>1</v>
      </c>
      <c r="S883">
        <v>1</v>
      </c>
    </row>
    <row r="884" spans="1:19" x14ac:dyDescent="0.15">
      <c r="A884" s="15">
        <v>4114</v>
      </c>
      <c r="M884">
        <v>1</v>
      </c>
      <c r="S884">
        <v>1</v>
      </c>
    </row>
    <row r="885" spans="1:19" x14ac:dyDescent="0.15">
      <c r="A885" s="15">
        <v>4126</v>
      </c>
      <c r="M885">
        <v>1</v>
      </c>
      <c r="S885">
        <v>1</v>
      </c>
    </row>
    <row r="886" spans="1:19" x14ac:dyDescent="0.15">
      <c r="A886" s="15">
        <v>4140</v>
      </c>
      <c r="K886">
        <v>1</v>
      </c>
      <c r="S886">
        <v>1</v>
      </c>
    </row>
    <row r="887" spans="1:19" x14ac:dyDescent="0.15">
      <c r="A887" s="15">
        <v>4154</v>
      </c>
      <c r="D887">
        <v>1</v>
      </c>
      <c r="S887">
        <v>1</v>
      </c>
    </row>
    <row r="888" spans="1:19" x14ac:dyDescent="0.15">
      <c r="A888" s="15">
        <v>4192</v>
      </c>
      <c r="D888">
        <v>1</v>
      </c>
      <c r="S888">
        <v>1</v>
      </c>
    </row>
    <row r="889" spans="1:19" x14ac:dyDescent="0.15">
      <c r="A889" s="15">
        <v>4382</v>
      </c>
      <c r="B889">
        <v>1</v>
      </c>
      <c r="S889">
        <v>1</v>
      </c>
    </row>
    <row r="890" spans="1:19" x14ac:dyDescent="0.15">
      <c r="A890" s="15">
        <v>4448</v>
      </c>
      <c r="R890">
        <v>1</v>
      </c>
      <c r="S890">
        <v>1</v>
      </c>
    </row>
    <row r="891" spans="1:19" x14ac:dyDescent="0.15">
      <c r="A891" s="15">
        <v>4726</v>
      </c>
      <c r="R891">
        <v>1</v>
      </c>
      <c r="S891">
        <v>1</v>
      </c>
    </row>
    <row r="892" spans="1:19" x14ac:dyDescent="0.15">
      <c r="A892" s="15" t="s">
        <v>51</v>
      </c>
      <c r="B892">
        <v>62</v>
      </c>
      <c r="C892">
        <v>76</v>
      </c>
      <c r="D892">
        <v>252</v>
      </c>
      <c r="E892">
        <v>219</v>
      </c>
      <c r="F892">
        <v>36</v>
      </c>
      <c r="G892">
        <v>34</v>
      </c>
      <c r="H892">
        <v>98</v>
      </c>
      <c r="I892">
        <v>22</v>
      </c>
      <c r="J892">
        <v>33</v>
      </c>
      <c r="K892">
        <v>81</v>
      </c>
      <c r="L892">
        <v>61</v>
      </c>
      <c r="M892">
        <v>246</v>
      </c>
      <c r="N892">
        <v>245</v>
      </c>
      <c r="O892">
        <v>4</v>
      </c>
      <c r="P892">
        <v>22</v>
      </c>
      <c r="Q892">
        <v>53</v>
      </c>
      <c r="R892">
        <v>889</v>
      </c>
      <c r="S892">
        <v>2433</v>
      </c>
    </row>
  </sheetData>
  <phoneticPr fontId="2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rgb="FF00B050"/>
  </sheetPr>
  <dimension ref="A2:S23"/>
  <sheetViews>
    <sheetView topLeftCell="A2" workbookViewId="0">
      <selection activeCell="A17" sqref="A17"/>
    </sheetView>
  </sheetViews>
  <sheetFormatPr defaultRowHeight="13.5" x14ac:dyDescent="0.15"/>
  <cols>
    <col min="1" max="1" width="9" style="14"/>
  </cols>
  <sheetData>
    <row r="2" spans="1:19" x14ac:dyDescent="0.15">
      <c r="C2" s="14" t="s">
        <v>53</v>
      </c>
      <c r="D2" s="14"/>
      <c r="E2" s="14" t="s">
        <v>54</v>
      </c>
      <c r="F2" s="14"/>
      <c r="G2" s="14" t="s">
        <v>55</v>
      </c>
      <c r="H2" s="14"/>
      <c r="I2" s="14" t="s">
        <v>56</v>
      </c>
      <c r="J2" s="14"/>
      <c r="K2" s="14">
        <v>2500</v>
      </c>
      <c r="L2" s="14"/>
      <c r="M2" s="14" t="s">
        <v>57</v>
      </c>
      <c r="N2" s="14"/>
      <c r="O2" t="s">
        <v>58</v>
      </c>
      <c r="P2" s="14"/>
      <c r="Q2" t="s">
        <v>59</v>
      </c>
    </row>
    <row r="3" spans="1:19" x14ac:dyDescent="0.15">
      <c r="C3" s="14" t="s">
        <v>60</v>
      </c>
      <c r="D3" s="14" t="s">
        <v>61</v>
      </c>
      <c r="E3" s="14" t="s">
        <v>60</v>
      </c>
      <c r="F3" s="14" t="s">
        <v>61</v>
      </c>
      <c r="G3" s="14" t="s">
        <v>60</v>
      </c>
      <c r="H3" s="14" t="s">
        <v>61</v>
      </c>
      <c r="I3" s="14" t="s">
        <v>60</v>
      </c>
      <c r="J3" s="14" t="s">
        <v>61</v>
      </c>
      <c r="K3" s="14" t="s">
        <v>60</v>
      </c>
      <c r="L3" s="14" t="s">
        <v>61</v>
      </c>
      <c r="M3" s="14" t="s">
        <v>60</v>
      </c>
      <c r="N3" s="14" t="s">
        <v>61</v>
      </c>
      <c r="O3" s="14" t="s">
        <v>60</v>
      </c>
      <c r="P3" s="14" t="s">
        <v>61</v>
      </c>
      <c r="Q3" s="14" t="s">
        <v>60</v>
      </c>
      <c r="R3" s="14" t="s">
        <v>61</v>
      </c>
      <c r="S3" s="14" t="s">
        <v>62</v>
      </c>
    </row>
    <row r="4" spans="1:19" x14ac:dyDescent="0.15">
      <c r="C4" s="14">
        <f>COUNTIF(ピボットデータ男!$A$6:$A$1979,"&lt;1000")</f>
        <v>7</v>
      </c>
      <c r="D4" s="14">
        <f>COUNTIF(ピボットデータ女!$A$6:$A$1952,"&lt;1000")</f>
        <v>9</v>
      </c>
      <c r="E4" s="14">
        <f>COUNTIF(ピボットデータ男!$A$6:$A$1979,"&lt;1500")</f>
        <v>15</v>
      </c>
      <c r="F4" s="14">
        <f>COUNTIF(ピボットデータ女!$A$6:$A$1952,"&lt;1500")</f>
        <v>21</v>
      </c>
      <c r="G4" s="14">
        <f>COUNTIF(ピボットデータ男!$A$6:$A$1979,"&lt;2000")</f>
        <v>37</v>
      </c>
      <c r="H4" s="14">
        <f>COUNTIF(ピボットデータ女!$A$6:$A$1952,"&lt;2000")</f>
        <v>44</v>
      </c>
      <c r="I4" s="14">
        <f>COUNTIF(ピボットデータ男!$A$6:$A$1979,"&lt;2500")</f>
        <v>150</v>
      </c>
      <c r="J4" s="14">
        <f>COUNTIF(ピボットデータ女!$A$6:$A$1952,"&lt;2500")</f>
        <v>177</v>
      </c>
      <c r="K4" s="14">
        <f>COUNTIF(ピボットデータ男!$A$6:$A$1979,"&lt;=2500")</f>
        <v>151</v>
      </c>
      <c r="L4" s="14">
        <f>COUNTIF(ピボットデータ女!$A$6:$A$1952,"&lt;=2500")</f>
        <v>178</v>
      </c>
      <c r="M4" s="14">
        <f>COUNTIF(ピボットデータ男!$A$6:$A$1979,"&gt;2500")</f>
        <v>772</v>
      </c>
      <c r="N4" s="14">
        <f>COUNTIF(ピボットデータ女!$A$6:$A$1952,"&gt;2500")</f>
        <v>708</v>
      </c>
      <c r="O4" s="14">
        <f>COUNTIF(ピボットデータ男!$A$6:$A$1979,"VVVV")</f>
        <v>0</v>
      </c>
      <c r="P4" s="14">
        <f>COUNTIF(ピボットデータ女!$A$6:$A$1952,"VVVV")</f>
        <v>0</v>
      </c>
    </row>
    <row r="5" spans="1:19" x14ac:dyDescent="0.15">
      <c r="A5" s="14">
        <v>51</v>
      </c>
      <c r="B5">
        <v>201</v>
      </c>
      <c r="C5">
        <f ca="1">SUM(OFFSET(ピボットデータ男!$R$6,0,0,C$4,1))</f>
        <v>2</v>
      </c>
      <c r="D5">
        <f ca="1">SUM(OFFSET(ピボットデータ女!$R$6,0,0,D$4,1))</f>
        <v>3</v>
      </c>
      <c r="E5">
        <f ca="1">SUM(OFFSET(ピボットデータ男!$R$6,C$4,0,E$4-C$4,1))</f>
        <v>3</v>
      </c>
      <c r="F5">
        <f ca="1">SUM(OFFSET(ピボットデータ女!$R$6,D$4,0,F$4-D$4,1))</f>
        <v>5</v>
      </c>
      <c r="G5">
        <f ca="1">SUM(OFFSET(ピボットデータ男!$R$6,E$4,0,G$4-E$4,1))</f>
        <v>5</v>
      </c>
      <c r="H5">
        <f ca="1">SUM(OFFSET(ピボットデータ女!$R$6,F$4,0,H$4-F$4,1))</f>
        <v>14</v>
      </c>
      <c r="I5">
        <f ca="1">SUM(OFFSET(ピボットデータ男!$R$6,G$4,0,I$4-G$4,1))</f>
        <v>54</v>
      </c>
      <c r="J5">
        <f ca="1">SUM(OFFSET(ピボットデータ女!$R$6,H$4,0,J$4-H$4,1))</f>
        <v>70</v>
      </c>
      <c r="K5">
        <f ca="1">IF(I$4=K$4,0,SUM(OFFSET(ピボットデータ男!$R$6,I$4,0,K$4-I$4,1)))</f>
        <v>1</v>
      </c>
      <c r="L5">
        <f ca="1">IF(J$4=L$4,0,SUM(OFFSET(ピボットデータ女!$R$6,J$4,0,L$4-J$4,1)))</f>
        <v>0</v>
      </c>
      <c r="M5">
        <f ca="1">SUM(OFFSET(ピボットデータ男!$R$6,K$4,0,M$4,1))</f>
        <v>837</v>
      </c>
      <c r="N5">
        <f ca="1">SUM(OFFSET(ピボットデータ女!$R$6,L$4,0,N$4,1))</f>
        <v>797</v>
      </c>
      <c r="O5">
        <f ca="1">IF(O$4=0,0,SUM(OFFSET(ピボットデータ男!$R$6,K$4+M$4,0,O$4,1)))</f>
        <v>0</v>
      </c>
      <c r="P5">
        <f ca="1">IF(P$4=0,0,SUM(OFFSET(ピボットデータ女!$R$6,L$4+N$4,0,P$4,1)))</f>
        <v>0</v>
      </c>
      <c r="Q5">
        <f ca="1">C5+E5+G5+I5+K5+M5+O5</f>
        <v>902</v>
      </c>
      <c r="R5">
        <f ca="1">D5+F5+H5+J5+L5+N5+P5</f>
        <v>889</v>
      </c>
      <c r="S5">
        <f ca="1">Q5+R5</f>
        <v>1791</v>
      </c>
    </row>
    <row r="6" spans="1:19" x14ac:dyDescent="0.15">
      <c r="B6">
        <v>322</v>
      </c>
      <c r="C6">
        <f ca="1">SUM(OFFSET(ピボットデータ男!$B$6,0,0,C$4,1))</f>
        <v>0</v>
      </c>
      <c r="D6">
        <f ca="1">SUM(OFFSET(ピボットデータ女!$B$6,0,0,D$4,1))</f>
        <v>0</v>
      </c>
      <c r="E6">
        <f ca="1">SUM(OFFSET(ピボットデータ男!$B$6,C$4,0,E$4-C$4,1))</f>
        <v>0</v>
      </c>
      <c r="F6">
        <f ca="1">SUM(OFFSET(ピボットデータ女!$B$6,D$4,0,F$4-D$4,1))</f>
        <v>0</v>
      </c>
      <c r="G6">
        <f ca="1">SUM(OFFSET(ピボットデータ男!$B$6,E$4,0,G$4-E$4,1))</f>
        <v>2</v>
      </c>
      <c r="H6">
        <f ca="1">SUM(OFFSET(ピボットデータ女!$B$6,F$4,0,H$4-F$4,1))</f>
        <v>0</v>
      </c>
      <c r="I6">
        <f ca="1">SUM(OFFSET(ピボットデータ男!$B$6,G$4,0,I$4-G$4,1))</f>
        <v>3</v>
      </c>
      <c r="J6">
        <f ca="1">SUM(OFFSET(ピボットデータ女!$B$6,H$4,0,J$4-H$4,1))</f>
        <v>4</v>
      </c>
      <c r="K6">
        <f ca="1">IF(I$4=K$4,0,SUM(OFFSET(ピボットデータ男!$B$6,I$4,0,K$4-I$4,1)))</f>
        <v>0</v>
      </c>
      <c r="L6">
        <f ca="1">IF(J$4=L$4,0,SUM(OFFSET(ピボットデータ女!$B$6,J$4,0,L$4-J$4,1)))</f>
        <v>0</v>
      </c>
      <c r="M6">
        <f ca="1">SUM(OFFSET(ピボットデータ男!$B$6,K$4,0,M$4,1))</f>
        <v>38</v>
      </c>
      <c r="N6">
        <f ca="1">SUM(OFFSET(ピボットデータ女!$B$6,L$4,0,N$4,1))</f>
        <v>58</v>
      </c>
      <c r="O6">
        <f ca="1">IF(O$4=0,0,SUM(OFFSET(ピボットデータ男!$B$6,K$4+M$4,0,O$4,1)))</f>
        <v>0</v>
      </c>
      <c r="P6">
        <f ca="1">IF(P$4=0,0,SUM(OFFSET(ピボットデータ女!$B$6,L$4+N$4,0,P$4,1)))</f>
        <v>0</v>
      </c>
      <c r="Q6">
        <f ca="1">C6+E6+G6+I6+K6+M6+O6</f>
        <v>43</v>
      </c>
      <c r="R6">
        <f ca="1">D6+F6+H6+J6+L6+N6+P6</f>
        <v>62</v>
      </c>
      <c r="S6">
        <f ca="1">Q6+R6</f>
        <v>105</v>
      </c>
    </row>
    <row r="7" spans="1:19" x14ac:dyDescent="0.15">
      <c r="A7" s="14">
        <v>52</v>
      </c>
      <c r="B7">
        <v>208</v>
      </c>
      <c r="C7">
        <f ca="1">SUM(OFFSET(ピボットデータ男!$C$6,0,0,C$4,1))</f>
        <v>0</v>
      </c>
      <c r="D7">
        <f ca="1">SUM(OFFSET(ピボットデータ女!$C$6,0,0,D$4,1))</f>
        <v>1</v>
      </c>
      <c r="E7">
        <f ca="1">SUM(OFFSET(ピボットデータ男!$C$6,C$4,0,E$4-C$4,1))</f>
        <v>0</v>
      </c>
      <c r="F7">
        <f ca="1">SUM(OFFSET(ピボットデータ女!$C$6,D$4,0,F$4-D$4,1))</f>
        <v>1</v>
      </c>
      <c r="G7">
        <f ca="1">SUM(OFFSET(ピボットデータ男!$C$6,E$4,0,G$4-E$4,1))</f>
        <v>1</v>
      </c>
      <c r="H7">
        <f ca="1">SUM(OFFSET(ピボットデータ女!$C$6,F$4,0,H$4-F$4,1))</f>
        <v>2</v>
      </c>
      <c r="I7">
        <f ca="1">SUM(OFFSET(ピボットデータ男!$C$6,G$4,0,I$4-G$4,1))</f>
        <v>7</v>
      </c>
      <c r="J7">
        <f ca="1">SUM(OFFSET(ピボットデータ女!$C$6,H$4,0,J$4-H$4,1))</f>
        <v>3</v>
      </c>
      <c r="K7">
        <f ca="1">IF(I$4=K$4,0,SUM(OFFSET(ピボットデータ男!$C$6,I$4,0,K$4-I$4,1)))</f>
        <v>0</v>
      </c>
      <c r="L7">
        <f ca="1">IF(J$4=L$4,0,SUM(OFFSET(ピボットデータ女!$C$6,J$4,0,L$4-J$4,1)))</f>
        <v>0</v>
      </c>
      <c r="M7">
        <f ca="1">SUM(OFFSET(ピボットデータ男!$C$6,K$4,0,M$4,1))</f>
        <v>65</v>
      </c>
      <c r="N7">
        <f ca="1">SUM(OFFSET(ピボットデータ女!$C$6,L$4,0,N$4,1))</f>
        <v>69</v>
      </c>
      <c r="O7">
        <f ca="1">IF(O$4=0,0,SUM(OFFSET(ピボットデータ男!$C$6,K$4+M$4,0,O$4,1)))</f>
        <v>0</v>
      </c>
      <c r="P7">
        <f ca="1">IF(P$4=0,0,SUM(OFFSET(ピボットデータ女!$C$6,L$4+N$4,0,P$4,1)))</f>
        <v>0</v>
      </c>
      <c r="Q7">
        <f t="shared" ref="Q7:Q22" ca="1" si="0">C7+E7+G7+I7+K7+M7+O7</f>
        <v>73</v>
      </c>
      <c r="R7">
        <f t="shared" ref="R7:R22" ca="1" si="1">D7+F7+H7+J7+L7+N7+P7</f>
        <v>76</v>
      </c>
      <c r="S7">
        <f t="shared" ref="S7:S22" ca="1" si="2">Q7+R7</f>
        <v>149</v>
      </c>
    </row>
    <row r="8" spans="1:19" x14ac:dyDescent="0.15">
      <c r="B8">
        <v>210</v>
      </c>
      <c r="C8">
        <f ca="1">SUM(OFFSET(ピボットデータ男!$D$6,0,0,C$4,1))</f>
        <v>2</v>
      </c>
      <c r="D8">
        <f ca="1">SUM(OFFSET(ピボットデータ女!$D$6,0,0,D$4,1))</f>
        <v>1</v>
      </c>
      <c r="E8">
        <f ca="1">SUM(OFFSET(ピボットデータ男!$D$6,C$4,0,E$4-C$4,1))</f>
        <v>0</v>
      </c>
      <c r="F8">
        <f ca="1">SUM(OFFSET(ピボットデータ女!$D$6,D$4,0,F$4-D$4,1))</f>
        <v>2</v>
      </c>
      <c r="G8">
        <f ca="1">SUM(OFFSET(ピボットデータ男!$D$6,E$4,0,G$4-E$4,1))</f>
        <v>1</v>
      </c>
      <c r="H8">
        <f ca="1">SUM(OFFSET(ピボットデータ女!$D$6,F$4,0,H$4-F$4,1))</f>
        <v>2</v>
      </c>
      <c r="I8">
        <f ca="1">SUM(OFFSET(ピボットデータ男!$D$6,G$4,0,I$4-G$4,1))</f>
        <v>10</v>
      </c>
      <c r="J8">
        <f ca="1">SUM(OFFSET(ピボットデータ女!$D$6,H$4,0,J$4-H$4,1))</f>
        <v>23</v>
      </c>
      <c r="K8">
        <f ca="1">IF(I$4=K$4,0,SUM(OFFSET(ピボットデータ男!$D$6,I$4,0,K$4-I$4,1)))</f>
        <v>0</v>
      </c>
      <c r="L8">
        <f ca="1">IF(J$4=L$4,0,SUM(OFFSET(ピボットデータ女!$D$6,J$4,0,L$4-J$4,1)))</f>
        <v>1</v>
      </c>
      <c r="M8">
        <f ca="1">SUM(OFFSET(ピボットデータ男!$D$6,K$4,0,M$4,1))</f>
        <v>271</v>
      </c>
      <c r="N8">
        <f ca="1">SUM(OFFSET(ピボットデータ女!$D$6,L$4,0,N$4,1))</f>
        <v>223</v>
      </c>
      <c r="O8">
        <f ca="1">IF(O$4=0,0,SUM(OFFSET(ピボットデータ男!$D$6,K$4+M$4,0,O$4,1)))</f>
        <v>0</v>
      </c>
      <c r="P8">
        <f ca="1">IF(P$4=0,0,SUM(OFFSET(ピボットデータ女!$D$6,L$4+N$4,0,P$4,1)))</f>
        <v>0</v>
      </c>
      <c r="Q8">
        <f t="shared" ca="1" si="0"/>
        <v>284</v>
      </c>
      <c r="R8">
        <f t="shared" ca="1" si="1"/>
        <v>252</v>
      </c>
      <c r="S8">
        <f t="shared" ca="1" si="2"/>
        <v>536</v>
      </c>
    </row>
    <row r="9" spans="1:19" x14ac:dyDescent="0.15">
      <c r="A9" s="14">
        <v>57</v>
      </c>
      <c r="B9">
        <v>202</v>
      </c>
      <c r="C9">
        <f ca="1">SUM(OFFSET(ピボットデータ男!$E$6,0,0,C$4,1))</f>
        <v>1</v>
      </c>
      <c r="D9">
        <f ca="1">SUM(OFFSET(ピボットデータ女!$E$6,0,0,D$4,1))</f>
        <v>2</v>
      </c>
      <c r="E9">
        <f ca="1">SUM(OFFSET(ピボットデータ男!$E$6,C$4,0,E$4-C$4,1))</f>
        <v>1</v>
      </c>
      <c r="F9">
        <f ca="1">SUM(OFFSET(ピボットデータ女!$E$6,D$4,0,F$4-D$4,1))</f>
        <v>2</v>
      </c>
      <c r="G9">
        <f ca="1">SUM(OFFSET(ピボットデータ男!$E$6,E$4,0,G$4-E$4,1))</f>
        <v>4</v>
      </c>
      <c r="H9">
        <f ca="1">SUM(OFFSET(ピボットデータ女!$E$6,F$4,0,H$4-F$4,1))</f>
        <v>2</v>
      </c>
      <c r="I9">
        <f ca="1">SUM(OFFSET(ピボットデータ男!$E$6,G$4,0,I$4-G$4,1))</f>
        <v>15</v>
      </c>
      <c r="J9">
        <f ca="1">SUM(OFFSET(ピボットデータ女!$E$6,H$4,0,J$4-H$4,1))</f>
        <v>16</v>
      </c>
      <c r="K9">
        <f ca="1">IF(I$4=K$4,0,SUM(OFFSET(ピボットデータ男!$E$6,I$4,0,K$4-I$4,1)))</f>
        <v>0</v>
      </c>
      <c r="L9">
        <f ca="1">IF(J$4=L$4,0,SUM(OFFSET(ピボットデータ女!$E$6,J$4,0,L$4-J$4,1)))</f>
        <v>0</v>
      </c>
      <c r="M9">
        <f ca="1">SUM(OFFSET(ピボットデータ男!$E$6,K$4,0,M$4,1))</f>
        <v>165</v>
      </c>
      <c r="N9">
        <f ca="1">SUM(OFFSET(ピボットデータ女!$E$6,L$4,0,N$4,1))</f>
        <v>197</v>
      </c>
      <c r="O9">
        <f ca="1">IF(O$4=0,0,SUM(OFFSET(ピボットデータ男!$E$6,K$4+M$4,0,O$4,1)))</f>
        <v>0</v>
      </c>
      <c r="P9">
        <f ca="1">IF(P$4=0,0,SUM(OFFSET(ピボットデータ女!$E$6,L$4+N$4,0,P$4,1)))</f>
        <v>0</v>
      </c>
      <c r="Q9">
        <f t="shared" ca="1" si="0"/>
        <v>186</v>
      </c>
      <c r="R9">
        <f t="shared" ca="1" si="1"/>
        <v>219</v>
      </c>
      <c r="S9">
        <f t="shared" ca="1" si="2"/>
        <v>405</v>
      </c>
    </row>
    <row r="10" spans="1:19" x14ac:dyDescent="0.15">
      <c r="B10">
        <v>442</v>
      </c>
      <c r="C10">
        <f ca="1">SUM(OFFSET(ピボットデータ男!$F$6,0,0,C$4,1))</f>
        <v>1</v>
      </c>
      <c r="D10">
        <f ca="1">SUM(OFFSET(ピボットデータ女!$F$6,0,0,D$4,1))</f>
        <v>0</v>
      </c>
      <c r="E10">
        <f ca="1">SUM(OFFSET(ピボットデータ男!$F$6,C$4,0,E$4-C$4,1))</f>
        <v>0</v>
      </c>
      <c r="F10">
        <f ca="1">SUM(OFFSET(ピボットデータ女!$F$6,D$4,0,F$4-D$4,1))</f>
        <v>0</v>
      </c>
      <c r="G10">
        <f ca="1">SUM(OFFSET(ピボットデータ男!$F$6,E$4,0,G$4-E$4,1))</f>
        <v>0</v>
      </c>
      <c r="H10">
        <f ca="1">SUM(OFFSET(ピボットデータ女!$F$6,F$4,0,H$4-F$4,1))</f>
        <v>0</v>
      </c>
      <c r="I10">
        <f ca="1">SUM(OFFSET(ピボットデータ男!$F$6,G$4,0,I$4-G$4,1))</f>
        <v>2</v>
      </c>
      <c r="J10">
        <f ca="1">SUM(OFFSET(ピボットデータ女!$F$6,H$4,0,J$4-H$4,1))</f>
        <v>4</v>
      </c>
      <c r="K10">
        <f ca="1">IF(I$4=K$4,0,SUM(OFFSET(ピボットデータ男!$F$6,I$4,0,K$4-I$4,1)))</f>
        <v>0</v>
      </c>
      <c r="L10">
        <f ca="1">IF(J$4=L$4,0,SUM(OFFSET(ピボットデータ女!$F$6,J$4,0,L$4-J$4,1)))</f>
        <v>0</v>
      </c>
      <c r="M10">
        <f ca="1">SUM(OFFSET(ピボットデータ男!$F$6,K$4,0,M$4,1))</f>
        <v>32</v>
      </c>
      <c r="N10">
        <f ca="1">SUM(OFFSET(ピボットデータ女!$F$6,L$4,0,N$4,1))</f>
        <v>32</v>
      </c>
      <c r="O10">
        <f ca="1">IF(O$4=0,0,SUM(OFFSET(ピボットデータ男!$R$6,K$4+M$4,0,O$4,1)))</f>
        <v>0</v>
      </c>
      <c r="P10">
        <f ca="1">IF(P$4=0,0,SUM(OFFSET(ピボットデータ女!$R$6,L$4+N$4,0,P$4,1)))</f>
        <v>0</v>
      </c>
      <c r="Q10">
        <f t="shared" ca="1" si="0"/>
        <v>35</v>
      </c>
      <c r="R10">
        <f t="shared" ca="1" si="1"/>
        <v>36</v>
      </c>
      <c r="S10">
        <f t="shared" ca="1" si="2"/>
        <v>71</v>
      </c>
    </row>
    <row r="11" spans="1:19" x14ac:dyDescent="0.15">
      <c r="B11">
        <v>501</v>
      </c>
      <c r="C11">
        <f ca="1">SUM(OFFSET(ピボットデータ男!$G$6,0,0,C$4,1))</f>
        <v>0</v>
      </c>
      <c r="D11">
        <f ca="1">SUM(OFFSET(ピボットデータ女!$G$6,0,0,D$4,1))</f>
        <v>0</v>
      </c>
      <c r="E11">
        <f ca="1">SUM(OFFSET(ピボットデータ男!$G$6,C$4,0,E$4-C$4,1))</f>
        <v>1</v>
      </c>
      <c r="F11">
        <f ca="1">SUM(OFFSET(ピボットデータ女!$G$6,D$4,0,F$4-D$4,1))</f>
        <v>0</v>
      </c>
      <c r="G11">
        <f ca="1">SUM(OFFSET(ピボットデータ男!$G$6,E$4,0,G$4-E$4,1))</f>
        <v>1</v>
      </c>
      <c r="H11">
        <f ca="1">SUM(OFFSET(ピボットデータ女!$G$6,F$4,0,H$4-F$4,1))</f>
        <v>0</v>
      </c>
      <c r="I11">
        <f ca="1">SUM(OFFSET(ピボットデータ男!$G$6,G$4,0,I$4-G$4,1))</f>
        <v>2</v>
      </c>
      <c r="J11">
        <f ca="1">SUM(OFFSET(ピボットデータ女!$G$6,H$4,0,J$4-H$4,1))</f>
        <v>5</v>
      </c>
      <c r="K11">
        <f ca="1">IF(I$4=K$4,0,SUM(OFFSET(ピボットデータ男!$G$6,I$4,0,K$4-I$4,1)))</f>
        <v>0</v>
      </c>
      <c r="L11">
        <f ca="1">IF(J$4=L$4,0,SUM(OFFSET(ピボットデータ女!$G$6,J$4,0,L$4-J$4,1)))</f>
        <v>0</v>
      </c>
      <c r="M11">
        <f ca="1">SUM(OFFSET(ピボットデータ男!$G$6,K$4,0,M$4,1))</f>
        <v>30</v>
      </c>
      <c r="N11">
        <f ca="1">SUM(OFFSET(ピボットデータ女!$G$6,L$4,0,N$4,1))</f>
        <v>29</v>
      </c>
      <c r="O11">
        <f ca="1">IF(O$4=0,0,SUM(OFFSET(ピボットデータ男!$G$6,K$4+M$4,0,O$4,1)))</f>
        <v>0</v>
      </c>
      <c r="P11">
        <f ca="1">IF(P$4=0,0,SUM(OFFSET(ピボットデータ女!$G$6,L$4+N$4,0,P$4,1)))</f>
        <v>0</v>
      </c>
      <c r="Q11">
        <f t="shared" ca="1" si="0"/>
        <v>34</v>
      </c>
      <c r="R11">
        <f t="shared" ca="1" si="1"/>
        <v>34</v>
      </c>
      <c r="S11">
        <f t="shared" ca="1" si="2"/>
        <v>68</v>
      </c>
    </row>
    <row r="12" spans="1:19" x14ac:dyDescent="0.15">
      <c r="A12" s="14">
        <v>58</v>
      </c>
      <c r="B12">
        <v>204</v>
      </c>
      <c r="C12">
        <f ca="1">SUM(OFFSET(ピボットデータ男!$H$6,0,0,C$4,1))</f>
        <v>0</v>
      </c>
      <c r="D12">
        <f ca="1">SUM(OFFSET(ピボットデータ女!$H$6,0,0,D$4,1))</f>
        <v>0</v>
      </c>
      <c r="E12">
        <f ca="1">SUM(OFFSET(ピボットデータ男!$H$6,C$4,0,E$4-C$4,1))</f>
        <v>0</v>
      </c>
      <c r="F12">
        <f ca="1">SUM(OFFSET(ピボットデータ女!$H$6,D$4,0,F$4-D$4,1))</f>
        <v>0</v>
      </c>
      <c r="G12">
        <f ca="1">SUM(OFFSET(ピボットデータ男!$H$6,E$4,0,G$4-E$4,1))</f>
        <v>2</v>
      </c>
      <c r="H12">
        <f ca="1">SUM(OFFSET(ピボットデータ女!$H$6,F$4,0,H$4-F$4,1))</f>
        <v>0</v>
      </c>
      <c r="I12">
        <f ca="1">SUM(OFFSET(ピボットデータ男!$H$6,G$4,0,I$4-G$4,1))</f>
        <v>8</v>
      </c>
      <c r="J12">
        <f ca="1">SUM(OFFSET(ピボットデータ女!$H$6,H$4,0,J$4-H$4,1))</f>
        <v>11</v>
      </c>
      <c r="K12">
        <f ca="1">IF(I$4=K$4,0,SUM(OFFSET(ピボットデータ男!$H$6,I$4,0,K$4-I$4,1)))</f>
        <v>0</v>
      </c>
      <c r="L12">
        <f ca="1">IF(J$4=L$4,0,SUM(OFFSET(ピボットデータ女!$H$6,J$4,0,L$4-J$4,1)))</f>
        <v>0</v>
      </c>
      <c r="M12">
        <f ca="1">SUM(OFFSET(ピボットデータ男!$H$6,K$4,0,M$4,1))</f>
        <v>107</v>
      </c>
      <c r="N12">
        <f ca="1">SUM(OFFSET(ピボットデータ女!$H$6,L$4,0,N$4,1))</f>
        <v>87</v>
      </c>
      <c r="O12">
        <f ca="1">IF(O$4=0,0,SUM(OFFSET(ピボットデータ男!$H$6,K$4+M$4,0,O$4,1)))</f>
        <v>0</v>
      </c>
      <c r="P12">
        <f ca="1">IF(P$4=0,0,SUM(OFFSET(ピボットデータ女!$H$6,L$4+N$4,0,P$4,1)))</f>
        <v>0</v>
      </c>
      <c r="Q12">
        <f t="shared" ca="1" si="0"/>
        <v>117</v>
      </c>
      <c r="R12">
        <f t="shared" ca="1" si="1"/>
        <v>98</v>
      </c>
      <c r="S12">
        <f t="shared" ca="1" si="2"/>
        <v>215</v>
      </c>
    </row>
    <row r="13" spans="1:19" x14ac:dyDescent="0.15">
      <c r="B13">
        <v>481</v>
      </c>
      <c r="C13">
        <f ca="1">SUM(OFFSET(ピボットデータ男!$I$6,0,0,C$4,1))</f>
        <v>0</v>
      </c>
      <c r="D13">
        <f ca="1">SUM(OFFSET(ピボットデータ女!$I$6,0,0,D$4,1))</f>
        <v>0</v>
      </c>
      <c r="E13">
        <f ca="1">SUM(OFFSET(ピボットデータ男!$I$6,C$4,0,E$4-C$4,1))</f>
        <v>0</v>
      </c>
      <c r="F13">
        <f ca="1">SUM(OFFSET(ピボットデータ女!$I$6,D$4,0,F$4-D$4,1))</f>
        <v>0</v>
      </c>
      <c r="G13">
        <f ca="1">SUM(OFFSET(ピボットデータ男!$I$6,E$4,0,G$4-E$4,1))</f>
        <v>0</v>
      </c>
      <c r="H13">
        <f ca="1">SUM(OFFSET(ピボットデータ女!$I$6,F$4,0,H$4-F$4,1))</f>
        <v>0</v>
      </c>
      <c r="I13">
        <f ca="1">SUM(OFFSET(ピボットデータ男!$I$6,G$4,0,I$4-G$4,1))</f>
        <v>1</v>
      </c>
      <c r="J13">
        <f ca="1">SUM(OFFSET(ピボットデータ女!$I$6,H$4,0,J$4-H$4,1))</f>
        <v>0</v>
      </c>
      <c r="K13">
        <f ca="1">IF(I$4=K$4,0,SUM(OFFSET(ピボットデータ男!$I$6,I$4,0,K$4-I$4,1)))</f>
        <v>0</v>
      </c>
      <c r="L13">
        <f ca="1">IF(J$4=L$4,0,SUM(OFFSET(ピボットデータ女!$I$6,J$4,0,L$4-J$4,1)))</f>
        <v>0</v>
      </c>
      <c r="M13">
        <f ca="1">SUM(OFFSET(ピボットデータ男!$I$6,K$4,0,M$4,1))</f>
        <v>35</v>
      </c>
      <c r="N13">
        <f ca="1">SUM(OFFSET(ピボットデータ女!$I$6,L$4,0,N$4,1))</f>
        <v>22</v>
      </c>
      <c r="O13">
        <f ca="1">IF(O$4=0,0,SUM(OFFSET(ピボットデータ男!$I$6,K$4+M$4,0,O$4,1)))</f>
        <v>0</v>
      </c>
      <c r="P13">
        <f ca="1">IF(P$4=0,0,SUM(OFFSET(ピボットデータ女!$I$6,L$4+N$4,0,P$4,1)))</f>
        <v>0</v>
      </c>
      <c r="Q13">
        <f t="shared" ca="1" si="0"/>
        <v>36</v>
      </c>
      <c r="R13">
        <f t="shared" ca="1" si="1"/>
        <v>22</v>
      </c>
      <c r="S13">
        <f t="shared" ca="1" si="2"/>
        <v>58</v>
      </c>
    </row>
    <row r="14" spans="1:19" x14ac:dyDescent="0.15">
      <c r="B14">
        <v>483</v>
      </c>
      <c r="C14">
        <f ca="1">SUM(OFFSET(ピボットデータ男!$J$6,0,0,C$4,1))</f>
        <v>0</v>
      </c>
      <c r="D14">
        <f ca="1">SUM(OFFSET(ピボットデータ女!$J$6,0,0,D$4,1))</f>
        <v>0</v>
      </c>
      <c r="E14">
        <f ca="1">SUM(OFFSET(ピボットデータ男!$J$6,C$4,0,E$4-C$4,1))</f>
        <v>0</v>
      </c>
      <c r="F14">
        <f ca="1">SUM(OFFSET(ピボットデータ女!$J$6,D$4,0,F$4-D$4,1))</f>
        <v>0</v>
      </c>
      <c r="G14">
        <f ca="1">SUM(OFFSET(ピボットデータ男!$J$6,E$4,0,G$4-E$4,1))</f>
        <v>0</v>
      </c>
      <c r="H14">
        <f ca="1">SUM(OFFSET(ピボットデータ女!$J$6,F$4,0,H$4-F$4,1))</f>
        <v>0</v>
      </c>
      <c r="I14">
        <f ca="1">SUM(OFFSET(ピボットデータ男!$J$6,G$4,0,I$4-G$4,1))</f>
        <v>2</v>
      </c>
      <c r="J14">
        <f ca="1">SUM(OFFSET(ピボットデータ女!$J$6,H$4,0,J$4-H$4,1))</f>
        <v>3</v>
      </c>
      <c r="K14">
        <f ca="1">IF(I$4=K$4,0,SUM(OFFSET(ピボットデータ男!$J$6,I$4,0,K$4-I$4,1)))</f>
        <v>0</v>
      </c>
      <c r="L14">
        <f ca="1">IF(J$4=L$4,0,SUM(OFFSET(ピボットデータ女!$J$6,J$4,0,L$4-J$4,1)))</f>
        <v>0</v>
      </c>
      <c r="M14">
        <f ca="1">SUM(OFFSET(ピボットデータ男!$J$6,K$4,0,M$4,1))</f>
        <v>29</v>
      </c>
      <c r="N14">
        <f ca="1">SUM(OFFSET(ピボットデータ女!$J$6,L$4,0,N$4,1))</f>
        <v>30</v>
      </c>
      <c r="O14">
        <f ca="1">IF(O$4=0,0,SUM(OFFSET(ピボットデータ男!$J$6,K$4+M$4,0,O$4,1)))</f>
        <v>0</v>
      </c>
      <c r="P14">
        <f ca="1">IF(P$4=0,0,SUM(OFFSET(ピボットデータ女!$J$6,L$4+N$4,0,P$4,1)))</f>
        <v>0</v>
      </c>
      <c r="Q14">
        <f t="shared" ca="1" si="0"/>
        <v>31</v>
      </c>
      <c r="R14">
        <f t="shared" ca="1" si="1"/>
        <v>33</v>
      </c>
      <c r="S14">
        <f t="shared" ca="1" si="2"/>
        <v>64</v>
      </c>
    </row>
    <row r="15" spans="1:19" x14ac:dyDescent="0.15">
      <c r="A15" s="14">
        <v>59</v>
      </c>
      <c r="B15">
        <v>205</v>
      </c>
      <c r="C15">
        <f ca="1">SUM(OFFSET(ピボットデータ男!$K$6,0,0,C$4,1))</f>
        <v>0</v>
      </c>
      <c r="D15">
        <f ca="1">SUM(OFFSET(ピボットデータ女!$K$6,0,0,D$4,1))</f>
        <v>0</v>
      </c>
      <c r="E15">
        <f ca="1">SUM(OFFSET(ピボットデータ男!$K$6,C$4,0,E$4-C$4,1))</f>
        <v>0</v>
      </c>
      <c r="F15">
        <f ca="1">SUM(OFFSET(ピボットデータ女!$K$6,D$4,0,F$4-D$4,1))</f>
        <v>0</v>
      </c>
      <c r="G15">
        <f ca="1">SUM(OFFSET(ピボットデータ男!$K$6,E$4,0,G$4-E$4,1))</f>
        <v>0</v>
      </c>
      <c r="H15">
        <f ca="1">SUM(OFFSET(ピボットデータ女!$K$6,F$4,0,H$4-F$4,1))</f>
        <v>1</v>
      </c>
      <c r="I15">
        <f ca="1">SUM(OFFSET(ピボットデータ男!$K$6,G$4,0,I$4-G$4,1))</f>
        <v>3</v>
      </c>
      <c r="J15">
        <f ca="1">SUM(OFFSET(ピボットデータ女!$K$6,H$4,0,J$4-H$4,1))</f>
        <v>7</v>
      </c>
      <c r="K15">
        <f ca="1">IF(I$4=K$4,0,SUM(OFFSET(ピボットデータ男!$K$6,I$4,0,K$4-I$4,1)))</f>
        <v>0</v>
      </c>
      <c r="L15">
        <f ca="1">IF(J$4=L$4,0,SUM(OFFSET(ピボットデータ女!$K$6,J$4,0,L$4-J$4,1)))</f>
        <v>0</v>
      </c>
      <c r="M15">
        <f ca="1">SUM(OFFSET(ピボットデータ男!$K$6,K$4,0,M$4,1))</f>
        <v>62</v>
      </c>
      <c r="N15">
        <f ca="1">SUM(OFFSET(ピボットデータ女!$K$6,L$4,0,N$4,1))</f>
        <v>73</v>
      </c>
      <c r="O15">
        <f ca="1">IF(O$4=0,0,SUM(OFFSET(ピボットデータ男!$K$6,K$4+M$4,0,O$4,1)))</f>
        <v>0</v>
      </c>
      <c r="P15">
        <f ca="1">IF(P$4=0,0,SUM(OFFSET(ピボットデータ女!$K$6,L$4+N$4,0,P$4,1)))</f>
        <v>0</v>
      </c>
      <c r="Q15">
        <f t="shared" ca="1" si="0"/>
        <v>65</v>
      </c>
      <c r="R15">
        <f t="shared" ca="1" si="1"/>
        <v>81</v>
      </c>
      <c r="S15">
        <f t="shared" ca="1" si="2"/>
        <v>146</v>
      </c>
    </row>
    <row r="16" spans="1:19" x14ac:dyDescent="0.15">
      <c r="B16">
        <v>206</v>
      </c>
      <c r="C16">
        <f ca="1">SUM(OFFSET(ピボットデータ男!$L$6,0,0,C$4,1))</f>
        <v>0</v>
      </c>
      <c r="D16">
        <f ca="1">SUM(OFFSET(ピボットデータ女!$L$6,0,0,D$4,1))</f>
        <v>1</v>
      </c>
      <c r="E16">
        <f ca="1">SUM(OFFSET(ピボットデータ男!$L$6,C$4,0,E$4-C$4,1))</f>
        <v>1</v>
      </c>
      <c r="F16">
        <f ca="1">SUM(OFFSET(ピボットデータ女!$L$6,D$4,0,F$4-D$4,1))</f>
        <v>0</v>
      </c>
      <c r="G16">
        <f ca="1">SUM(OFFSET(ピボットデータ男!$L$6,E$4,0,G$4-E$4,1))</f>
        <v>0</v>
      </c>
      <c r="H16">
        <f ca="1">SUM(OFFSET(ピボットデータ女!$L$6,F$4,0,H$4-F$4,1))</f>
        <v>0</v>
      </c>
      <c r="I16">
        <f ca="1">SUM(OFFSET(ピボットデータ男!$L$6,G$4,0,I$4-G$4,1))</f>
        <v>2</v>
      </c>
      <c r="J16">
        <f ca="1">SUM(OFFSET(ピボットデータ女!$L$6,H$4,0,J$4-H$4,1))</f>
        <v>4</v>
      </c>
      <c r="K16">
        <f ca="1">IF(I$4=K$4,0,SUM(OFFSET(ピボットデータ男!$L$6,I$4,0,K$4-I$4,1)))</f>
        <v>0</v>
      </c>
      <c r="L16">
        <f ca="1">IF(J$4=L$4,0,SUM(OFFSET(ピボットデータ女!$L$6,J$4,0,L$4-J$4,1)))</f>
        <v>0</v>
      </c>
      <c r="M16">
        <f ca="1">SUM(OFFSET(ピボットデータ男!$L$6,K$4,0,M$4,1))</f>
        <v>46</v>
      </c>
      <c r="N16">
        <f ca="1">SUM(OFFSET(ピボットデータ女!$L$6,L$4,0,N$4,1))</f>
        <v>56</v>
      </c>
      <c r="O16">
        <f ca="1">IF(O$4=0,0,SUM(OFFSET(ピボットデータ男!$L$6,K$4+M$4,0,O$4,1)))</f>
        <v>0</v>
      </c>
      <c r="P16">
        <f ca="1">IF(P$4=0,0,SUM(OFFSET(ピボットデータ女!$L$6,L$4+N$4,0,P$4,1)))</f>
        <v>0</v>
      </c>
      <c r="Q16">
        <f t="shared" ca="1" si="0"/>
        <v>49</v>
      </c>
      <c r="R16">
        <f t="shared" ca="1" si="1"/>
        <v>61</v>
      </c>
      <c r="S16">
        <f t="shared" ca="1" si="2"/>
        <v>110</v>
      </c>
    </row>
    <row r="17" spans="1:19" x14ac:dyDescent="0.15">
      <c r="A17" s="14">
        <v>60</v>
      </c>
      <c r="B17">
        <v>207</v>
      </c>
      <c r="C17">
        <f ca="1">SUM(OFFSET(ピボットデータ男!$M$6,0,0,C$4,1))</f>
        <v>0</v>
      </c>
      <c r="D17">
        <f ca="1">SUM(OFFSET(ピボットデータ女!$M$6,0,0,D$4,1))</f>
        <v>1</v>
      </c>
      <c r="E17">
        <f ca="1">SUM(OFFSET(ピボットデータ男!$M$6,C$4,0,E$4-C$4,1))</f>
        <v>1</v>
      </c>
      <c r="F17">
        <f ca="1">SUM(OFFSET(ピボットデータ女!$M$6,D$4,0,F$4-D$4,1))</f>
        <v>0</v>
      </c>
      <c r="G17">
        <f ca="1">SUM(OFFSET(ピボットデータ男!$M$6,E$4,0,G$4-E$4,1))</f>
        <v>3</v>
      </c>
      <c r="H17">
        <f ca="1">SUM(OFFSET(ピボットデータ女!$M$6,F$4,0,H$4-F$4,1))</f>
        <v>3</v>
      </c>
      <c r="I17">
        <f ca="1">SUM(OFFSET(ピボットデータ男!$M$6,G$4,0,I$4-G$4,1))</f>
        <v>18</v>
      </c>
      <c r="J17">
        <f ca="1">SUM(OFFSET(ピボットデータ女!$M$6,H$4,0,J$4-H$4,1))</f>
        <v>22</v>
      </c>
      <c r="K17">
        <f ca="1">IF(I$4=K$4,0,SUM(OFFSET(ピボットデータ男!$M$6,I$4,0,K$4-I$4,1)))</f>
        <v>0</v>
      </c>
      <c r="L17">
        <f ca="1">IF(J$4=L$4,0,SUM(OFFSET(ピボットデータ女!$M$6,J$4,0,L$4-J$4,1)))</f>
        <v>0</v>
      </c>
      <c r="M17">
        <f ca="1">SUM(OFFSET(ピボットデータ男!$M$6,K$4,0,M$4,1))</f>
        <v>221</v>
      </c>
      <c r="N17">
        <f ca="1">SUM(OFFSET(ピボットデータ女!$M$6,L$4,0,N$4,1))</f>
        <v>220</v>
      </c>
      <c r="O17">
        <f ca="1">IF(O$4=0,0,SUM(OFFSET(ピボットデータ男!$M$6,K$4+M$4,0,O$4,1)))</f>
        <v>0</v>
      </c>
      <c r="P17">
        <f ca="1">IF(P$4=0,0,SUM(OFFSET(ピボットデータ女!$M$6,L$4+N$4,0,P$4,1)))</f>
        <v>0</v>
      </c>
      <c r="Q17">
        <f t="shared" ca="1" si="0"/>
        <v>243</v>
      </c>
      <c r="R17">
        <f t="shared" ca="1" si="1"/>
        <v>246</v>
      </c>
      <c r="S17">
        <f t="shared" ca="1" si="2"/>
        <v>489</v>
      </c>
    </row>
    <row r="18" spans="1:19" x14ac:dyDescent="0.15">
      <c r="B18">
        <v>209</v>
      </c>
      <c r="C18">
        <f ca="1">SUM(OFFSET(ピボットデータ男!$N$6,0,0,C$4,1))</f>
        <v>1</v>
      </c>
      <c r="D18">
        <f ca="1">SUM(OFFSET(ピボットデータ女!$N$6,0,0,D$4,1))</f>
        <v>0</v>
      </c>
      <c r="E18">
        <f ca="1">SUM(OFFSET(ピボットデータ男!$N$6,C$4,0,E$4-C$4,1))</f>
        <v>1</v>
      </c>
      <c r="F18">
        <f ca="1">SUM(OFFSET(ピボットデータ女!$N$6,D$4,0,F$4-D$4,1))</f>
        <v>2</v>
      </c>
      <c r="G18">
        <f ca="1">SUM(OFFSET(ピボットデータ男!$N$6,E$4,0,G$4-E$4,1))</f>
        <v>4</v>
      </c>
      <c r="H18">
        <f ca="1">SUM(OFFSET(ピボットデータ女!$N$6,F$4,0,H$4-F$4,1))</f>
        <v>0</v>
      </c>
      <c r="I18">
        <f ca="1">SUM(OFFSET(ピボットデータ男!$N$6,G$4,0,I$4-G$4,1))</f>
        <v>11</v>
      </c>
      <c r="J18">
        <f ca="1">SUM(OFFSET(ピボットデータ女!$N$6,H$4,0,J$4-H$4,1))</f>
        <v>25</v>
      </c>
      <c r="K18">
        <f ca="1">IF(I$4=K$4,0,SUM(OFFSET(ピボットデータ男!$N$6,I$4,0,K$4-I$4,1)))</f>
        <v>0</v>
      </c>
      <c r="L18">
        <f ca="1">IF(J$4=L$4,0,SUM(OFFSET(ピボットデータ女!$N$6,J$4,0,L$4-J$4,1)))</f>
        <v>0</v>
      </c>
      <c r="M18">
        <f ca="1">SUM(OFFSET(ピボットデータ男!$N$6,K$4,0,M$4,1))</f>
        <v>233</v>
      </c>
      <c r="N18">
        <f ca="1">SUM(OFFSET(ピボットデータ女!$N$6,L$4,0,N$4,1))</f>
        <v>218</v>
      </c>
      <c r="O18">
        <f ca="1">IF(O$4=0,0,SUM(OFFSET(ピボットデータ男!$N$6,K$4+M$4,0,O$4,1)))</f>
        <v>0</v>
      </c>
      <c r="P18">
        <f ca="1">IF(P$4=0,0,SUM(OFFSET(ピボットデータ女!$N$6,L$4+N$4,0,P$4,1)))</f>
        <v>0</v>
      </c>
      <c r="Q18">
        <f t="shared" ca="1" si="0"/>
        <v>250</v>
      </c>
      <c r="R18">
        <f t="shared" ca="1" si="1"/>
        <v>245</v>
      </c>
      <c r="S18">
        <f t="shared" ca="1" si="2"/>
        <v>495</v>
      </c>
    </row>
    <row r="19" spans="1:19" x14ac:dyDescent="0.15">
      <c r="B19">
        <v>382</v>
      </c>
      <c r="C19">
        <f ca="1">SUM(OFFSET(ピボットデータ男!$O$6,0,0,C$4,1))</f>
        <v>0</v>
      </c>
      <c r="D19">
        <f ca="1">SUM(OFFSET(ピボットデータ女!$O$6,0,0,D$4,1))</f>
        <v>0</v>
      </c>
      <c r="E19">
        <f ca="1">SUM(OFFSET(ピボットデータ男!$O$6,C$4,0,E$4-C$4,1))</f>
        <v>0</v>
      </c>
      <c r="F19">
        <f ca="1">SUM(OFFSET(ピボットデータ女!$O$6,D$4,0,F$4-D$4,1))</f>
        <v>0</v>
      </c>
      <c r="G19">
        <f ca="1">SUM(OFFSET(ピボットデータ男!$O$6,E$4,0,G$4-E$4,1))</f>
        <v>0</v>
      </c>
      <c r="H19">
        <f ca="1">SUM(OFFSET(ピボットデータ女!$O$6,F$4,0,H$4-F$4,1))</f>
        <v>0</v>
      </c>
      <c r="I19">
        <f ca="1">SUM(OFFSET(ピボットデータ男!$O$6,G$4,0,I$4-G$4,1))</f>
        <v>0</v>
      </c>
      <c r="J19">
        <f ca="1">SUM(OFFSET(ピボットデータ女!$O$6,H$4,0,J$4-H$4,1))</f>
        <v>1</v>
      </c>
      <c r="K19">
        <f ca="1">IF(I$4=K$4,0,SUM(OFFSET(ピボットデータ男!$O$6,I$4,0,K$4-I$4,1)))</f>
        <v>0</v>
      </c>
      <c r="L19">
        <f ca="1">IF(J$4=L$4,0,SUM(OFFSET(ピボットデータ女!$O$6,J$4,0,L$4-J$4,1)))</f>
        <v>0</v>
      </c>
      <c r="M19">
        <f ca="1">SUM(OFFSET(ピボットデータ男!$O$6,K$4,0,M$4,1))</f>
        <v>5</v>
      </c>
      <c r="N19">
        <f ca="1">SUM(OFFSET(ピボットデータ女!$O$6,L$4,0,N$4,1))</f>
        <v>3</v>
      </c>
      <c r="O19">
        <f ca="1">IF(O$4=0,0,SUM(OFFSET(ピボットデータ男!$O$6,K$4+M$4,0,O$4,1)))</f>
        <v>0</v>
      </c>
      <c r="P19">
        <f ca="1">IF(P$4=0,0,SUM(OFFSET(ピボットデータ女!$O$6,L$4+N$4,0,P$4,1)))</f>
        <v>0</v>
      </c>
      <c r="Q19">
        <f t="shared" ca="1" si="0"/>
        <v>5</v>
      </c>
      <c r="R19">
        <f t="shared" ca="1" si="1"/>
        <v>4</v>
      </c>
      <c r="S19">
        <f t="shared" ca="1" si="2"/>
        <v>9</v>
      </c>
    </row>
    <row r="20" spans="1:19" x14ac:dyDescent="0.15">
      <c r="B20">
        <v>404</v>
      </c>
      <c r="C20">
        <f ca="1">SUM(OFFSET(ピボットデータ男!$P$6,0,0,C$4,1))</f>
        <v>0</v>
      </c>
      <c r="D20">
        <f ca="1">SUM(OFFSET(ピボットデータ女!$P$6,0,0,D$4,1))</f>
        <v>0</v>
      </c>
      <c r="E20">
        <f ca="1">SUM(OFFSET(ピボットデータ男!$P$6,C$4,0,E$4-C$4,1))</f>
        <v>0</v>
      </c>
      <c r="F20">
        <f ca="1">SUM(OFFSET(ピボットデータ女!$P$6,D$4,0,F$4-D$4,1))</f>
        <v>0</v>
      </c>
      <c r="G20">
        <f ca="1">SUM(OFFSET(ピボットデータ男!$P$6,E$4,0,G$4-E$4,1))</f>
        <v>0</v>
      </c>
      <c r="H20">
        <f ca="1">SUM(OFFSET(ピボットデータ女!$P$6,F$4,0,H$4-F$4,1))</f>
        <v>0</v>
      </c>
      <c r="I20">
        <f ca="1">SUM(OFFSET(ピボットデータ男!$P$6,G$4,0,I$4-G$4,1))</f>
        <v>0</v>
      </c>
      <c r="J20">
        <f ca="1">SUM(OFFSET(ピボットデータ女!$P$6,H$4,0,J$4-H$4,1))</f>
        <v>0</v>
      </c>
      <c r="K20">
        <f ca="1">IF(I$4=K$4,0,SUM(OFFSET(ピボットデータ男!$P$6,I$4,0,K$4-I$4,1)))</f>
        <v>0</v>
      </c>
      <c r="L20">
        <f ca="1">IF(J$4=L$4,0,SUM(OFFSET(ピボットデータ女!$P$6,J$4,0,L$4-J$4,1)))</f>
        <v>0</v>
      </c>
      <c r="M20">
        <f ca="1">SUM(OFFSET(ピボットデータ男!$P$6,K$4,0,M$4,1))</f>
        <v>23</v>
      </c>
      <c r="N20">
        <f ca="1">SUM(OFFSET(ピボットデータ女!$P$6,L$4,0,N$4,1))</f>
        <v>22</v>
      </c>
      <c r="O20">
        <f ca="1">IF(O$4=0,0,SUM(OFFSET(ピボットデータ男!$P$6,K$4+M$4,0,O$4,1)))</f>
        <v>0</v>
      </c>
      <c r="P20">
        <f ca="1">IF(P$4=0,0,SUM(OFFSET(ピボットデータ女!$P$6,L$4+N$4,0,P$4,1)))</f>
        <v>0</v>
      </c>
      <c r="Q20">
        <f t="shared" ca="1" si="0"/>
        <v>23</v>
      </c>
      <c r="R20">
        <f t="shared" ca="1" si="1"/>
        <v>22</v>
      </c>
      <c r="S20">
        <f t="shared" ca="1" si="2"/>
        <v>45</v>
      </c>
    </row>
    <row r="21" spans="1:19" x14ac:dyDescent="0.15">
      <c r="B21">
        <v>423</v>
      </c>
      <c r="C21">
        <f ca="1">SUM(OFFSET(ピボットデータ男!$Q$6,0,0,C$4,1))</f>
        <v>0</v>
      </c>
      <c r="D21">
        <f ca="1">SUM(OFFSET(ピボットデータ女!$Q$6,0,0,D$4,1))</f>
        <v>0</v>
      </c>
      <c r="E21">
        <f ca="1">SUM(OFFSET(ピボットデータ男!$Q$6,C$4,0,E$4-C$4,1))</f>
        <v>0</v>
      </c>
      <c r="F21">
        <f ca="1">SUM(OFFSET(ピボットデータ女!$Q$6,D$4,0,F$4-D$4,1))</f>
        <v>0</v>
      </c>
      <c r="G21">
        <f ca="1">SUM(OFFSET(ピボットデータ男!$Q$6,E$4,0,G$4-E$4,1))</f>
        <v>0</v>
      </c>
      <c r="H21">
        <f ca="1">SUM(OFFSET(ピボットデータ女!$Q$6,F$4,0,H$4-F$4,1))</f>
        <v>0</v>
      </c>
      <c r="I21">
        <f ca="1">SUM(OFFSET(ピボットデータ男!$Q$6,G$4,0,I$4-G$4,1))</f>
        <v>2</v>
      </c>
      <c r="J21">
        <f ca="1">SUM(OFFSET(ピボットデータ女!$Q$6,H$4,0,J$4-H$4,1))</f>
        <v>2</v>
      </c>
      <c r="K21">
        <f ca="1">IF(I$4=K$4,0,SUM(OFFSET(ピボットデータ男!$Q$6,I$4,0,K$4-I$4,1)))</f>
        <v>0</v>
      </c>
      <c r="L21">
        <f ca="1">IF(J$4=L$4,0,SUM(OFFSET(ピボットデータ女!$Q$6,J$4,0,L$4-J$4,1)))</f>
        <v>0</v>
      </c>
      <c r="M21">
        <f ca="1">SUM(OFFSET(ピボットデータ男!$Q$6,K$4,0,M$4,1))</f>
        <v>50</v>
      </c>
      <c r="N21">
        <f ca="1">SUM(OFFSET(ピボットデータ女!$Q$6,L$4,0,N$4,1))</f>
        <v>51</v>
      </c>
      <c r="O21">
        <f ca="1">IF(O$4=0,0,SUM(OFFSET(ピボットデータ男!$Q$6,K$4+M$4,0,O$4,1)))</f>
        <v>0</v>
      </c>
      <c r="P21">
        <f ca="1">IF(P$4=0,0,SUM(OFFSET(ピボットデータ女!$Q$6,L$4+N$4,0,P$4,1)))</f>
        <v>0</v>
      </c>
      <c r="Q21">
        <f t="shared" ca="1" si="0"/>
        <v>52</v>
      </c>
      <c r="R21">
        <f t="shared" ca="1" si="1"/>
        <v>53</v>
      </c>
      <c r="S21">
        <f t="shared" ca="1" si="2"/>
        <v>105</v>
      </c>
    </row>
    <row r="23" spans="1:19" x14ac:dyDescent="0.15">
      <c r="C23">
        <f ca="1">SUM(C5:C21)</f>
        <v>7</v>
      </c>
      <c r="D23">
        <f ca="1">SUM(D5:D21)</f>
        <v>9</v>
      </c>
      <c r="E23">
        <f ca="1">SUM(E5:E21)</f>
        <v>8</v>
      </c>
      <c r="F23">
        <f ca="1">SUM(F5:F21)</f>
        <v>12</v>
      </c>
      <c r="G23">
        <f ca="1">SUM(G5:G21)</f>
        <v>23</v>
      </c>
      <c r="H23">
        <f ca="1">SUM(H5:H21)</f>
        <v>24</v>
      </c>
      <c r="I23">
        <f ca="1">SUM(I5:I21)</f>
        <v>140</v>
      </c>
      <c r="J23">
        <f ca="1">SUM(J5:J21)</f>
        <v>200</v>
      </c>
      <c r="K23">
        <f ca="1">SUM(K5:K21)</f>
        <v>1</v>
      </c>
      <c r="L23">
        <f ca="1">SUM(L5:L21)</f>
        <v>1</v>
      </c>
      <c r="M23">
        <f ca="1">SUM(M5:M21)</f>
        <v>2249</v>
      </c>
      <c r="N23">
        <f ca="1">SUM(N5:N21)</f>
        <v>2187</v>
      </c>
      <c r="O23">
        <f ca="1">SUM(O5:O21)</f>
        <v>0</v>
      </c>
      <c r="P23">
        <f ca="1">SUM(P5:P21)</f>
        <v>0</v>
      </c>
      <c r="Q23">
        <f ca="1">C23+E23+G23+I23+K23+M23+O23</f>
        <v>2428</v>
      </c>
      <c r="R23">
        <f ca="1">D23+F23+H23+J23+L23+N23+P23</f>
        <v>2433</v>
      </c>
      <c r="S23">
        <f ca="1">Q23+R23</f>
        <v>4861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第１０表</vt:lpstr>
      <vt:lpstr>ピボットデータ男</vt:lpstr>
      <vt:lpstr>ピボットデータ女</vt:lpstr>
      <vt:lpstr>計算表</vt:lpstr>
      <vt:lpstr>第１０表!Print_Area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浜坂　浩子</dc:creator>
  <cp:keywords/>
  <dc:description/>
  <cp:lastModifiedBy>示野 日紗子</cp:lastModifiedBy>
  <cp:revision/>
  <dcterms:created xsi:type="dcterms:W3CDTF">2011-12-24T08:33:23Z</dcterms:created>
  <dcterms:modified xsi:type="dcterms:W3CDTF">2024-05-01T11:54:13Z</dcterms:modified>
  <cp:category/>
  <cp:contentStatus/>
</cp:coreProperties>
</file>