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worksheets/sheet1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7事前提出資料様式\R7介護事前提出資料\"/>
    </mc:Choice>
  </mc:AlternateContent>
  <xr:revisionPtr revIDLastSave="0" documentId="13_ncr:1_{C90817F2-AB09-4917-9B3D-8126938DCFD8}" xr6:coauthVersionLast="47" xr6:coauthVersionMax="47" xr10:uidLastSave="{00000000-0000-0000-0000-000000000000}"/>
  <bookViews>
    <workbookView xWindow="-110" yWindow="-110" windowWidth="19420" windowHeight="10300" tabRatio="908" xr2:uid="{00000000-000D-0000-FFFF-FFFF00000000}"/>
  </bookViews>
  <sheets>
    <sheet name="表紙" sheetId="30" r:id="rId1"/>
    <sheet name="添付書類等" sheetId="50" r:id="rId2"/>
    <sheet name="1勤務表" sheetId="47" r:id="rId3"/>
    <sheet name="【記載例】勤務表" sheetId="45" r:id="rId4"/>
    <sheet name="記入方法" sheetId="48" r:id="rId5"/>
    <sheet name="プルダウン・リスト" sheetId="49" r:id="rId6"/>
    <sheet name="2苦情・事故" sheetId="38" r:id="rId7"/>
    <sheet name="３運営状況" sheetId="42" r:id="rId8"/>
    <sheet name="4基準自己点検表" sheetId="44" r:id="rId9"/>
    <sheet name="5‐1加算自己点検表（訪問入浴）" sheetId="40" r:id="rId10"/>
    <sheet name="5‐2加算自己点検表（予防訪問入浴）" sheetId="41" r:id="rId11"/>
  </sheets>
  <definedNames>
    <definedName name="_xlnm.Print_Area" localSheetId="3">【記載例】勤務表!$A$1:$BD$31</definedName>
    <definedName name="_xlnm.Print_Area" localSheetId="2">'1勤務表'!$A$1:$BD$31</definedName>
    <definedName name="_xlnm.Print_Area" localSheetId="6">'2苦情・事故'!$A$1:$AW$27</definedName>
    <definedName name="_xlnm.Print_Area" localSheetId="8">'4基準自己点検表'!$A$1:$M$174</definedName>
    <definedName name="_xlnm.Print_Area" localSheetId="9">'5‐1加算自己点検表（訪問入浴）'!$A$1:$G$120</definedName>
    <definedName name="_xlnm.Print_Area" localSheetId="10">'5‐2加算自己点検表（予防訪問入浴）'!$A$1:$G$115</definedName>
    <definedName name="_xlnm.Print_Area" localSheetId="4">記入方法!$A$1:$P$65</definedName>
    <definedName name="_xlnm.Print_Titles" localSheetId="3">【記載例】勤務表!$1:$12</definedName>
    <definedName name="_xlnm.Print_Titles" localSheetId="2">'1勤務表'!$1:$12</definedName>
    <definedName name="_xlnm.Print_Titles" localSheetId="8">'4基準自己点検表'!$10:$11</definedName>
    <definedName name="_xlnm.Print_Titles" localSheetId="9">'5‐1加算自己点検表（訪問入浴）'!$4:$4</definedName>
    <definedName name="_xlnm.Print_Titles" localSheetId="10">'5‐2加算自己点検表（予防訪問入浴）'!$4:$4</definedName>
    <definedName name="介護職員">プルダウン・リスト!$E$14:$E$26</definedName>
    <definedName name="看護職員">プルダウン・リスト!$D$14:$D$26</definedName>
    <definedName name="管理者">プルダウン・リスト!$C$14:$C$26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AU30" i="47" l="1"/>
  <c r="AW30" i="47" s="1"/>
  <c r="AU29" i="47"/>
  <c r="AW29" i="47" s="1"/>
  <c r="AU28" i="47"/>
  <c r="AW28" i="47" s="1"/>
  <c r="AU27" i="47"/>
  <c r="AW27" i="47" s="1"/>
  <c r="AU26" i="47"/>
  <c r="AW26" i="47" s="1"/>
  <c r="AU25" i="47"/>
  <c r="AW25" i="47" s="1"/>
  <c r="AU24" i="47"/>
  <c r="AW24" i="47" s="1"/>
  <c r="AU23" i="47"/>
  <c r="AW23" i="47" s="1"/>
  <c r="AU22" i="47"/>
  <c r="AW22" i="47" s="1"/>
  <c r="AU21" i="47"/>
  <c r="AW21" i="47" s="1"/>
  <c r="AU20" i="47"/>
  <c r="AW20" i="47" s="1"/>
  <c r="AW19" i="47"/>
  <c r="AU19" i="47"/>
  <c r="AU18" i="47"/>
  <c r="AW18" i="47" s="1"/>
  <c r="AU17" i="47"/>
  <c r="AW17" i="47" s="1"/>
  <c r="AU16" i="47"/>
  <c r="AW16" i="47" s="1"/>
  <c r="AW15" i="47"/>
  <c r="AU15" i="47"/>
  <c r="AU14" i="47"/>
  <c r="AW14" i="47" s="1"/>
  <c r="B14" i="47"/>
  <c r="B15" i="47" s="1"/>
  <c r="B16" i="47" s="1"/>
  <c r="B17" i="47" s="1"/>
  <c r="B18" i="47" s="1"/>
  <c r="B19" i="47" s="1"/>
  <c r="B20" i="47" s="1"/>
  <c r="B21" i="47" s="1"/>
  <c r="B22" i="47" s="1"/>
  <c r="B23" i="47" s="1"/>
  <c r="B24" i="47" s="1"/>
  <c r="B25" i="47" s="1"/>
  <c r="B26" i="47" s="1"/>
  <c r="B27" i="47" s="1"/>
  <c r="B28" i="47" s="1"/>
  <c r="B29" i="47" s="1"/>
  <c r="B30" i="47" s="1"/>
  <c r="AU13" i="47"/>
  <c r="AW13" i="47" s="1"/>
  <c r="AT10" i="47"/>
  <c r="AT11" i="47" s="1"/>
  <c r="AT12" i="47" s="1"/>
  <c r="AS10" i="47"/>
  <c r="AS11" i="47" s="1"/>
  <c r="AS12" i="47" s="1"/>
  <c r="AR10" i="47"/>
  <c r="AR11" i="47" s="1"/>
  <c r="AR12" i="47" s="1"/>
  <c r="AU8" i="47"/>
  <c r="X2" i="47"/>
  <c r="AP11" i="47" s="1"/>
  <c r="AP12" i="47" s="1"/>
  <c r="AU30" i="45"/>
  <c r="AW30" i="45" s="1"/>
  <c r="AU29" i="45"/>
  <c r="AW29" i="45" s="1"/>
  <c r="AW28" i="45"/>
  <c r="AU28" i="45"/>
  <c r="AU27" i="45"/>
  <c r="AW27" i="45" s="1"/>
  <c r="AU26" i="45"/>
  <c r="AW26" i="45" s="1"/>
  <c r="AU25" i="45"/>
  <c r="AW25" i="45" s="1"/>
  <c r="AW24" i="45"/>
  <c r="AU24" i="45"/>
  <c r="AU23" i="45"/>
  <c r="AW23" i="45" s="1"/>
  <c r="AU22" i="45"/>
  <c r="AW22" i="45" s="1"/>
  <c r="AU21" i="45"/>
  <c r="AW21" i="45" s="1"/>
  <c r="AW20" i="45"/>
  <c r="AU20" i="45"/>
  <c r="AU19" i="45"/>
  <c r="AW19" i="45" s="1"/>
  <c r="AU18" i="45"/>
  <c r="AW18" i="45" s="1"/>
  <c r="AU17" i="45"/>
  <c r="AW17" i="45" s="1"/>
  <c r="AW16" i="45"/>
  <c r="AU16" i="45"/>
  <c r="AU15" i="45"/>
  <c r="AW15" i="45" s="1"/>
  <c r="AU14" i="45"/>
  <c r="AW14" i="45" s="1"/>
  <c r="B14" i="45"/>
  <c r="B15" i="45" s="1"/>
  <c r="B16" i="45" s="1"/>
  <c r="B17" i="45" s="1"/>
  <c r="B18" i="45" s="1"/>
  <c r="B19" i="45" s="1"/>
  <c r="B20" i="45" s="1"/>
  <c r="B21" i="45" s="1"/>
  <c r="B22" i="45" s="1"/>
  <c r="B23" i="45" s="1"/>
  <c r="B24" i="45" s="1"/>
  <c r="B25" i="45" s="1"/>
  <c r="B26" i="45" s="1"/>
  <c r="B27" i="45" s="1"/>
  <c r="B28" i="45" s="1"/>
  <c r="B29" i="45" s="1"/>
  <c r="B30" i="45" s="1"/>
  <c r="AU13" i="45"/>
  <c r="AW13" i="45" s="1"/>
  <c r="AT10" i="45"/>
  <c r="AT11" i="45" s="1"/>
  <c r="AT12" i="45" s="1"/>
  <c r="AS10" i="45"/>
  <c r="AS11" i="45" s="1"/>
  <c r="AS12" i="45" s="1"/>
  <c r="AR10" i="45"/>
  <c r="AR11" i="45" s="1"/>
  <c r="AR12" i="45" s="1"/>
  <c r="AU8" i="45"/>
  <c r="X2" i="45"/>
  <c r="Q10" i="45" s="1"/>
  <c r="V10" i="47" l="1"/>
  <c r="AL10" i="47"/>
  <c r="U10" i="45"/>
  <c r="AP11" i="45"/>
  <c r="AP12" i="45" s="1"/>
  <c r="AZ6" i="47"/>
  <c r="Z10" i="47"/>
  <c r="AP10" i="47"/>
  <c r="S11" i="47"/>
  <c r="S12" i="47" s="1"/>
  <c r="AI11" i="47"/>
  <c r="AI12" i="47" s="1"/>
  <c r="AG10" i="45"/>
  <c r="AD10" i="47"/>
  <c r="W11" i="47"/>
  <c r="W12" i="47" s="1"/>
  <c r="AM11" i="47"/>
  <c r="AM12" i="47" s="1"/>
  <c r="AD11" i="45"/>
  <c r="AD12" i="45" s="1"/>
  <c r="AK10" i="45"/>
  <c r="Z11" i="45"/>
  <c r="Z12" i="45" s="1"/>
  <c r="R10" i="47"/>
  <c r="AH10" i="47"/>
  <c r="AA11" i="47"/>
  <c r="AA12" i="47" s="1"/>
  <c r="AQ11" i="47"/>
  <c r="AQ12" i="47" s="1"/>
  <c r="AE11" i="47"/>
  <c r="AE12" i="47" s="1"/>
  <c r="AO11" i="45"/>
  <c r="AO12" i="45" s="1"/>
  <c r="AK11" i="45"/>
  <c r="AK12" i="45" s="1"/>
  <c r="AG11" i="45"/>
  <c r="AG12" i="45" s="1"/>
  <c r="AC11" i="45"/>
  <c r="AC12" i="45" s="1"/>
  <c r="Y11" i="45"/>
  <c r="Y12" i="45" s="1"/>
  <c r="U11" i="45"/>
  <c r="U12" i="45" s="1"/>
  <c r="Q11" i="45"/>
  <c r="Q12" i="45" s="1"/>
  <c r="AN10" i="45"/>
  <c r="AJ10" i="45"/>
  <c r="AF10" i="45"/>
  <c r="AB10" i="45"/>
  <c r="X10" i="45"/>
  <c r="T10" i="45"/>
  <c r="P10" i="45"/>
  <c r="AF11" i="45"/>
  <c r="AF12" i="45" s="1"/>
  <c r="X11" i="45"/>
  <c r="X12" i="45" s="1"/>
  <c r="T11" i="45"/>
  <c r="T12" i="45" s="1"/>
  <c r="AQ10" i="45"/>
  <c r="AM10" i="45"/>
  <c r="AE10" i="45"/>
  <c r="AA10" i="45"/>
  <c r="S10" i="45"/>
  <c r="AN11" i="45"/>
  <c r="AN12" i="45" s="1"/>
  <c r="AJ11" i="45"/>
  <c r="AJ12" i="45" s="1"/>
  <c r="AB11" i="45"/>
  <c r="AB12" i="45" s="1"/>
  <c r="P11" i="45"/>
  <c r="P12" i="45" s="1"/>
  <c r="AI10" i="45"/>
  <c r="W10" i="45"/>
  <c r="AQ11" i="45"/>
  <c r="AQ12" i="45" s="1"/>
  <c r="AM11" i="45"/>
  <c r="AM12" i="45" s="1"/>
  <c r="AI11" i="45"/>
  <c r="AI12" i="45" s="1"/>
  <c r="AE11" i="45"/>
  <c r="AE12" i="45" s="1"/>
  <c r="AA11" i="45"/>
  <c r="AA12" i="45" s="1"/>
  <c r="W11" i="45"/>
  <c r="W12" i="45" s="1"/>
  <c r="S11" i="45"/>
  <c r="S12" i="45" s="1"/>
  <c r="AP10" i="45"/>
  <c r="AL10" i="45"/>
  <c r="AH10" i="45"/>
  <c r="AD10" i="45"/>
  <c r="Z10" i="45"/>
  <c r="V10" i="45"/>
  <c r="R10" i="45"/>
  <c r="AZ6" i="45"/>
  <c r="Y10" i="45"/>
  <c r="AO10" i="45"/>
  <c r="R11" i="45"/>
  <c r="R12" i="45" s="1"/>
  <c r="AH11" i="45"/>
  <c r="AH12" i="45" s="1"/>
  <c r="AC10" i="45"/>
  <c r="V11" i="45"/>
  <c r="V12" i="45" s="1"/>
  <c r="AL11" i="45"/>
  <c r="AL12" i="45" s="1"/>
  <c r="S10" i="47"/>
  <c r="W10" i="47"/>
  <c r="AA10" i="47"/>
  <c r="AE10" i="47"/>
  <c r="AI10" i="47"/>
  <c r="AM10" i="47"/>
  <c r="AQ10" i="47"/>
  <c r="P11" i="47"/>
  <c r="P12" i="47" s="1"/>
  <c r="T11" i="47"/>
  <c r="T12" i="47" s="1"/>
  <c r="X11" i="47"/>
  <c r="X12" i="47" s="1"/>
  <c r="AB11" i="47"/>
  <c r="AB12" i="47" s="1"/>
  <c r="AF11" i="47"/>
  <c r="AF12" i="47" s="1"/>
  <c r="AJ11" i="47"/>
  <c r="AJ12" i="47" s="1"/>
  <c r="AN11" i="47"/>
  <c r="AN12" i="47" s="1"/>
  <c r="P10" i="47"/>
  <c r="T10" i="47"/>
  <c r="X10" i="47"/>
  <c r="AB10" i="47"/>
  <c r="AF10" i="47"/>
  <c r="AJ10" i="47"/>
  <c r="AN10" i="47"/>
  <c r="Q11" i="47"/>
  <c r="Q12" i="47" s="1"/>
  <c r="U11" i="47"/>
  <c r="U12" i="47" s="1"/>
  <c r="Y11" i="47"/>
  <c r="Y12" i="47" s="1"/>
  <c r="AC11" i="47"/>
  <c r="AC12" i="47" s="1"/>
  <c r="AG11" i="47"/>
  <c r="AG12" i="47" s="1"/>
  <c r="AK11" i="47"/>
  <c r="AK12" i="47" s="1"/>
  <c r="AO11" i="47"/>
  <c r="AO12" i="47" s="1"/>
  <c r="Q10" i="47"/>
  <c r="U10" i="47"/>
  <c r="Y10" i="47"/>
  <c r="AC10" i="47"/>
  <c r="AG10" i="47"/>
  <c r="AK10" i="47"/>
  <c r="AO10" i="47"/>
  <c r="R11" i="47"/>
  <c r="R12" i="47" s="1"/>
  <c r="V11" i="47"/>
  <c r="V12" i="47" s="1"/>
  <c r="Z11" i="47"/>
  <c r="Z12" i="47" s="1"/>
  <c r="AD11" i="47"/>
  <c r="AD12" i="47" s="1"/>
  <c r="AH11" i="47"/>
  <c r="AH12" i="47" s="1"/>
  <c r="AL11" i="47"/>
  <c r="AL12" i="47" s="1"/>
</calcChain>
</file>

<file path=xl/sharedStrings.xml><?xml version="1.0" encoding="utf-8"?>
<sst xmlns="http://schemas.openxmlformats.org/spreadsheetml/2006/main" count="1694" uniqueCount="550">
  <si>
    <t>令和７年度</t>
    <rPh sb="0" eb="2">
      <t>レイワ</t>
    </rPh>
    <phoneticPr fontId="4"/>
  </si>
  <si>
    <t>指定（介護予防）訪問入浴介護事業所の指導に係る事前提出資料</t>
    <phoneticPr fontId="4"/>
  </si>
  <si>
    <t>　　</t>
    <phoneticPr fontId="4"/>
  </si>
  <si>
    <t>事業所名</t>
    <phoneticPr fontId="4"/>
  </si>
  <si>
    <t>提出日：</t>
    <phoneticPr fontId="4"/>
  </si>
  <si>
    <t>令和　　年　　月　　日</t>
    <rPh sb="0" eb="2">
      <t>レイワ</t>
    </rPh>
    <phoneticPr fontId="4"/>
  </si>
  <si>
    <t>開設法人名</t>
    <phoneticPr fontId="4"/>
  </si>
  <si>
    <t>代表者名</t>
  </si>
  <si>
    <t>管理者名</t>
    <rPh sb="0" eb="3">
      <t>カンリシャ</t>
    </rPh>
    <rPh sb="3" eb="4">
      <t>メイ</t>
    </rPh>
    <phoneticPr fontId="4"/>
  </si>
  <si>
    <t>（記入担当者）</t>
  </si>
  <si>
    <t>（担当者連絡先）</t>
  </si>
  <si>
    <t>※　既存の様式として作成してある場合（様式の縦、横等）は、内容の変更がなければ、既存の様式を使用してください。</t>
  </si>
  <si>
    <t>・添付資料（１部ずつ提出）</t>
    <phoneticPr fontId="5"/>
  </si>
  <si>
    <t>この様式で作成した事前提出資料と併せて下記①②の資料を事前に電子データで提出してください。</t>
    <rPh sb="30" eb="32">
      <t>デンシ</t>
    </rPh>
    <phoneticPr fontId="5"/>
  </si>
  <si>
    <t>※実施通知に記載しているメールアドレスへ送付してください。</t>
    <rPh sb="1" eb="5">
      <t>ジッシツウチ</t>
    </rPh>
    <rPh sb="6" eb="8">
      <t>キサイ</t>
    </rPh>
    <rPh sb="20" eb="22">
      <t>ソウフ</t>
    </rPh>
    <phoneticPr fontId="5"/>
  </si>
  <si>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5"/>
  </si>
  <si>
    <t>※電子データでの提出が困難な事業所は郵送での提出としますが、資料はホッチキス留めせずに提出してください。</t>
    <rPh sb="1" eb="3">
      <t>デンシ</t>
    </rPh>
    <rPh sb="8" eb="10">
      <t>テイシュツ</t>
    </rPh>
    <rPh sb="11" eb="13">
      <t>コンナン</t>
    </rPh>
    <rPh sb="14" eb="17">
      <t>ジギョウショ</t>
    </rPh>
    <rPh sb="18" eb="20">
      <t>ユウソウ</t>
    </rPh>
    <rPh sb="22" eb="24">
      <t>テイシュツ</t>
    </rPh>
    <rPh sb="30" eb="32">
      <t>シリョウ</t>
    </rPh>
    <rPh sb="38" eb="39">
      <t>ド</t>
    </rPh>
    <rPh sb="43" eb="45">
      <t>テイシュツ</t>
    </rPh>
    <phoneticPr fontId="5"/>
  </si>
  <si>
    <t>①</t>
  </si>
  <si>
    <t>事業所作成のサービス計画、当該居宅サービス計画書（ケアプランⅠ、Ⅱ、Ⅲ表）、サービス提供の記録一式（１月分）　直近のもの１名分</t>
    <rPh sb="0" eb="3">
      <t>ジギョウショ</t>
    </rPh>
    <rPh sb="3" eb="5">
      <t>サクセイ</t>
    </rPh>
    <rPh sb="10" eb="12">
      <t>ケイカク</t>
    </rPh>
    <rPh sb="13" eb="15">
      <t>トウガイ</t>
    </rPh>
    <rPh sb="15" eb="17">
      <t>キョタク</t>
    </rPh>
    <rPh sb="21" eb="24">
      <t>ケイカクショ</t>
    </rPh>
    <rPh sb="35" eb="36">
      <t>ヒョウ</t>
    </rPh>
    <rPh sb="42" eb="44">
      <t>テイキョウ</t>
    </rPh>
    <rPh sb="45" eb="47">
      <t>キロク</t>
    </rPh>
    <rPh sb="47" eb="49">
      <t>イッシキ</t>
    </rPh>
    <rPh sb="51" eb="53">
      <t>ゲツブン</t>
    </rPh>
    <rPh sb="55" eb="56">
      <t>チョク</t>
    </rPh>
    <rPh sb="56" eb="57">
      <t>キン</t>
    </rPh>
    <rPh sb="61" eb="62">
      <t>メイ</t>
    </rPh>
    <rPh sb="62" eb="63">
      <t>ブン</t>
    </rPh>
    <phoneticPr fontId="4"/>
  </si>
  <si>
    <t>（利用者名、住所、電話番号、家族構成など個人情報に係わる部分はマジックなどで黒く塗りつぶしてください。）</t>
    <phoneticPr fontId="5"/>
  </si>
  <si>
    <t>②</t>
    <phoneticPr fontId="5"/>
  </si>
  <si>
    <t>運営規程、重要事項説明書、契約書</t>
    <rPh sb="13" eb="16">
      <t>ケイヤクショ</t>
    </rPh>
    <phoneticPr fontId="5"/>
  </si>
  <si>
    <t>・運営指導当日に準備すべき書類等</t>
    <rPh sb="1" eb="3">
      <t>ウンエイ</t>
    </rPh>
    <phoneticPr fontId="5"/>
  </si>
  <si>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</si>
  <si>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</si>
  <si>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</si>
  <si>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</si>
  <si>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職員の研修および訓練に関する記録</t>
    <rPh sb="8" eb="10">
      <t>クンレン</t>
    </rPh>
    <phoneticPr fontId="5"/>
  </si>
  <si>
    <t>利用者ごとの台帳（契約書、サービス計画、居宅サービス計画書（ケアプラン）、サービス提供の記録）</t>
    <rPh sb="17" eb="19">
      <t>ケイカク</t>
    </rPh>
    <rPh sb="20" eb="22">
      <t>キョタク</t>
    </rPh>
    <phoneticPr fontId="5"/>
  </si>
  <si>
    <t>苦情処理および事故対応に関するマニュアル、記録</t>
    <rPh sb="7" eb="11">
      <t>ジコタイオウ</t>
    </rPh>
    <phoneticPr fontId="5"/>
  </si>
  <si>
    <t>介護報酬請求レセプト控え</t>
  </si>
  <si>
    <t>利用料請求書控え</t>
  </si>
  <si>
    <t>業務継続計画書</t>
    <rPh sb="0" eb="4">
      <t>ギョウムケイゾク</t>
    </rPh>
    <rPh sb="4" eb="6">
      <t>ケイカク</t>
    </rPh>
    <rPh sb="6" eb="7">
      <t>ショ</t>
    </rPh>
    <phoneticPr fontId="5"/>
  </si>
  <si>
    <t>整備することが必要な各種指針</t>
    <rPh sb="0" eb="2">
      <t>セイビ</t>
    </rPh>
    <rPh sb="7" eb="9">
      <t>ヒツヨウ</t>
    </rPh>
    <rPh sb="10" eb="12">
      <t>カクシュ</t>
    </rPh>
    <rPh sb="12" eb="14">
      <t>シシン</t>
    </rPh>
    <phoneticPr fontId="5"/>
  </si>
  <si>
    <t>委員会等の開催記録</t>
    <rPh sb="0" eb="4">
      <t>イインカイトウ</t>
    </rPh>
    <rPh sb="5" eb="9">
      <t>カイサイキロク</t>
    </rPh>
    <phoneticPr fontId="4"/>
  </si>
  <si>
    <t>運営規程</t>
  </si>
  <si>
    <t>重要事項説明書、パンフレット等</t>
  </si>
  <si>
    <t>※直近３か月分について、準備してください。</t>
    <phoneticPr fontId="5"/>
  </si>
  <si>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5"/>
  </si>
  <si>
    <t>１　従業者の勤務の体制及び勤務形態一覧表</t>
    <phoneticPr fontId="38"/>
  </si>
  <si>
    <t>サービス種別</t>
    <rPh sb="4" eb="6">
      <t>シュベツ</t>
    </rPh>
    <phoneticPr fontId="38"/>
  </si>
  <si>
    <t>(</t>
    <phoneticPr fontId="38"/>
  </si>
  <si>
    <t>訪問入浴介護</t>
    <rPh sb="0" eb="2">
      <t>ホウモン</t>
    </rPh>
    <rPh sb="2" eb="4">
      <t>ニュウヨク</t>
    </rPh>
    <rPh sb="4" eb="6">
      <t>カイゴ</t>
    </rPh>
    <phoneticPr fontId="38"/>
  </si>
  <si>
    <t>）</t>
    <phoneticPr fontId="38"/>
  </si>
  <si>
    <t>令和</t>
    <rPh sb="0" eb="2">
      <t>レイワ</t>
    </rPh>
    <phoneticPr fontId="38"/>
  </si>
  <si>
    <t>)</t>
    <phoneticPr fontId="38"/>
  </si>
  <si>
    <t>年</t>
    <rPh sb="0" eb="1">
      <t>ネン</t>
    </rPh>
    <phoneticPr fontId="38"/>
  </si>
  <si>
    <t>月</t>
    <rPh sb="0" eb="1">
      <t>ゲツ</t>
    </rPh>
    <phoneticPr fontId="38"/>
  </si>
  <si>
    <t>事業所名</t>
    <rPh sb="0" eb="3">
      <t>ジギョウショ</t>
    </rPh>
    <rPh sb="3" eb="4">
      <t>メイ</t>
    </rPh>
    <phoneticPr fontId="38"/>
  </si>
  <si>
    <t>(1)</t>
    <phoneticPr fontId="38"/>
  </si>
  <si>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</si>
  <si>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4"/>
  </si>
  <si>
    <t>(2)</t>
    <phoneticPr fontId="38"/>
  </si>
  <si>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</si>
  <si>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38"/>
  </si>
  <si>
    <t>時間/週</t>
    <rPh sb="0" eb="2">
      <t>ジカン</t>
    </rPh>
    <rPh sb="3" eb="4">
      <t>シュウ</t>
    </rPh>
    <phoneticPr fontId="38"/>
  </si>
  <si>
    <t>時間/月</t>
    <rPh sb="0" eb="2">
      <t>ジカン</t>
    </rPh>
    <rPh sb="3" eb="4">
      <t>ツキ</t>
    </rPh>
    <phoneticPr fontId="38"/>
  </si>
  <si>
    <t>当月の日数</t>
    <rPh sb="0" eb="2">
      <t>トウゲツ</t>
    </rPh>
    <rPh sb="3" eb="5">
      <t>ニッスウ</t>
    </rPh>
    <phoneticPr fontId="38"/>
  </si>
  <si>
    <t>日</t>
    <rPh sb="0" eb="1">
      <t>ニチ</t>
    </rPh>
    <phoneticPr fontId="38"/>
  </si>
  <si>
    <t>No</t>
    <phoneticPr fontId="38"/>
  </si>
  <si>
    <t>(4) 
職種</t>
    <phoneticPr fontId="4"/>
  </si>
  <si>
    <t>(5)
勤務
形態</t>
    <phoneticPr fontId="4"/>
  </si>
  <si>
    <t>(6)
資格</t>
    <rPh sb="4" eb="6">
      <t>シカク</t>
    </rPh>
    <phoneticPr fontId="38"/>
  </si>
  <si>
    <t>(7) 氏　名</t>
    <phoneticPr fontId="4"/>
  </si>
  <si>
    <t>(8)</t>
    <phoneticPr fontId="38"/>
  </si>
  <si>
    <r>
      <t xml:space="preserve">(10)
</t>
    </r>
    <r>
      <rPr>
        <sz val="11"/>
        <rFont val="HGSｺﾞｼｯｸM"/>
        <family val="3"/>
        <charset val="128"/>
      </rPr>
      <t>週平均
勤務時間数</t>
    </r>
    <rPh sb="6" eb="8">
      <t>ヘイキン</t>
    </rPh>
    <rPh sb="9" eb="11">
      <t>キンム</t>
    </rPh>
    <rPh sb="11" eb="13">
      <t>ジカン</t>
    </rPh>
    <rPh sb="13" eb="14">
      <t>スウ</t>
    </rPh>
    <phoneticPr fontId="4"/>
  </si>
  <si>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4"/>
  </si>
  <si>
    <t>1週目</t>
    <rPh sb="1" eb="2">
      <t>シュウ</t>
    </rPh>
    <rPh sb="2" eb="3">
      <t>メ</t>
    </rPh>
    <phoneticPr fontId="38"/>
  </si>
  <si>
    <t>2週目</t>
    <rPh sb="1" eb="2">
      <t>シュウ</t>
    </rPh>
    <rPh sb="2" eb="3">
      <t>メ</t>
    </rPh>
    <phoneticPr fontId="38"/>
  </si>
  <si>
    <t>3週目</t>
    <rPh sb="1" eb="2">
      <t>シュウ</t>
    </rPh>
    <rPh sb="2" eb="3">
      <t>メ</t>
    </rPh>
    <phoneticPr fontId="38"/>
  </si>
  <si>
    <t>4週目</t>
    <rPh sb="1" eb="2">
      <t>シュウ</t>
    </rPh>
    <rPh sb="2" eb="3">
      <t>メ</t>
    </rPh>
    <phoneticPr fontId="38"/>
  </si>
  <si>
    <t>5週目</t>
    <rPh sb="1" eb="2">
      <t>シュウ</t>
    </rPh>
    <rPh sb="2" eb="3">
      <t>メ</t>
    </rPh>
    <phoneticPr fontId="38"/>
  </si>
  <si>
    <t>（参考様式1）</t>
    <rPh sb="1" eb="3">
      <t>サンコウ</t>
    </rPh>
    <rPh sb="3" eb="5">
      <t>ヨウシキ</t>
    </rPh>
    <phoneticPr fontId="4"/>
  </si>
  <si>
    <t>従業者の勤務の体制及び勤務形態一覧表</t>
    <phoneticPr fontId="38"/>
  </si>
  <si>
    <t>○○○○</t>
    <phoneticPr fontId="38"/>
  </si>
  <si>
    <t>管理者</t>
    <rPh sb="0" eb="3">
      <t>カンリシャ</t>
    </rPh>
    <phoneticPr fontId="38"/>
  </si>
  <si>
    <t>A</t>
  </si>
  <si>
    <t>ー</t>
  </si>
  <si>
    <t>厚労　太郎</t>
    <rPh sb="0" eb="2">
      <t>コウロウ</t>
    </rPh>
    <rPh sb="3" eb="5">
      <t>タロウ</t>
    </rPh>
    <phoneticPr fontId="38"/>
  </si>
  <si>
    <t>看護職員</t>
    <rPh sb="0" eb="2">
      <t>カンゴ</t>
    </rPh>
    <rPh sb="2" eb="4">
      <t>ショクイン</t>
    </rPh>
    <phoneticPr fontId="38"/>
  </si>
  <si>
    <t>看護師</t>
    <rPh sb="0" eb="3">
      <t>カンゴシ</t>
    </rPh>
    <phoneticPr fontId="38"/>
  </si>
  <si>
    <t>○○　A郞</t>
    <rPh sb="4" eb="5">
      <t>ロウ</t>
    </rPh>
    <phoneticPr fontId="38"/>
  </si>
  <si>
    <t>介護職員</t>
    <rPh sb="0" eb="2">
      <t>カイゴ</t>
    </rPh>
    <rPh sb="2" eb="4">
      <t>ショクイン</t>
    </rPh>
    <phoneticPr fontId="38"/>
  </si>
  <si>
    <t>介護福祉士</t>
    <rPh sb="0" eb="2">
      <t>カイゴ</t>
    </rPh>
    <rPh sb="2" eb="5">
      <t>フクシシ</t>
    </rPh>
    <phoneticPr fontId="38"/>
  </si>
  <si>
    <t>○○　B子</t>
    <rPh sb="4" eb="5">
      <t>コ</t>
    </rPh>
    <phoneticPr fontId="38"/>
  </si>
  <si>
    <t>○○　C子</t>
    <rPh sb="4" eb="5">
      <t>コ</t>
    </rPh>
    <phoneticPr fontId="38"/>
  </si>
  <si>
    <t>≪提出不要≫</t>
    <rPh sb="1" eb="3">
      <t>テイシュツ</t>
    </rPh>
    <rPh sb="3" eb="5">
      <t>フヨウ</t>
    </rPh>
    <phoneticPr fontId="38"/>
  </si>
  <si>
    <t>従業者の勤務の体制及び勤務形態一覧表　記入方法　（訪問入浴介護）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ニュウヨク</t>
    </rPh>
    <rPh sb="29" eb="31">
      <t>カイゴ</t>
    </rPh>
    <phoneticPr fontId="4"/>
  </si>
  <si>
    <t>・・・直接入力する必要がある箇所です。</t>
    <rPh sb="3" eb="5">
      <t>チョクセツ</t>
    </rPh>
    <rPh sb="5" eb="7">
      <t>ニュウリョク</t>
    </rPh>
    <rPh sb="9" eb="11">
      <t>ヒツヨウ</t>
    </rPh>
    <rPh sb="14" eb="16">
      <t>カショ</t>
    </rPh>
    <phoneticPr fontId="38"/>
  </si>
  <si>
    <t>下記の記入方法に従って、入力してください。</t>
    <rPh sb="0" eb="2">
      <t>カキ</t>
    </rPh>
    <rPh sb="3" eb="5">
      <t>キニュウ</t>
    </rPh>
    <rPh sb="5" eb="7">
      <t>ホウホウ</t>
    </rPh>
    <rPh sb="8" eb="9">
      <t>シタガ</t>
    </rPh>
    <rPh sb="12" eb="14">
      <t>ニュウリョク</t>
    </rPh>
    <phoneticPr fontId="38"/>
  </si>
  <si>
    <t>・・・プルダウンから選択して入力する必要がある箇所です。</t>
    <rPh sb="10" eb="12">
      <t>センタク</t>
    </rPh>
    <rPh sb="14" eb="16">
      <t>ニュウリョク</t>
    </rPh>
    <rPh sb="18" eb="20">
      <t>ヒツヨウ</t>
    </rPh>
    <rPh sb="23" eb="25">
      <t>カショ</t>
    </rPh>
    <phoneticPr fontId="38"/>
  </si>
  <si>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38"/>
  </si>
  <si>
    <t>　(1) 「４週」を選択してください。</t>
    <rPh sb="7" eb="8">
      <t>シュウ</t>
    </rPh>
    <rPh sb="10" eb="12">
      <t>センタク</t>
    </rPh>
    <phoneticPr fontId="38"/>
  </si>
  <si>
    <t>　(2) 「実績」を選択してください。</t>
    <rPh sb="6" eb="8">
      <t>ジッセキ</t>
    </rPh>
    <rPh sb="10" eb="12">
      <t>センタク</t>
    </rPh>
    <phoneticPr fontId="38"/>
  </si>
  <si>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38"/>
  </si>
  <si>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38"/>
  </si>
  <si>
    <t xml:space="preserve"> 　　 記入の順序は、職種ごとにまとめてください。</t>
    <rPh sb="4" eb="6">
      <t>キニュウ</t>
    </rPh>
    <rPh sb="7" eb="9">
      <t>ジュンジョ</t>
    </rPh>
    <rPh sb="11" eb="13">
      <t>ショクシュ</t>
    </rPh>
    <phoneticPr fontId="38"/>
  </si>
  <si>
    <t>職種名</t>
    <rPh sb="0" eb="2">
      <t>ショクシュ</t>
    </rPh>
    <rPh sb="2" eb="3">
      <t>メイ</t>
    </rPh>
    <phoneticPr fontId="38"/>
  </si>
  <si>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4"/>
  </si>
  <si>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38"/>
  </si>
  <si>
    <t>記号</t>
    <rPh sb="0" eb="2">
      <t>キゴウ</t>
    </rPh>
    <phoneticPr fontId="38"/>
  </si>
  <si>
    <t>区分</t>
    <rPh sb="0" eb="2">
      <t>クブン</t>
    </rPh>
    <phoneticPr fontId="38"/>
  </si>
  <si>
    <t>A</t>
    <phoneticPr fontId="38"/>
  </si>
  <si>
    <t>常勤で専従</t>
    <rPh sb="0" eb="2">
      <t>ジョウキン</t>
    </rPh>
    <rPh sb="3" eb="5">
      <t>センジュウ</t>
    </rPh>
    <phoneticPr fontId="38"/>
  </si>
  <si>
    <t>B</t>
    <phoneticPr fontId="38"/>
  </si>
  <si>
    <t>常勤で兼務</t>
    <rPh sb="0" eb="2">
      <t>ジョウキン</t>
    </rPh>
    <rPh sb="3" eb="5">
      <t>ケンム</t>
    </rPh>
    <phoneticPr fontId="38"/>
  </si>
  <si>
    <t>C</t>
    <phoneticPr fontId="38"/>
  </si>
  <si>
    <t>非常勤で専従</t>
    <rPh sb="0" eb="3">
      <t>ヒジョウキン</t>
    </rPh>
    <rPh sb="4" eb="6">
      <t>センジュウ</t>
    </rPh>
    <phoneticPr fontId="38"/>
  </si>
  <si>
    <t>D</t>
    <phoneticPr fontId="38"/>
  </si>
  <si>
    <t>非常勤で兼務</t>
    <rPh sb="0" eb="3">
      <t>ヒジョウキン</t>
    </rPh>
    <rPh sb="4" eb="6">
      <t>ケンム</t>
    </rPh>
    <phoneticPr fontId="38"/>
  </si>
  <si>
    <t>（注）常勤・非常勤の区分について</t>
    <rPh sb="1" eb="2">
      <t>チュウ</t>
    </rPh>
    <rPh sb="3" eb="5">
      <t>ジョウキン</t>
    </rPh>
    <rPh sb="6" eb="9">
      <t>ヒジョウキン</t>
    </rPh>
    <rPh sb="10" eb="12">
      <t>クブン</t>
    </rPh>
    <phoneticPr fontId="38"/>
  </si>
  <si>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38"/>
  </si>
  <si>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38"/>
  </si>
  <si>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38"/>
  </si>
  <si>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38"/>
  </si>
  <si>
    <r>
      <t xml:space="preserve">       ※資格及び研修に関して、</t>
    </r>
    <r>
      <rPr>
        <b/>
        <u/>
        <sz val="12"/>
        <rFont val="HGSｺﾞｼｯｸM"/>
        <family val="3"/>
        <charset val="128"/>
      </rPr>
      <t>必要に応じて、</t>
    </r>
    <r>
      <rPr>
        <b/>
        <sz val="12"/>
        <rFont val="HGSｺﾞｼｯｸM"/>
        <family val="3"/>
        <charset val="128"/>
      </rPr>
      <t>資格証又は研修修了証等の写しを運営指導の際に確認します。。</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38"/>
  </si>
  <si>
    <t>　(7) 従業者の氏名を記入してください。</t>
    <rPh sb="5" eb="8">
      <t>ジュウギョウシャ</t>
    </rPh>
    <rPh sb="9" eb="11">
      <t>シメイ</t>
    </rPh>
    <rPh sb="12" eb="14">
      <t>キニュウ</t>
    </rPh>
    <phoneticPr fontId="38"/>
  </si>
  <si>
    <t>　(8) 事業に係る従業者（管理者を含む。）の4週分の勤務時間を入力してください。</t>
    <rPh sb="5" eb="7">
      <t>ジギョウ</t>
    </rPh>
    <rPh sb="8" eb="9">
      <t>カカ</t>
    </rPh>
    <rPh sb="10" eb="13">
      <t>ジュウギョウシャ</t>
    </rPh>
    <rPh sb="14" eb="17">
      <t>カンリシャ</t>
    </rPh>
    <rPh sb="18" eb="19">
      <t>フク</t>
    </rPh>
    <rPh sb="24" eb="25">
      <t>シュウ</t>
    </rPh>
    <rPh sb="25" eb="26">
      <t>ブン</t>
    </rPh>
    <rPh sb="27" eb="29">
      <t>キンム</t>
    </rPh>
    <rPh sb="29" eb="31">
      <t>ジカン</t>
    </rPh>
    <rPh sb="32" eb="34">
      <t>ニュウリョク</t>
    </rPh>
    <phoneticPr fontId="38"/>
  </si>
  <si>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38"/>
  </si>
  <si>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38"/>
  </si>
  <si>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38"/>
  </si>
  <si>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38"/>
  </si>
  <si>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38"/>
  </si>
  <si>
    <t>　　　 その他、特記事項欄としてもご活用ください。</t>
    <rPh sb="6" eb="7">
      <t>タ</t>
    </rPh>
    <rPh sb="8" eb="10">
      <t>トッキ</t>
    </rPh>
    <rPh sb="10" eb="12">
      <t>ジコウ</t>
    </rPh>
    <rPh sb="12" eb="13">
      <t>ラン</t>
    </rPh>
    <rPh sb="18" eb="20">
      <t>カツヨウ</t>
    </rPh>
    <phoneticPr fontId="4"/>
  </si>
  <si>
    <t>≪提出不要≫</t>
  </si>
  <si>
    <t>１．サービス種別</t>
    <rPh sb="6" eb="8">
      <t>シュベツ</t>
    </rPh>
    <phoneticPr fontId="38"/>
  </si>
  <si>
    <t>サービス種別名</t>
    <rPh sb="4" eb="6">
      <t>シュベツ</t>
    </rPh>
    <rPh sb="6" eb="7">
      <t>メイ</t>
    </rPh>
    <phoneticPr fontId="38"/>
  </si>
  <si>
    <t>介護予防訪問入浴介護</t>
    <rPh sb="0" eb="2">
      <t>カイゴ</t>
    </rPh>
    <rPh sb="2" eb="4">
      <t>ヨボウ</t>
    </rPh>
    <rPh sb="4" eb="6">
      <t>ホウモン</t>
    </rPh>
    <rPh sb="6" eb="8">
      <t>ニュウヨク</t>
    </rPh>
    <rPh sb="8" eb="10">
      <t>カイゴ</t>
    </rPh>
    <phoneticPr fontId="38"/>
  </si>
  <si>
    <t>訪問入浴介護・介護予防訪問入浴介護</t>
    <rPh sb="0" eb="2">
      <t>ホウモン</t>
    </rPh>
    <rPh sb="2" eb="4">
      <t>ニュウヨク</t>
    </rPh>
    <rPh sb="4" eb="6">
      <t>カイゴ</t>
    </rPh>
    <rPh sb="7" eb="9">
      <t>カイゴ</t>
    </rPh>
    <rPh sb="9" eb="11">
      <t>ヨボウ</t>
    </rPh>
    <rPh sb="11" eb="13">
      <t>ホウモン</t>
    </rPh>
    <rPh sb="13" eb="15">
      <t>ニュウヨク</t>
    </rPh>
    <rPh sb="15" eb="17">
      <t>カイゴ</t>
    </rPh>
    <phoneticPr fontId="38"/>
  </si>
  <si>
    <t>２．職種名・資格名称</t>
    <rPh sb="2" eb="4">
      <t>ショクシュ</t>
    </rPh>
    <rPh sb="4" eb="5">
      <t>メイ</t>
    </rPh>
    <rPh sb="6" eb="8">
      <t>シカク</t>
    </rPh>
    <rPh sb="8" eb="10">
      <t>メイショウ</t>
    </rPh>
    <phoneticPr fontId="38"/>
  </si>
  <si>
    <t>ー</t>
    <phoneticPr fontId="38"/>
  </si>
  <si>
    <t>資格</t>
    <rPh sb="0" eb="2">
      <t>シカク</t>
    </rPh>
    <phoneticPr fontId="38"/>
  </si>
  <si>
    <t>准看護師</t>
    <rPh sb="0" eb="4">
      <t>ジュンカンゴシ</t>
    </rPh>
    <phoneticPr fontId="38"/>
  </si>
  <si>
    <t>実務者研修修了者</t>
    <rPh sb="0" eb="3">
      <t>ジツムシャ</t>
    </rPh>
    <rPh sb="3" eb="5">
      <t>ケンシュウ</t>
    </rPh>
    <rPh sb="5" eb="8">
      <t>シュウリョウシャ</t>
    </rPh>
    <phoneticPr fontId="46"/>
  </si>
  <si>
    <t>介護職員初任者研修修了者</t>
    <rPh sb="0" eb="2">
      <t>カイゴ</t>
    </rPh>
    <rPh sb="2" eb="4">
      <t>ショクイン</t>
    </rPh>
    <rPh sb="4" eb="7">
      <t>ショニンシャ</t>
    </rPh>
    <rPh sb="7" eb="9">
      <t>ケンシュウ</t>
    </rPh>
    <rPh sb="9" eb="12">
      <t>シュウリョウシャ</t>
    </rPh>
    <phoneticPr fontId="46"/>
  </si>
  <si>
    <t>生活援助従事者研修修了者</t>
    <rPh sb="0" eb="2">
      <t>セイカツ</t>
    </rPh>
    <rPh sb="2" eb="4">
      <t>エンジョ</t>
    </rPh>
    <rPh sb="4" eb="7">
      <t>ジュウジシャ</t>
    </rPh>
    <rPh sb="7" eb="9">
      <t>ケンシュウ</t>
    </rPh>
    <rPh sb="9" eb="12">
      <t>シュウリョウシャ</t>
    </rPh>
    <phoneticPr fontId="46"/>
  </si>
  <si>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6"/>
  </si>
  <si>
    <t>旧ホームヘルパー1級課程修了者</t>
    <rPh sb="0" eb="1">
      <t>キュウ</t>
    </rPh>
    <rPh sb="9" eb="10">
      <t>キュウ</t>
    </rPh>
    <rPh sb="10" eb="12">
      <t>カテイ</t>
    </rPh>
    <rPh sb="12" eb="15">
      <t>シュウリョウシャ</t>
    </rPh>
    <phoneticPr fontId="46"/>
  </si>
  <si>
    <t>旧ホームヘルパー2級課程修了者</t>
    <rPh sb="0" eb="1">
      <t>キュウ</t>
    </rPh>
    <rPh sb="9" eb="10">
      <t>キュウ</t>
    </rPh>
    <rPh sb="10" eb="12">
      <t>カテイ</t>
    </rPh>
    <rPh sb="12" eb="15">
      <t>シュウリョウシャ</t>
    </rPh>
    <phoneticPr fontId="46"/>
  </si>
  <si>
    <t>認知症介護基礎研修修了者</t>
    <rPh sb="0" eb="9">
      <t>ニンチショウカイゴキソケンシュウ</t>
    </rPh>
    <rPh sb="9" eb="12">
      <t>シュウリョウシャ</t>
    </rPh>
    <phoneticPr fontId="46"/>
  </si>
  <si>
    <t>※ INDIRECT関数使用のため、以下のとおりセルに「名前の定義」をしています。</t>
    <rPh sb="10" eb="12">
      <t>カンスウ</t>
    </rPh>
    <rPh sb="12" eb="14">
      <t>シヨウ</t>
    </rPh>
    <rPh sb="18" eb="20">
      <t>イカ</t>
    </rPh>
    <rPh sb="28" eb="30">
      <t>ナマエ</t>
    </rPh>
    <rPh sb="31" eb="33">
      <t>テイギ</t>
    </rPh>
    <phoneticPr fontId="38"/>
  </si>
  <si>
    <t>　13行目・・・「職種」</t>
    <rPh sb="3" eb="5">
      <t>ギョウメ</t>
    </rPh>
    <rPh sb="9" eb="11">
      <t>ショクシュ</t>
    </rPh>
    <phoneticPr fontId="38"/>
  </si>
  <si>
    <t>　C列・・・「管理者」</t>
    <rPh sb="2" eb="3">
      <t>レツ</t>
    </rPh>
    <rPh sb="7" eb="10">
      <t>カンリシャ</t>
    </rPh>
    <phoneticPr fontId="38"/>
  </si>
  <si>
    <t>　D列・・・「看護職員」</t>
    <rPh sb="2" eb="3">
      <t>レツ</t>
    </rPh>
    <rPh sb="7" eb="9">
      <t>カンゴ</t>
    </rPh>
    <rPh sb="9" eb="11">
      <t>ショクイン</t>
    </rPh>
    <phoneticPr fontId="38"/>
  </si>
  <si>
    <t>　E列・・・「介護職員」</t>
    <rPh sb="2" eb="3">
      <t>レツ</t>
    </rPh>
    <rPh sb="7" eb="9">
      <t>カイゴ</t>
    </rPh>
    <rPh sb="9" eb="11">
      <t>ショクイン</t>
    </rPh>
    <phoneticPr fontId="38"/>
  </si>
  <si>
    <t>※職種を追加したい場合は、13行目に職種名を追加し、それぞれの列に必要資格を入力してください。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38"/>
  </si>
  <si>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38"/>
  </si>
  <si>
    <t>　・「数式」タブ　⇒　「名前の定義」を選択</t>
    <rPh sb="3" eb="5">
      <t>スウシキ</t>
    </rPh>
    <rPh sb="12" eb="14">
      <t>ナマエ</t>
    </rPh>
    <rPh sb="15" eb="17">
      <t>テイギ</t>
    </rPh>
    <rPh sb="19" eb="21">
      <t>センタク</t>
    </rPh>
    <phoneticPr fontId="38"/>
  </si>
  <si>
    <t>　・「名前」に職種名を入力</t>
    <rPh sb="3" eb="5">
      <t>ナマエ</t>
    </rPh>
    <rPh sb="7" eb="9">
      <t>ショクシュ</t>
    </rPh>
    <rPh sb="9" eb="10">
      <t>メイ</t>
    </rPh>
    <rPh sb="11" eb="13">
      <t>ニュウリョク</t>
    </rPh>
    <phoneticPr fontId="38"/>
  </si>
  <si>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38"/>
  </si>
  <si>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38"/>
  </si>
  <si>
    <t>２　事故発生件数および苦情受付件数</t>
    <phoneticPr fontId="4"/>
  </si>
  <si>
    <t>事故発生件数</t>
    <rPh sb="0" eb="2">
      <t>ジコ</t>
    </rPh>
    <rPh sb="2" eb="4">
      <t>ハッセイ</t>
    </rPh>
    <rPh sb="4" eb="6">
      <t>ケンスウ</t>
    </rPh>
    <phoneticPr fontId="4"/>
  </si>
  <si>
    <t>内容</t>
    <rPh sb="0" eb="2">
      <t>ナイヨウ</t>
    </rPh>
    <phoneticPr fontId="4"/>
  </si>
  <si>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4"/>
  </si>
  <si>
    <t>左記の「内容」のうち、損害賠償を行った件数</t>
    <rPh sb="0" eb="2">
      <t>サキ</t>
    </rPh>
    <rPh sb="4" eb="6">
      <t>ナイヨウ</t>
    </rPh>
    <rPh sb="11" eb="13">
      <t>ソンガイ</t>
    </rPh>
    <rPh sb="13" eb="15">
      <t>バイショウ</t>
    </rPh>
    <rPh sb="16" eb="17">
      <t>オコナ</t>
    </rPh>
    <rPh sb="19" eb="21">
      <t>ケンスウ</t>
    </rPh>
    <phoneticPr fontId="4"/>
  </si>
  <si>
    <t>「その他」の事故の場合の具体的な内容を記載してください。</t>
    <rPh sb="3" eb="4">
      <t>タ</t>
    </rPh>
    <rPh sb="6" eb="8">
      <t>ジコ</t>
    </rPh>
    <rPh sb="9" eb="11">
      <t>バアイ</t>
    </rPh>
    <rPh sb="12" eb="15">
      <t>グタイテキ</t>
    </rPh>
    <rPh sb="16" eb="18">
      <t>ナイヨウ</t>
    </rPh>
    <rPh sb="19" eb="21">
      <t>キサイ</t>
    </rPh>
    <phoneticPr fontId="4"/>
  </si>
  <si>
    <t>死亡</t>
    <rPh sb="0" eb="2">
      <t>シボウ</t>
    </rPh>
    <phoneticPr fontId="4"/>
  </si>
  <si>
    <t>骨折</t>
    <rPh sb="0" eb="2">
      <t>コッセツ</t>
    </rPh>
    <phoneticPr fontId="4"/>
  </si>
  <si>
    <t>打撲・裂傷</t>
    <rPh sb="0" eb="2">
      <t>ダボク</t>
    </rPh>
    <rPh sb="3" eb="5">
      <t>レッショウ</t>
    </rPh>
    <phoneticPr fontId="4"/>
  </si>
  <si>
    <t>その他</t>
    <rPh sb="2" eb="3">
      <t>タ</t>
    </rPh>
    <phoneticPr fontId="4"/>
  </si>
  <si>
    <t>合計</t>
    <rPh sb="0" eb="2">
      <t>ゴウケイ</t>
    </rPh>
    <phoneticPr fontId="4"/>
  </si>
  <si>
    <t>歩行中の転倒</t>
    <rPh sb="0" eb="3">
      <t>ホコウチュウ</t>
    </rPh>
    <rPh sb="4" eb="6">
      <t>テントウ</t>
    </rPh>
    <phoneticPr fontId="4"/>
  </si>
  <si>
    <t>前年度</t>
    <rPh sb="0" eb="1">
      <t>ゼン</t>
    </rPh>
    <rPh sb="1" eb="3">
      <t>ネンド</t>
    </rPh>
    <phoneticPr fontId="4"/>
  </si>
  <si>
    <t>（参考：今年度中）</t>
    <rPh sb="1" eb="3">
      <t>サンコウ</t>
    </rPh>
    <rPh sb="4" eb="5">
      <t>イマ</t>
    </rPh>
    <rPh sb="5" eb="7">
      <t>ネンド</t>
    </rPh>
    <rPh sb="7" eb="8">
      <t>チュウ</t>
    </rPh>
    <phoneticPr fontId="4"/>
  </si>
  <si>
    <t>ベッド、イスからの転倒</t>
    <rPh sb="9" eb="11">
      <t>テントウ</t>
    </rPh>
    <phoneticPr fontId="4"/>
  </si>
  <si>
    <t>介護中の過失</t>
    <rPh sb="0" eb="2">
      <t>カイゴ</t>
    </rPh>
    <rPh sb="2" eb="3">
      <t>チュウ</t>
    </rPh>
    <rPh sb="4" eb="6">
      <t>カシツ</t>
    </rPh>
    <phoneticPr fontId="4"/>
  </si>
  <si>
    <t>誤嚥による窒息</t>
    <rPh sb="0" eb="1">
      <t>ゴ</t>
    </rPh>
    <rPh sb="1" eb="2">
      <t>エンゲ</t>
    </rPh>
    <rPh sb="5" eb="7">
      <t>チッソク</t>
    </rPh>
    <phoneticPr fontId="4"/>
  </si>
  <si>
    <t>床ずれ</t>
    <rPh sb="0" eb="1">
      <t>トコ</t>
    </rPh>
    <phoneticPr fontId="4"/>
  </si>
  <si>
    <t>薬に関わる事故</t>
    <rPh sb="0" eb="1">
      <t>クスリ</t>
    </rPh>
    <rPh sb="2" eb="3">
      <t>カカ</t>
    </rPh>
    <rPh sb="5" eb="7">
      <t>ジコ</t>
    </rPh>
    <phoneticPr fontId="4"/>
  </si>
  <si>
    <t>無断外出</t>
    <rPh sb="0" eb="2">
      <t>ムダン</t>
    </rPh>
    <rPh sb="2" eb="4">
      <t>ガイシュツ</t>
    </rPh>
    <phoneticPr fontId="4"/>
  </si>
  <si>
    <t>原因不明心停止</t>
    <rPh sb="0" eb="2">
      <t>ゲンイン</t>
    </rPh>
    <rPh sb="2" eb="4">
      <t>フメイ</t>
    </rPh>
    <rPh sb="4" eb="5">
      <t>シン</t>
    </rPh>
    <rPh sb="5" eb="7">
      <t>テイシ</t>
    </rPh>
    <phoneticPr fontId="4"/>
  </si>
  <si>
    <t>苦情受付件数
（前年度）</t>
    <rPh sb="0" eb="2">
      <t>クジョウ</t>
    </rPh>
    <rPh sb="2" eb="4">
      <t>ウケツケ</t>
    </rPh>
    <rPh sb="4" eb="6">
      <t>ケンスウ</t>
    </rPh>
    <rPh sb="8" eb="11">
      <t>ゼンネンド</t>
    </rPh>
    <phoneticPr fontId="4"/>
  </si>
  <si>
    <t>件</t>
    <rPh sb="0" eb="1">
      <t>ケン</t>
    </rPh>
    <phoneticPr fontId="4"/>
  </si>
  <si>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4"/>
  </si>
  <si>
    <t>＜苦情の内容を具体的に記載してください。＞</t>
    <rPh sb="1" eb="3">
      <t>クジョウ</t>
    </rPh>
    <rPh sb="4" eb="6">
      <t>ナイヨウ</t>
    </rPh>
    <rPh sb="7" eb="10">
      <t>グタイテキ</t>
    </rPh>
    <rPh sb="11" eb="13">
      <t>キサイ</t>
    </rPh>
    <phoneticPr fontId="4"/>
  </si>
  <si>
    <t>３　事業所・施設の運営の状況</t>
    <rPh sb="2" eb="5">
      <t>ジギョウショ</t>
    </rPh>
    <rPh sb="6" eb="8">
      <t>シセツ</t>
    </rPh>
    <rPh sb="9" eb="11">
      <t>ウンエイ</t>
    </rPh>
    <rPh sb="12" eb="14">
      <t>ジョウキョウ</t>
    </rPh>
    <phoneticPr fontId="4"/>
  </si>
  <si>
    <t>（１）法人および事業所（サービスごと）における収支状況（前年度）</t>
    <rPh sb="3" eb="5">
      <t>ホウジン</t>
    </rPh>
    <rPh sb="8" eb="11">
      <t>ジギョウショ</t>
    </rPh>
    <rPh sb="23" eb="25">
      <t>シュウシ</t>
    </rPh>
    <rPh sb="25" eb="27">
      <t>ジョウキョウ</t>
    </rPh>
    <rPh sb="28" eb="29">
      <t>ゼン</t>
    </rPh>
    <phoneticPr fontId="4"/>
  </si>
  <si>
    <t>○事業所（サービス）ごとの収支が管理されているか</t>
    <rPh sb="1" eb="4">
      <t>ジギョウショ</t>
    </rPh>
    <rPh sb="13" eb="15">
      <t>シュウシ</t>
    </rPh>
    <rPh sb="16" eb="18">
      <t>カンリ</t>
    </rPh>
    <phoneticPr fontId="4"/>
  </si>
  <si>
    <t>はい　・　いいえ</t>
    <phoneticPr fontId="4"/>
  </si>
  <si>
    <t>【収支の状況】</t>
    <rPh sb="1" eb="3">
      <t>シュウシ</t>
    </rPh>
    <rPh sb="4" eb="6">
      <t>ジョウキョウ</t>
    </rPh>
    <phoneticPr fontId="4"/>
  </si>
  <si>
    <t>（単位：千円）</t>
    <rPh sb="1" eb="3">
      <t>タンイ</t>
    </rPh>
    <rPh sb="4" eb="6">
      <t>センエン</t>
    </rPh>
    <phoneticPr fontId="4"/>
  </si>
  <si>
    <t>「はい」の場合のみ、当該事業所（サービス）分を記入</t>
    <rPh sb="5" eb="7">
      <t>バアイ</t>
    </rPh>
    <rPh sb="10" eb="12">
      <t>トウガイ</t>
    </rPh>
    <rPh sb="12" eb="15">
      <t>ジギョウショ</t>
    </rPh>
    <rPh sb="21" eb="22">
      <t>ブン</t>
    </rPh>
    <rPh sb="23" eb="25">
      <t>キニュウ</t>
    </rPh>
    <phoneticPr fontId="4"/>
  </si>
  <si>
    <t>法人全体</t>
    <rPh sb="0" eb="2">
      <t>ホウジン</t>
    </rPh>
    <rPh sb="2" eb="4">
      <t>ゼンタイ</t>
    </rPh>
    <phoneticPr fontId="4"/>
  </si>
  <si>
    <t>当該事業所（サービス）分</t>
    <rPh sb="0" eb="2">
      <t>トウガイ</t>
    </rPh>
    <rPh sb="2" eb="5">
      <t>ジギョウショ</t>
    </rPh>
    <rPh sb="11" eb="12">
      <t>ブン</t>
    </rPh>
    <phoneticPr fontId="4"/>
  </si>
  <si>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4"/>
  </si>
  <si>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4"/>
  </si>
  <si>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4"/>
  </si>
  <si>
    <r>
      <t>（２）介護職員に対する処遇の状況（</t>
    </r>
    <r>
      <rPr>
        <sz val="11"/>
        <rFont val="ＭＳ Ｐゴシック"/>
        <family val="3"/>
        <charset val="128"/>
      </rPr>
      <t>運営指導直近時点）</t>
    </r>
    <rPh sb="3" eb="5">
      <t>カイゴ</t>
    </rPh>
    <rPh sb="5" eb="7">
      <t>ショクイン</t>
    </rPh>
    <rPh sb="8" eb="9">
      <t>タイ</t>
    </rPh>
    <rPh sb="11" eb="13">
      <t>ショグウ</t>
    </rPh>
    <rPh sb="14" eb="16">
      <t>ジョウキョウ</t>
    </rPh>
    <rPh sb="17" eb="19">
      <t>ウンエイ</t>
    </rPh>
    <rPh sb="19" eb="21">
      <t>シドウ</t>
    </rPh>
    <rPh sb="21" eb="23">
      <t>チョッキン</t>
    </rPh>
    <rPh sb="23" eb="25">
      <t>ジテン</t>
    </rPh>
    <phoneticPr fontId="4"/>
  </si>
  <si>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4"/>
  </si>
  <si>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4"/>
  </si>
  <si>
    <t>「はい」の場合のみ、記入</t>
    <rPh sb="5" eb="7">
      <t>バアイ</t>
    </rPh>
    <rPh sb="10" eb="12">
      <t>キニュウ</t>
    </rPh>
    <phoneticPr fontId="4"/>
  </si>
  <si>
    <t>金額（月額・円）</t>
    <rPh sb="0" eb="2">
      <t>キンガク</t>
    </rPh>
    <rPh sb="3" eb="5">
      <t>ゲツガク</t>
    </rPh>
    <rPh sb="6" eb="7">
      <t>エン</t>
    </rPh>
    <phoneticPr fontId="4"/>
  </si>
  <si>
    <t>大学卒</t>
    <rPh sb="0" eb="3">
      <t>ダイガクソツ</t>
    </rPh>
    <phoneticPr fontId="4"/>
  </si>
  <si>
    <t>初任給</t>
    <rPh sb="0" eb="3">
      <t>ショニンキュウ</t>
    </rPh>
    <phoneticPr fontId="4"/>
  </si>
  <si>
    <t>勤続１０年目</t>
    <rPh sb="0" eb="2">
      <t>キンゾク</t>
    </rPh>
    <rPh sb="4" eb="6">
      <t>ネンメ</t>
    </rPh>
    <phoneticPr fontId="4"/>
  </si>
  <si>
    <t>専門校・高校卒</t>
    <rPh sb="0" eb="2">
      <t>センモン</t>
    </rPh>
    <rPh sb="2" eb="3">
      <t>コウ</t>
    </rPh>
    <rPh sb="4" eb="7">
      <t>コウコウソツ</t>
    </rPh>
    <phoneticPr fontId="4"/>
  </si>
  <si>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4"/>
  </si>
  <si>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4"/>
  </si>
  <si>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4"/>
  </si>
  <si>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4"/>
  </si>
  <si>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4"/>
  </si>
  <si>
    <t>（３）職員への研修実施状況</t>
    <rPh sb="3" eb="5">
      <t>ショクイン</t>
    </rPh>
    <rPh sb="7" eb="9">
      <t>ケンシュウ</t>
    </rPh>
    <rPh sb="9" eb="11">
      <t>ジッシ</t>
    </rPh>
    <rPh sb="11" eb="13">
      <t>ジョウキョウ</t>
    </rPh>
    <phoneticPr fontId="4"/>
  </si>
  <si>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4"/>
  </si>
  <si>
    <t>自己点検シート（訪問入浴介護・介護予防訪問入浴介護）</t>
    <rPh sb="0" eb="2">
      <t>ジコ</t>
    </rPh>
    <rPh sb="2" eb="4">
      <t>テンケン</t>
    </rPh>
    <rPh sb="8" eb="10">
      <t>ホウモン</t>
    </rPh>
    <rPh sb="10" eb="12">
      <t>ニュウヨク</t>
    </rPh>
    <rPh sb="12" eb="14">
      <t>カイゴ</t>
    </rPh>
    <rPh sb="15" eb="17">
      <t>カイゴ</t>
    </rPh>
    <rPh sb="17" eb="19">
      <t>ヨボウ</t>
    </rPh>
    <rPh sb="19" eb="21">
      <t>ホウモン</t>
    </rPh>
    <rPh sb="21" eb="23">
      <t>ニュウヨク</t>
    </rPh>
    <rPh sb="23" eb="25">
      <t>カイゴ</t>
    </rPh>
    <phoneticPr fontId="4"/>
  </si>
  <si>
    <t>法　人　名</t>
    <rPh sb="0" eb="1">
      <t>ホウ</t>
    </rPh>
    <rPh sb="2" eb="3">
      <t>ヒト</t>
    </rPh>
    <rPh sb="4" eb="5">
      <t>メイ</t>
    </rPh>
    <phoneticPr fontId="4"/>
  </si>
  <si>
    <t>施設・事業所名</t>
    <rPh sb="0" eb="2">
      <t>シセツ</t>
    </rPh>
    <rPh sb="3" eb="6">
      <t>ジギョウショ</t>
    </rPh>
    <rPh sb="6" eb="7">
      <t>メイ</t>
    </rPh>
    <phoneticPr fontId="4"/>
  </si>
  <si>
    <t>サービス種別</t>
    <rPh sb="4" eb="6">
      <t>シュベツ</t>
    </rPh>
    <phoneticPr fontId="4"/>
  </si>
  <si>
    <t>住　　　所</t>
    <rPh sb="0" eb="1">
      <t>ジュウ</t>
    </rPh>
    <rPh sb="4" eb="5">
      <t>ショ</t>
    </rPh>
    <phoneticPr fontId="4"/>
  </si>
  <si>
    <t>管　理　者</t>
    <rPh sb="0" eb="1">
      <t>カン</t>
    </rPh>
    <rPh sb="2" eb="3">
      <t>リ</t>
    </rPh>
    <rPh sb="4" eb="5">
      <t>モノ</t>
    </rPh>
    <phoneticPr fontId="4"/>
  </si>
  <si>
    <t>記入担当者</t>
    <rPh sb="0" eb="2">
      <t>キニュウ</t>
    </rPh>
    <rPh sb="2" eb="5">
      <t>タントウシャ</t>
    </rPh>
    <phoneticPr fontId="4"/>
  </si>
  <si>
    <t>点検項目</t>
    <rPh sb="0" eb="2">
      <t>テンケン</t>
    </rPh>
    <rPh sb="2" eb="4">
      <t>コウモク</t>
    </rPh>
    <phoneticPr fontId="4"/>
  </si>
  <si>
    <t>確認事項</t>
    <rPh sb="0" eb="2">
      <t>カクニン</t>
    </rPh>
    <rPh sb="2" eb="4">
      <t>ジコウ</t>
    </rPh>
    <phoneticPr fontId="4"/>
  </si>
  <si>
    <t>根拠条文</t>
    <rPh sb="0" eb="2">
      <t>コンキョ</t>
    </rPh>
    <rPh sb="2" eb="4">
      <t>ジョウブン</t>
    </rPh>
    <phoneticPr fontId="4"/>
  </si>
  <si>
    <t>点検結果</t>
    <rPh sb="0" eb="2">
      <t>テンケン</t>
    </rPh>
    <rPh sb="2" eb="4">
      <t>ケッカ</t>
    </rPh>
    <phoneticPr fontId="4"/>
  </si>
  <si>
    <t>確認書類等</t>
    <rPh sb="0" eb="2">
      <t>カクニン</t>
    </rPh>
    <rPh sb="2" eb="4">
      <t>ショルイ</t>
    </rPh>
    <rPh sb="4" eb="5">
      <t>トウ</t>
    </rPh>
    <phoneticPr fontId="4"/>
  </si>
  <si>
    <t>適</t>
    <rPh sb="0" eb="1">
      <t>テキ</t>
    </rPh>
    <phoneticPr fontId="4"/>
  </si>
  <si>
    <t>不適</t>
    <rPh sb="0" eb="2">
      <t>フテキ</t>
    </rPh>
    <phoneticPr fontId="4"/>
  </si>
  <si>
    <t>事例
なし</t>
    <rPh sb="0" eb="2">
      <t>ジレイ</t>
    </rPh>
    <phoneticPr fontId="4"/>
  </si>
  <si>
    <t>Ⅰ　人員基準</t>
    <rPh sb="2" eb="4">
      <t>ジンイン</t>
    </rPh>
    <rPh sb="4" eb="6">
      <t>キジュン</t>
    </rPh>
    <phoneticPr fontId="4"/>
  </si>
  <si>
    <t>従業者の員数</t>
    <rPh sb="0" eb="3">
      <t>ジュウギョウシャ</t>
    </rPh>
    <rPh sb="4" eb="6">
      <t>インスウ</t>
    </rPh>
    <phoneticPr fontId="4"/>
  </si>
  <si>
    <t>　訪問入浴介護従業者は以下の人数以上配置していますか。</t>
    <rPh sb="1" eb="3">
      <t>ホウモン</t>
    </rPh>
    <rPh sb="3" eb="5">
      <t>ニュウヨク</t>
    </rPh>
    <rPh sb="5" eb="7">
      <t>カイゴ</t>
    </rPh>
    <rPh sb="7" eb="10">
      <t>ジュウギョウシャ</t>
    </rPh>
    <rPh sb="11" eb="13">
      <t>イカ</t>
    </rPh>
    <rPh sb="14" eb="16">
      <t>ニンズウ</t>
    </rPh>
    <rPh sb="16" eb="18">
      <t>イジョウ</t>
    </rPh>
    <rPh sb="18" eb="20">
      <t>ハイチ</t>
    </rPh>
    <phoneticPr fontId="4"/>
  </si>
  <si>
    <t>基準第45条</t>
    <rPh sb="2" eb="3">
      <t>ダイ</t>
    </rPh>
    <rPh sb="5" eb="6">
      <t>ジョウ</t>
    </rPh>
    <phoneticPr fontId="4"/>
  </si>
  <si>
    <t>□</t>
    <phoneticPr fontId="4"/>
  </si>
  <si>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4"/>
  </si>
  <si>
    <t>・看護職員　１人以上</t>
    <rPh sb="1" eb="3">
      <t>カンゴ</t>
    </rPh>
    <rPh sb="3" eb="5">
      <t>ショクイン</t>
    </rPh>
    <rPh sb="7" eb="10">
      <t>ニンイジョウ</t>
    </rPh>
    <phoneticPr fontId="4"/>
  </si>
  <si>
    <r>
      <t>・介護職員　２人以上</t>
    </r>
    <r>
      <rPr>
        <sz val="9"/>
        <rFont val="ＭＳ 明朝"/>
        <family val="1"/>
        <charset val="128"/>
      </rPr>
      <t>（介護予防のみの場合は１人以上）</t>
    </r>
    <rPh sb="1" eb="3">
      <t>カイゴ</t>
    </rPh>
    <rPh sb="3" eb="5">
      <t>ショクイン</t>
    </rPh>
    <rPh sb="7" eb="10">
      <t>ニンイジョウ</t>
    </rPh>
    <rPh sb="11" eb="13">
      <t>カイゴ</t>
    </rPh>
    <rPh sb="13" eb="15">
      <t>ヨボウ</t>
    </rPh>
    <rPh sb="18" eb="20">
      <t>バアイ</t>
    </rPh>
    <rPh sb="22" eb="23">
      <t>ヒト</t>
    </rPh>
    <rPh sb="23" eb="25">
      <t>イジョウ</t>
    </rPh>
    <phoneticPr fontId="4"/>
  </si>
  <si>
    <t>　従業者のうち１人以上は常勤職員となっていますか。</t>
    <rPh sb="1" eb="4">
      <t>ジュウギョウシャ</t>
    </rPh>
    <rPh sb="8" eb="11">
      <t>ニンイジョウ</t>
    </rPh>
    <rPh sb="12" eb="14">
      <t>ジョウキン</t>
    </rPh>
    <rPh sb="14" eb="16">
      <t>ショクイン</t>
    </rPh>
    <phoneticPr fontId="4"/>
  </si>
  <si>
    <t>→</t>
    <phoneticPr fontId="4"/>
  </si>
  <si>
    <t>常勤職員の人数を記載してください。</t>
    <rPh sb="0" eb="2">
      <t>ジョウキン</t>
    </rPh>
    <rPh sb="2" eb="4">
      <t>ショクイン</t>
    </rPh>
    <rPh sb="5" eb="7">
      <t>ニンズウ</t>
    </rPh>
    <rPh sb="8" eb="10">
      <t>キサイ</t>
    </rPh>
    <phoneticPr fontId="4"/>
  </si>
  <si>
    <t>（　　　　　人）</t>
    <rPh sb="6" eb="7">
      <t>ニン</t>
    </rPh>
    <phoneticPr fontId="4"/>
  </si>
  <si>
    <t>管理者</t>
    <rPh sb="0" eb="3">
      <t>カンリシャ</t>
    </rPh>
    <phoneticPr fontId="4"/>
  </si>
  <si>
    <t>　管理者は常勤職員を配置していますか。</t>
    <rPh sb="1" eb="4">
      <t>カンリシャ</t>
    </rPh>
    <rPh sb="5" eb="7">
      <t>ジョウキン</t>
    </rPh>
    <rPh sb="7" eb="9">
      <t>ショクイン</t>
    </rPh>
    <rPh sb="10" eb="12">
      <t>ハイチ</t>
    </rPh>
    <phoneticPr fontId="4"/>
  </si>
  <si>
    <t>基準46条</t>
    <rPh sb="4" eb="5">
      <t>ジョウ</t>
    </rPh>
    <phoneticPr fontId="4"/>
  </si>
  <si>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4"/>
  </si>
  <si>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4"/>
  </si>
  <si>
    <t>以下の事項について記載してください。</t>
    <rPh sb="0" eb="2">
      <t>イカ</t>
    </rPh>
    <rPh sb="3" eb="5">
      <t>ジコウ</t>
    </rPh>
    <rPh sb="9" eb="11">
      <t>キサイ</t>
    </rPh>
    <phoneticPr fontId="4"/>
  </si>
  <si>
    <t>・</t>
    <phoneticPr fontId="4"/>
  </si>
  <si>
    <t>兼務の有無　（　□有　・　□無　）</t>
    <rPh sb="0" eb="2">
      <t>ケンム</t>
    </rPh>
    <rPh sb="3" eb="5">
      <t>ウム</t>
    </rPh>
    <rPh sb="9" eb="10">
      <t>アリ</t>
    </rPh>
    <rPh sb="14" eb="15">
      <t>ナシ</t>
    </rPh>
    <phoneticPr fontId="4"/>
  </si>
  <si>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4"/>
  </si>
  <si>
    <t>（　　　　　　　　　　　　　　　　　　　）</t>
    <phoneticPr fontId="4"/>
  </si>
  <si>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4"/>
  </si>
  <si>
    <t>事業所名：（　　　　　　　　　　　　）</t>
    <rPh sb="0" eb="3">
      <t>ジギョウショ</t>
    </rPh>
    <rPh sb="3" eb="4">
      <t>メイ</t>
    </rPh>
    <phoneticPr fontId="4"/>
  </si>
  <si>
    <t>職種名　：（　　　　　　　　　　　　）</t>
    <rPh sb="0" eb="2">
      <t>ショクシュ</t>
    </rPh>
    <rPh sb="2" eb="3">
      <t>メイ</t>
    </rPh>
    <phoneticPr fontId="4"/>
  </si>
  <si>
    <t>勤務時間：（　　　　　　　　　　　　）</t>
    <rPh sb="0" eb="2">
      <t>キンム</t>
    </rPh>
    <rPh sb="2" eb="4">
      <t>ジカン</t>
    </rPh>
    <phoneticPr fontId="4"/>
  </si>
  <si>
    <t>Ⅱ　設備基準</t>
    <rPh sb="2" eb="4">
      <t>セツビ</t>
    </rPh>
    <rPh sb="4" eb="6">
      <t>キジュン</t>
    </rPh>
    <phoneticPr fontId="4"/>
  </si>
  <si>
    <t>設備および備品等</t>
    <rPh sb="0" eb="2">
      <t>セツビ</t>
    </rPh>
    <rPh sb="5" eb="7">
      <t>ビヒン</t>
    </rPh>
    <rPh sb="7" eb="8">
      <t>トウ</t>
    </rPh>
    <phoneticPr fontId="4"/>
  </si>
  <si>
    <t>　事業の運営を行うために必要な広さを有する専用の区画が設けられ、サービスの提供に必要な浴槽等の設備および備品等を備えていますか。</t>
    <rPh sb="1" eb="3">
      <t>ジギョウ</t>
    </rPh>
    <rPh sb="4" eb="6">
      <t>ウンエイ</t>
    </rPh>
    <rPh sb="7" eb="8">
      <t>オコナ</t>
    </rPh>
    <rPh sb="12" eb="14">
      <t>ヒツヨウ</t>
    </rPh>
    <rPh sb="15" eb="16">
      <t>ヒロ</t>
    </rPh>
    <rPh sb="18" eb="19">
      <t>ユウ</t>
    </rPh>
    <rPh sb="21" eb="23">
      <t>センヨウ</t>
    </rPh>
    <rPh sb="24" eb="26">
      <t>クカク</t>
    </rPh>
    <rPh sb="27" eb="28">
      <t>モウ</t>
    </rPh>
    <rPh sb="37" eb="39">
      <t>テイキョウ</t>
    </rPh>
    <rPh sb="40" eb="42">
      <t>ヒツヨウ</t>
    </rPh>
    <rPh sb="43" eb="45">
      <t>ヨクソウ</t>
    </rPh>
    <rPh sb="45" eb="46">
      <t>トウ</t>
    </rPh>
    <rPh sb="47" eb="49">
      <t>セツビ</t>
    </rPh>
    <rPh sb="52" eb="54">
      <t>ビヒン</t>
    </rPh>
    <rPh sb="54" eb="55">
      <t>トウ</t>
    </rPh>
    <rPh sb="56" eb="57">
      <t>ソナ</t>
    </rPh>
    <phoneticPr fontId="4"/>
  </si>
  <si>
    <t>基準第47条</t>
    <rPh sb="2" eb="3">
      <t>ダイ</t>
    </rPh>
    <rPh sb="5" eb="6">
      <t>ジョウ</t>
    </rPh>
    <phoneticPr fontId="4"/>
  </si>
  <si>
    <t>平面図</t>
    <rPh sb="0" eb="3">
      <t>ヘイメンズ</t>
    </rPh>
    <phoneticPr fontId="4"/>
  </si>
  <si>
    <t>Ⅲ　運営基準</t>
    <rPh sb="2" eb="4">
      <t>ウンエイ</t>
    </rPh>
    <rPh sb="4" eb="6">
      <t>キジュン</t>
    </rPh>
    <phoneticPr fontId="4"/>
  </si>
  <si>
    <t>内容および手続の説明および同意</t>
    <rPh sb="0" eb="2">
      <t>ナイヨウ</t>
    </rPh>
    <rPh sb="5" eb="7">
      <t>テツヅキ</t>
    </rPh>
    <rPh sb="8" eb="10">
      <t>セツメイ</t>
    </rPh>
    <rPh sb="13" eb="15">
      <t>ドウイ</t>
    </rPh>
    <phoneticPr fontId="4"/>
  </si>
  <si>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4"/>
  </si>
  <si>
    <t>基準第8条</t>
    <rPh sb="2" eb="3">
      <t>ダイ</t>
    </rPh>
    <rPh sb="4" eb="5">
      <t>ジョウ</t>
    </rPh>
    <phoneticPr fontId="4"/>
  </si>
  <si>
    <t>重要事項説明書、パンフレット、契約書</t>
    <rPh sb="0" eb="2">
      <t>ジュウヨウ</t>
    </rPh>
    <rPh sb="2" eb="4">
      <t>ジコウ</t>
    </rPh>
    <rPh sb="4" eb="7">
      <t>セツメイショ</t>
    </rPh>
    <rPh sb="15" eb="18">
      <t>ケイヤクショ</t>
    </rPh>
    <phoneticPr fontId="4"/>
  </si>
  <si>
    <t>※</t>
    <phoneticPr fontId="4"/>
  </si>
  <si>
    <t>運営規程の概要、勤務体制、事故発生時の対応、苦情処理の体制等利用者のサービス選択に資すると認められる事項</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29" eb="30">
      <t>トウ</t>
    </rPh>
    <rPh sb="30" eb="33">
      <t>リヨウシャ</t>
    </rPh>
    <rPh sb="38" eb="40">
      <t>センタク</t>
    </rPh>
    <rPh sb="41" eb="42">
      <t>シ</t>
    </rPh>
    <rPh sb="45" eb="46">
      <t>ミト</t>
    </rPh>
    <rPh sb="50" eb="52">
      <t>ジコウ</t>
    </rPh>
    <phoneticPr fontId="4"/>
  </si>
  <si>
    <t>受給資格等の確認</t>
    <rPh sb="0" eb="2">
      <t>ジュキュウ</t>
    </rPh>
    <rPh sb="2" eb="4">
      <t>シカク</t>
    </rPh>
    <rPh sb="4" eb="5">
      <t>トウ</t>
    </rPh>
    <rPh sb="6" eb="8">
      <t>カクニン</t>
    </rPh>
    <phoneticPr fontId="4"/>
  </si>
  <si>
    <t>　被保険者証等の確認を行っていますか。</t>
    <rPh sb="1" eb="5">
      <t>ヒホケンシャ</t>
    </rPh>
    <rPh sb="5" eb="6">
      <t>ショウ</t>
    </rPh>
    <rPh sb="6" eb="7">
      <t>トウ</t>
    </rPh>
    <rPh sb="8" eb="10">
      <t>カクニン</t>
    </rPh>
    <rPh sb="11" eb="12">
      <t>オコナ</t>
    </rPh>
    <phoneticPr fontId="4"/>
  </si>
  <si>
    <t>基準第11条</t>
    <rPh sb="0" eb="2">
      <t>キジュン</t>
    </rPh>
    <rPh sb="2" eb="3">
      <t>ダイ</t>
    </rPh>
    <rPh sb="5" eb="6">
      <t>ジョウ</t>
    </rPh>
    <phoneticPr fontId="4"/>
  </si>
  <si>
    <t>□</t>
  </si>
  <si>
    <t>介護保険番号
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4"/>
  </si>
  <si>
    <t>心身の状況等の把握</t>
    <rPh sb="0" eb="2">
      <t>シンシン</t>
    </rPh>
    <rPh sb="3" eb="5">
      <t>ジョウキョウ</t>
    </rPh>
    <rPh sb="5" eb="6">
      <t>トウ</t>
    </rPh>
    <rPh sb="7" eb="9">
      <t>ハアク</t>
    </rPh>
    <phoneticPr fontId="4"/>
  </si>
  <si>
    <t>　サービス担当者会議等を通じて利用者の心身の状況等の把握に努めていますか。</t>
    <rPh sb="5" eb="8">
      <t>タントウシャ</t>
    </rPh>
    <rPh sb="8" eb="10">
      <t>カイギ</t>
    </rPh>
    <rPh sb="10" eb="11">
      <t>トウ</t>
    </rPh>
    <rPh sb="12" eb="13">
      <t>ツウ</t>
    </rPh>
    <rPh sb="15" eb="18">
      <t>リヨウシャ</t>
    </rPh>
    <rPh sb="19" eb="21">
      <t>シンシン</t>
    </rPh>
    <rPh sb="22" eb="24">
      <t>ジョウキョウ</t>
    </rPh>
    <rPh sb="24" eb="25">
      <t>トウ</t>
    </rPh>
    <rPh sb="26" eb="28">
      <t>ハアク</t>
    </rPh>
    <rPh sb="29" eb="30">
      <t>ツト</t>
    </rPh>
    <phoneticPr fontId="4"/>
  </si>
  <si>
    <t>基準第13条</t>
    <rPh sb="0" eb="2">
      <t>キジュン</t>
    </rPh>
    <rPh sb="2" eb="3">
      <t>ダイ</t>
    </rPh>
    <rPh sb="5" eb="6">
      <t>ジョウ</t>
    </rPh>
    <phoneticPr fontId="4"/>
  </si>
  <si>
    <t>サービス担当者会議の記録</t>
    <rPh sb="4" eb="7">
      <t>タントウシャ</t>
    </rPh>
    <rPh sb="7" eb="9">
      <t>カイギ</t>
    </rPh>
    <rPh sb="10" eb="12">
      <t>キロク</t>
    </rPh>
    <phoneticPr fontId="4"/>
  </si>
  <si>
    <t>居宅介護支援事業者等との連携</t>
    <rPh sb="0" eb="2">
      <t>キョタク</t>
    </rPh>
    <rPh sb="2" eb="4">
      <t>カイゴ</t>
    </rPh>
    <rPh sb="4" eb="6">
      <t>シエン</t>
    </rPh>
    <rPh sb="6" eb="9">
      <t>ジギョウシャ</t>
    </rPh>
    <rPh sb="9" eb="10">
      <t>トウ</t>
    </rPh>
    <rPh sb="12" eb="14">
      <t>レンケイ</t>
    </rPh>
    <phoneticPr fontId="4"/>
  </si>
  <si>
    <t>　介護サービスを提供する場合または提供の終了に際し、居宅介護支援事業者その他保健医療サービスまたは福祉サービスを提供する者と密接な連携に努めていますか。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8">
      <t>キョタク</t>
    </rPh>
    <rPh sb="28" eb="30">
      <t>カイゴ</t>
    </rPh>
    <rPh sb="30" eb="32">
      <t>シエン</t>
    </rPh>
    <rPh sb="32" eb="35">
      <t>ジギョウシャ</t>
    </rPh>
    <rPh sb="37" eb="38">
      <t>ホカ</t>
    </rPh>
    <rPh sb="38" eb="40">
      <t>ホケン</t>
    </rPh>
    <rPh sb="40" eb="42">
      <t>イリョウ</t>
    </rPh>
    <rPh sb="49" eb="51">
      <t>フクシ</t>
    </rPh>
    <rPh sb="56" eb="58">
      <t>テイキョウ</t>
    </rPh>
    <rPh sb="60" eb="61">
      <t>モノ</t>
    </rPh>
    <rPh sb="62" eb="64">
      <t>ミッセツ</t>
    </rPh>
    <rPh sb="65" eb="67">
      <t>レンケイ</t>
    </rPh>
    <rPh sb="68" eb="69">
      <t>ツト</t>
    </rPh>
    <phoneticPr fontId="4"/>
  </si>
  <si>
    <t>基準第14条</t>
    <rPh sb="0" eb="2">
      <t>キジュン</t>
    </rPh>
    <rPh sb="2" eb="3">
      <t>ダイ</t>
    </rPh>
    <rPh sb="5" eb="6">
      <t>ジョウ</t>
    </rPh>
    <phoneticPr fontId="4"/>
  </si>
  <si>
    <t>居宅サービス計画に沿ったサービスの提供</t>
    <rPh sb="0" eb="2">
      <t>キョタク</t>
    </rPh>
    <rPh sb="6" eb="8">
      <t>ケイカク</t>
    </rPh>
    <rPh sb="9" eb="10">
      <t>ソ</t>
    </rPh>
    <rPh sb="17" eb="19">
      <t>テイキョウ</t>
    </rPh>
    <phoneticPr fontId="4"/>
  </si>
  <si>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4"/>
  </si>
  <si>
    <t>基準第16条</t>
    <rPh sb="0" eb="2">
      <t>キジュン</t>
    </rPh>
    <rPh sb="2" eb="3">
      <t>ダイ</t>
    </rPh>
    <rPh sb="5" eb="6">
      <t>ジョウ</t>
    </rPh>
    <phoneticPr fontId="4"/>
  </si>
  <si>
    <t>居宅サービス計画書</t>
    <rPh sb="0" eb="2">
      <t>キョタク</t>
    </rPh>
    <rPh sb="6" eb="9">
      <t>ケイカクショ</t>
    </rPh>
    <phoneticPr fontId="4"/>
  </si>
  <si>
    <t>サービスの提供の記録</t>
    <rPh sb="5" eb="7">
      <t>テイキョウ</t>
    </rPh>
    <rPh sb="8" eb="10">
      <t>キロク</t>
    </rPh>
    <phoneticPr fontId="4"/>
  </si>
  <si>
    <t>　訪問入浴介護計画にある目標を達成するための具体的なサービスの内容が記載されていますか。</t>
    <rPh sb="1" eb="3">
      <t>ホウモン</t>
    </rPh>
    <rPh sb="3" eb="5">
      <t>ニュウヨク</t>
    </rPh>
    <rPh sb="5" eb="7">
      <t>カイゴ</t>
    </rPh>
    <rPh sb="7" eb="9">
      <t>ケイカク</t>
    </rPh>
    <rPh sb="12" eb="14">
      <t>モクヒョウ</t>
    </rPh>
    <rPh sb="15" eb="17">
      <t>タッセイ</t>
    </rPh>
    <rPh sb="22" eb="25">
      <t>グタイテキ</t>
    </rPh>
    <rPh sb="31" eb="33">
      <t>ナイヨウ</t>
    </rPh>
    <rPh sb="34" eb="36">
      <t>キサイ</t>
    </rPh>
    <phoneticPr fontId="4"/>
  </si>
  <si>
    <t>基準第19条</t>
    <rPh sb="2" eb="3">
      <t>ダイ</t>
    </rPh>
    <rPh sb="5" eb="6">
      <t>ジョウ</t>
    </rPh>
    <phoneticPr fontId="4"/>
  </si>
  <si>
    <t>サービス提供記録</t>
    <rPh sb="4" eb="6">
      <t>テイキョウ</t>
    </rPh>
    <rPh sb="6" eb="8">
      <t>キロク</t>
    </rPh>
    <phoneticPr fontId="4"/>
  </si>
  <si>
    <t>　介護サービスを提供した際は、提供日、提供した具体的なサービスの内容、利用者の心身の状況その他必要な事項を書面に記録していますか。また、利用者からの申し出があった場合は、その情報を提供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rPh sb="68" eb="71">
      <t>リヨウシャ</t>
    </rPh>
    <rPh sb="74" eb="75">
      <t>モウ</t>
    </rPh>
    <rPh sb="76" eb="77">
      <t>デ</t>
    </rPh>
    <rPh sb="81" eb="83">
      <t>バアイ</t>
    </rPh>
    <rPh sb="87" eb="89">
      <t>ジョウホウ</t>
    </rPh>
    <rPh sb="90" eb="92">
      <t>テイキョウ</t>
    </rPh>
    <phoneticPr fontId="4"/>
  </si>
  <si>
    <t>利用料等の受領</t>
    <rPh sb="0" eb="3">
      <t>リヨウリョウ</t>
    </rPh>
    <rPh sb="3" eb="4">
      <t>トウ</t>
    </rPh>
    <rPh sb="5" eb="7">
      <t>ジュリョウ</t>
    </rPh>
    <phoneticPr fontId="4"/>
  </si>
  <si>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4"/>
  </si>
  <si>
    <t>基準第48条</t>
    <rPh sb="2" eb="3">
      <t>ダイ</t>
    </rPh>
    <rPh sb="5" eb="6">
      <t>ジョウ</t>
    </rPh>
    <phoneticPr fontId="4"/>
  </si>
  <si>
    <t>請求書
領収証</t>
    <rPh sb="0" eb="3">
      <t>セイキュウショ</t>
    </rPh>
    <rPh sb="4" eb="7">
      <t>リョウシュウショウ</t>
    </rPh>
    <phoneticPr fontId="4"/>
  </si>
  <si>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4"/>
  </si>
  <si>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4"/>
  </si>
  <si>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4"/>
  </si>
  <si>
    <t>介護報酬請求確認表（別紙）</t>
    <rPh sb="0" eb="2">
      <t>カイゴ</t>
    </rPh>
    <rPh sb="2" eb="4">
      <t>ホウシュウ</t>
    </rPh>
    <rPh sb="4" eb="6">
      <t>セイキュウ</t>
    </rPh>
    <rPh sb="6" eb="8">
      <t>カクニン</t>
    </rPh>
    <rPh sb="8" eb="9">
      <t>ヒョウ</t>
    </rPh>
    <rPh sb="10" eb="12">
      <t>ベッシ</t>
    </rPh>
    <phoneticPr fontId="4"/>
  </si>
  <si>
    <t>　中山間地域等に居住する利用者に対し、通常の事業実施地域を越えて指定訪問入浴介護を行った場合に交通費（実費相当額）の支払いを受けていませんか。</t>
    <rPh sb="1" eb="2">
      <t>チュウ</t>
    </rPh>
    <rPh sb="2" eb="4">
      <t>サンカン</t>
    </rPh>
    <rPh sb="4" eb="6">
      <t>チイキ</t>
    </rPh>
    <rPh sb="6" eb="7">
      <t>トウ</t>
    </rPh>
    <rPh sb="8" eb="10">
      <t>キョジュウ</t>
    </rPh>
    <rPh sb="12" eb="15">
      <t>リヨウシャ</t>
    </rPh>
    <rPh sb="16" eb="17">
      <t>タイ</t>
    </rPh>
    <rPh sb="19" eb="21">
      <t>ツウジョウ</t>
    </rPh>
    <rPh sb="22" eb="24">
      <t>ジギョウ</t>
    </rPh>
    <rPh sb="24" eb="26">
      <t>ジッシ</t>
    </rPh>
    <rPh sb="26" eb="28">
      <t>チイキ</t>
    </rPh>
    <rPh sb="29" eb="30">
      <t>コ</t>
    </rPh>
    <rPh sb="32" eb="34">
      <t>シテイ</t>
    </rPh>
    <rPh sb="34" eb="36">
      <t>ホウモン</t>
    </rPh>
    <rPh sb="36" eb="38">
      <t>ニュウヨク</t>
    </rPh>
    <rPh sb="38" eb="40">
      <t>カイゴ</t>
    </rPh>
    <rPh sb="41" eb="42">
      <t>オコナ</t>
    </rPh>
    <rPh sb="44" eb="46">
      <t>バアイ</t>
    </rPh>
    <rPh sb="47" eb="50">
      <t>コウツウヒ</t>
    </rPh>
    <rPh sb="51" eb="53">
      <t>ジッピ</t>
    </rPh>
    <rPh sb="53" eb="55">
      <t>ソウトウ</t>
    </rPh>
    <rPh sb="55" eb="56">
      <t>ガク</t>
    </rPh>
    <rPh sb="58" eb="60">
      <t>シハラ</t>
    </rPh>
    <rPh sb="62" eb="63">
      <t>ウ</t>
    </rPh>
    <phoneticPr fontId="4"/>
  </si>
  <si>
    <t>重要事項説明書、運営規程</t>
    <rPh sb="0" eb="2">
      <t>ジュウヨウ</t>
    </rPh>
    <rPh sb="2" eb="4">
      <t>ジコウ</t>
    </rPh>
    <rPh sb="4" eb="7">
      <t>セツメイショ</t>
    </rPh>
    <rPh sb="8" eb="10">
      <t>ウンエイ</t>
    </rPh>
    <rPh sb="10" eb="12">
      <t>キテイ</t>
    </rPh>
    <phoneticPr fontId="4"/>
  </si>
  <si>
    <t>交通費は受領不可、所定単位数の５％に相当する単位数を加算</t>
    <rPh sb="0" eb="3">
      <t>コウツウヒ</t>
    </rPh>
    <rPh sb="4" eb="6">
      <t>ジュリョウ</t>
    </rPh>
    <rPh sb="6" eb="8">
      <t>フカ</t>
    </rPh>
    <rPh sb="9" eb="11">
      <t>ショテイ</t>
    </rPh>
    <rPh sb="11" eb="14">
      <t>タンイスウ</t>
    </rPh>
    <rPh sb="18" eb="20">
      <t>ソウトウ</t>
    </rPh>
    <rPh sb="22" eb="25">
      <t>タンイスウ</t>
    </rPh>
    <rPh sb="26" eb="28">
      <t>カサン</t>
    </rPh>
    <phoneticPr fontId="4"/>
  </si>
  <si>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4"/>
  </si>
  <si>
    <t>　利用者の選定により特別な浴槽水等に係る費用の支払いを受ける場合は、あらかじめ利用者または家族に説明を行い利用者の同意を得ていますか。</t>
    <rPh sb="1" eb="4">
      <t>リヨウシャ</t>
    </rPh>
    <rPh sb="5" eb="7">
      <t>センテイ</t>
    </rPh>
    <rPh sb="10" eb="12">
      <t>トクベツ</t>
    </rPh>
    <rPh sb="13" eb="16">
      <t>ヨクソウスイ</t>
    </rPh>
    <rPh sb="16" eb="17">
      <t>トウ</t>
    </rPh>
    <rPh sb="18" eb="19">
      <t>カカ</t>
    </rPh>
    <rPh sb="20" eb="22">
      <t>ヒヨウ</t>
    </rPh>
    <rPh sb="23" eb="25">
      <t>シハラ</t>
    </rPh>
    <rPh sb="27" eb="28">
      <t>ウ</t>
    </rPh>
    <rPh sb="30" eb="32">
      <t>バアイ</t>
    </rPh>
    <rPh sb="39" eb="42">
      <t>リヨウシャ</t>
    </rPh>
    <rPh sb="45" eb="47">
      <t>カゾク</t>
    </rPh>
    <rPh sb="48" eb="50">
      <t>セツメイ</t>
    </rPh>
    <rPh sb="51" eb="52">
      <t>オコナ</t>
    </rPh>
    <rPh sb="53" eb="56">
      <t>リヨウシャ</t>
    </rPh>
    <rPh sb="57" eb="59">
      <t>ドウイ</t>
    </rPh>
    <rPh sb="60" eb="61">
      <t>エ</t>
    </rPh>
    <phoneticPr fontId="4"/>
  </si>
  <si>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4"/>
  </si>
  <si>
    <t>法41条(8)</t>
    <rPh sb="0" eb="1">
      <t>ホウ</t>
    </rPh>
    <rPh sb="3" eb="4">
      <t>ジョウ</t>
    </rPh>
    <phoneticPr fontId="4"/>
  </si>
  <si>
    <t>医療費控除の記載は適切ですか。</t>
    <rPh sb="0" eb="3">
      <t>イリョウヒ</t>
    </rPh>
    <rPh sb="3" eb="5">
      <t>コウジョ</t>
    </rPh>
    <rPh sb="6" eb="8">
      <t>キサイ</t>
    </rPh>
    <rPh sb="9" eb="11">
      <t>テキセツ</t>
    </rPh>
    <phoneticPr fontId="4"/>
  </si>
  <si>
    <t>指定訪問入浴介護の具体的取扱方針</t>
    <rPh sb="0" eb="2">
      <t>シテイ</t>
    </rPh>
    <rPh sb="2" eb="4">
      <t>ホウモン</t>
    </rPh>
    <rPh sb="4" eb="6">
      <t>ニュウヨク</t>
    </rPh>
    <rPh sb="6" eb="8">
      <t>カイゴ</t>
    </rPh>
    <rPh sb="9" eb="16">
      <t>グタイテキトリアツカイホウシン</t>
    </rPh>
    <phoneticPr fontId="4"/>
  </si>
  <si>
    <t>　サービス提供に当たって、当該利用者または他の利用者等の生命または身体を保護するため緊急やむを得ない場合を除き、身体的拘束等を行っていませんか。</t>
    <phoneticPr fontId="4"/>
  </si>
  <si>
    <t>基準第50条</t>
    <rPh sb="0" eb="3">
      <t>キジュンダイ</t>
    </rPh>
    <rPh sb="5" eb="6">
      <t>ジョウ</t>
    </rPh>
    <phoneticPr fontId="4"/>
  </si>
  <si>
    <t>委員会記録</t>
    <rPh sb="0" eb="3">
      <t>イインカイ</t>
    </rPh>
    <rPh sb="3" eb="5">
      <t>キロク</t>
    </rPh>
    <phoneticPr fontId="4"/>
  </si>
  <si>
    <t>　上記の身体的拘束等を行う場合には、その態様および時間、その際の利用者への心身の状況ならびに緊急やむを得ない理由を記録していますか。</t>
    <phoneticPr fontId="4"/>
  </si>
  <si>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4"/>
  </si>
  <si>
    <t>緊急時等の対応</t>
    <rPh sb="0" eb="3">
      <t>キンキュウジ</t>
    </rPh>
    <rPh sb="3" eb="4">
      <t>トウ</t>
    </rPh>
    <rPh sb="5" eb="7">
      <t>タイオウ</t>
    </rPh>
    <phoneticPr fontId="4"/>
  </si>
  <si>
    <t>　緊急時対応マニュアル等が整備されていますか。</t>
    <rPh sb="1" eb="4">
      <t>キンキュウジ</t>
    </rPh>
    <rPh sb="4" eb="6">
      <t>タイオウ</t>
    </rPh>
    <rPh sb="11" eb="12">
      <t>トウ</t>
    </rPh>
    <rPh sb="13" eb="15">
      <t>セイビ</t>
    </rPh>
    <phoneticPr fontId="4"/>
  </si>
  <si>
    <t>基準第51条</t>
    <rPh sb="0" eb="2">
      <t>キジュン</t>
    </rPh>
    <rPh sb="2" eb="3">
      <t>ダイ</t>
    </rPh>
    <rPh sb="5" eb="6">
      <t>ジョウ</t>
    </rPh>
    <phoneticPr fontId="4"/>
  </si>
  <si>
    <t>緊急時対応マニュアル</t>
    <rPh sb="0" eb="3">
      <t>キンキュウジ</t>
    </rPh>
    <rPh sb="3" eb="5">
      <t>タイオウ</t>
    </rPh>
    <phoneticPr fontId="4"/>
  </si>
  <si>
    <t>　利用者の症状の急変など、緊急時には主治医への連絡など必要な措置を講じていますか。</t>
    <rPh sb="1" eb="4">
      <t>リヨウシャ</t>
    </rPh>
    <rPh sb="5" eb="7">
      <t>ショウジョウ</t>
    </rPh>
    <rPh sb="8" eb="10">
      <t>キュウヘン</t>
    </rPh>
    <rPh sb="13" eb="16">
      <t>キンキュウジ</t>
    </rPh>
    <rPh sb="18" eb="21">
      <t>シュジイ</t>
    </rPh>
    <rPh sb="23" eb="25">
      <t>レンラク</t>
    </rPh>
    <rPh sb="27" eb="29">
      <t>ヒツヨウ</t>
    </rPh>
    <rPh sb="30" eb="32">
      <t>ソチ</t>
    </rPh>
    <rPh sb="33" eb="34">
      <t>コウ</t>
    </rPh>
    <phoneticPr fontId="4"/>
  </si>
  <si>
    <t>運営規程</t>
    <rPh sb="0" eb="2">
      <t>ウンエイ</t>
    </rPh>
    <rPh sb="2" eb="4">
      <t>キテイ</t>
    </rPh>
    <phoneticPr fontId="4"/>
  </si>
  <si>
    <t>　以下の事項を運営規程に定めていますか。</t>
    <rPh sb="1" eb="3">
      <t>イカ</t>
    </rPh>
    <rPh sb="4" eb="6">
      <t>ジコウ</t>
    </rPh>
    <rPh sb="7" eb="9">
      <t>ウンエイ</t>
    </rPh>
    <rPh sb="9" eb="11">
      <t>キテイ</t>
    </rPh>
    <rPh sb="12" eb="13">
      <t>サダ</t>
    </rPh>
    <phoneticPr fontId="4"/>
  </si>
  <si>
    <t>基準第53条</t>
    <rPh sb="0" eb="2">
      <t>キジュン</t>
    </rPh>
    <rPh sb="2" eb="3">
      <t>ダイ</t>
    </rPh>
    <rPh sb="5" eb="6">
      <t>ジョウ</t>
    </rPh>
    <phoneticPr fontId="4"/>
  </si>
  <si>
    <t>事業の目的および運営の方針</t>
    <rPh sb="0" eb="2">
      <t>ジギョウ</t>
    </rPh>
    <rPh sb="3" eb="5">
      <t>モクテキ</t>
    </rPh>
    <rPh sb="8" eb="10">
      <t>ウンエイ</t>
    </rPh>
    <rPh sb="11" eb="13">
      <t>ホウシン</t>
    </rPh>
    <phoneticPr fontId="4"/>
  </si>
  <si>
    <t>従業者の職種、員数および職務内容</t>
    <rPh sb="0" eb="3">
      <t>ジュウギョウシャ</t>
    </rPh>
    <rPh sb="4" eb="6">
      <t>ショクシュ</t>
    </rPh>
    <rPh sb="7" eb="9">
      <t>インスウ</t>
    </rPh>
    <rPh sb="12" eb="14">
      <t>ショクム</t>
    </rPh>
    <rPh sb="14" eb="16">
      <t>ナイヨウ</t>
    </rPh>
    <phoneticPr fontId="4"/>
  </si>
  <si>
    <t>営業日および営業時間</t>
    <rPh sb="0" eb="3">
      <t>エイギョウビ</t>
    </rPh>
    <rPh sb="6" eb="8">
      <t>エイギョウ</t>
    </rPh>
    <rPh sb="8" eb="10">
      <t>ジカン</t>
    </rPh>
    <phoneticPr fontId="4"/>
  </si>
  <si>
    <t>サービスの内容および利用料その他費用の額</t>
    <rPh sb="5" eb="7">
      <t>ナイヨウ</t>
    </rPh>
    <rPh sb="10" eb="13">
      <t>リヨウリョウ</t>
    </rPh>
    <rPh sb="15" eb="16">
      <t>タ</t>
    </rPh>
    <rPh sb="16" eb="18">
      <t>ヒヨウ</t>
    </rPh>
    <rPh sb="19" eb="20">
      <t>ガク</t>
    </rPh>
    <phoneticPr fontId="4"/>
  </si>
  <si>
    <t>通常の事業の実施地域</t>
    <rPh sb="0" eb="2">
      <t>ツウジョウ</t>
    </rPh>
    <rPh sb="3" eb="5">
      <t>ジギョウ</t>
    </rPh>
    <rPh sb="6" eb="8">
      <t>ジッシ</t>
    </rPh>
    <rPh sb="8" eb="10">
      <t>チイキ</t>
    </rPh>
    <phoneticPr fontId="4"/>
  </si>
  <si>
    <t>サービスの利用に当たっての留意事項</t>
    <rPh sb="5" eb="7">
      <t>リヨウ</t>
    </rPh>
    <rPh sb="8" eb="9">
      <t>ア</t>
    </rPh>
    <rPh sb="13" eb="15">
      <t>リュウイ</t>
    </rPh>
    <rPh sb="15" eb="17">
      <t>ジコウ</t>
    </rPh>
    <phoneticPr fontId="4"/>
  </si>
  <si>
    <t>緊急時等における対応方法</t>
    <rPh sb="0" eb="3">
      <t>キンキュウジ</t>
    </rPh>
    <rPh sb="3" eb="4">
      <t>トウ</t>
    </rPh>
    <rPh sb="8" eb="10">
      <t>タイオウ</t>
    </rPh>
    <rPh sb="10" eb="12">
      <t>ホウホウ</t>
    </rPh>
    <phoneticPr fontId="4"/>
  </si>
  <si>
    <t>虐待防止のための措置に関する事項</t>
    <rPh sb="0" eb="2">
      <t>ギャクタイ</t>
    </rPh>
    <rPh sb="2" eb="4">
      <t>ボウシ</t>
    </rPh>
    <rPh sb="8" eb="10">
      <t>ソチ</t>
    </rPh>
    <rPh sb="11" eb="12">
      <t>カン</t>
    </rPh>
    <rPh sb="14" eb="16">
      <t>ジコウ</t>
    </rPh>
    <phoneticPr fontId="4"/>
  </si>
  <si>
    <t>その他運営に関する重要事項</t>
    <rPh sb="2" eb="3">
      <t>タ</t>
    </rPh>
    <rPh sb="3" eb="5">
      <t>ウンエイ</t>
    </rPh>
    <rPh sb="6" eb="7">
      <t>カン</t>
    </rPh>
    <rPh sb="9" eb="11">
      <t>ジュウヨウ</t>
    </rPh>
    <rPh sb="11" eb="13">
      <t>ジコウ</t>
    </rPh>
    <phoneticPr fontId="4"/>
  </si>
  <si>
    <t>勤務体制の確保等</t>
    <rPh sb="0" eb="2">
      <t>キンム</t>
    </rPh>
    <rPh sb="2" eb="4">
      <t>タイセイ</t>
    </rPh>
    <rPh sb="5" eb="7">
      <t>カクホ</t>
    </rPh>
    <rPh sb="7" eb="8">
      <t>トウ</t>
    </rPh>
    <phoneticPr fontId="4"/>
  </si>
  <si>
    <t>　当該事業所の訪問入浴介護従業者によってサービスを提供していますか。</t>
    <rPh sb="1" eb="3">
      <t>トウガイ</t>
    </rPh>
    <rPh sb="3" eb="6">
      <t>ジギョウショ</t>
    </rPh>
    <rPh sb="7" eb="9">
      <t>ホウモン</t>
    </rPh>
    <rPh sb="9" eb="11">
      <t>ニュウヨク</t>
    </rPh>
    <rPh sb="11" eb="13">
      <t>カイゴ</t>
    </rPh>
    <rPh sb="13" eb="16">
      <t>ジュウギョウシャ</t>
    </rPh>
    <rPh sb="25" eb="27">
      <t>テイキョウ</t>
    </rPh>
    <phoneticPr fontId="4"/>
  </si>
  <si>
    <t>基準第53条の2</t>
    <rPh sb="0" eb="2">
      <t>キジュン</t>
    </rPh>
    <rPh sb="2" eb="3">
      <t>ダイ</t>
    </rPh>
    <rPh sb="5" eb="6">
      <t>ジョウ</t>
    </rPh>
    <phoneticPr fontId="4"/>
  </si>
  <si>
    <t>雇用の形態（常勤・非常勤）が分かる文書</t>
    <rPh sb="0" eb="2">
      <t>コヨウ</t>
    </rPh>
    <rPh sb="3" eb="5">
      <t>ケイタイ</t>
    </rPh>
    <rPh sb="6" eb="8">
      <t>ジョウキン</t>
    </rPh>
    <rPh sb="9" eb="12">
      <t>ヒジョウキン</t>
    </rPh>
    <rPh sb="14" eb="15">
      <t>ワ</t>
    </rPh>
    <rPh sb="17" eb="19">
      <t>ブンショ</t>
    </rPh>
    <phoneticPr fontId="4"/>
  </si>
  <si>
    <t>　訪問入浴介護従業者に対して研修の機会を確保していますか。</t>
    <rPh sb="1" eb="3">
      <t>ホウモン</t>
    </rPh>
    <rPh sb="3" eb="5">
      <t>ニュウヨク</t>
    </rPh>
    <rPh sb="5" eb="7">
      <t>カイゴ</t>
    </rPh>
    <rPh sb="7" eb="10">
      <t>ジュウギョウシャ</t>
    </rPh>
    <rPh sb="11" eb="12">
      <t>タイ</t>
    </rPh>
    <rPh sb="14" eb="16">
      <t>ケンシュウ</t>
    </rPh>
    <rPh sb="17" eb="19">
      <t>キカイ</t>
    </rPh>
    <rPh sb="20" eb="22">
      <t>カクホ</t>
    </rPh>
    <phoneticPr fontId="4"/>
  </si>
  <si>
    <t>研修計画、記録</t>
    <rPh sb="0" eb="2">
      <t>ケンシュウ</t>
    </rPh>
    <rPh sb="2" eb="4">
      <t>ケイカク</t>
    </rPh>
    <rPh sb="5" eb="7">
      <t>キロク</t>
    </rPh>
    <phoneticPr fontId="4"/>
  </si>
  <si>
    <t>　介護に直接係る全ての従業者(看護師、准看護士、介護福祉士、介護支援専門員等の資格を有する者を除く。)に対し、認知症介護にかかる基礎的な研修を受講させていますか。</t>
    <rPh sb="1" eb="3">
      <t>カイゴ</t>
    </rPh>
    <rPh sb="4" eb="6">
      <t>チョクセツ</t>
    </rPh>
    <rPh sb="6" eb="7">
      <t>カカワ</t>
    </rPh>
    <rPh sb="8" eb="9">
      <t>スベ</t>
    </rPh>
    <rPh sb="11" eb="14">
      <t>ジュウギョウシャ</t>
    </rPh>
    <rPh sb="15" eb="18">
      <t>カンゴシ</t>
    </rPh>
    <rPh sb="19" eb="20">
      <t>ジュン</t>
    </rPh>
    <rPh sb="20" eb="23">
      <t>カンゴシ</t>
    </rPh>
    <rPh sb="24" eb="26">
      <t>カイゴ</t>
    </rPh>
    <rPh sb="26" eb="29">
      <t>フクシシ</t>
    </rPh>
    <rPh sb="30" eb="32">
      <t>カイゴ</t>
    </rPh>
    <rPh sb="32" eb="34">
      <t>シエン</t>
    </rPh>
    <rPh sb="34" eb="37">
      <t>センモンイン</t>
    </rPh>
    <rPh sb="37" eb="38">
      <t>トウ</t>
    </rPh>
    <rPh sb="39" eb="41">
      <t>シカク</t>
    </rPh>
    <rPh sb="42" eb="43">
      <t>ユウ</t>
    </rPh>
    <rPh sb="45" eb="46">
      <t>モノ</t>
    </rPh>
    <rPh sb="47" eb="48">
      <t>ノゾ</t>
    </rPh>
    <rPh sb="52" eb="53">
      <t>タイ</t>
    </rPh>
    <rPh sb="55" eb="58">
      <t>ニンチショウ</t>
    </rPh>
    <rPh sb="58" eb="60">
      <t>カイゴ</t>
    </rPh>
    <rPh sb="64" eb="67">
      <t>キソテキ</t>
    </rPh>
    <rPh sb="68" eb="70">
      <t>ケンシュウ</t>
    </rPh>
    <rPh sb="71" eb="73">
      <t>ジュコウ</t>
    </rPh>
    <phoneticPr fontId="6"/>
  </si>
  <si>
    <t xml:space="preserve">Ｈ11老企25第3の二(6)の③
</t>
    <rPh sb="3" eb="4">
      <t>ロウ</t>
    </rPh>
    <rPh sb="4" eb="5">
      <t>キ</t>
    </rPh>
    <rPh sb="7" eb="8">
      <t>ダイ</t>
    </rPh>
    <rPh sb="10" eb="11">
      <t>ニ</t>
    </rPh>
    <phoneticPr fontId="5"/>
  </si>
  <si>
    <t>事業所が新たに採用した従業者(医療・福祉関係資格を有さない者に限る。)に対する当該義務付けの適用については、採用後１年間の猶予期間を設けることとし、採用後１年を経過するまでに認知症介護基礎研修を受講させること。</t>
    <phoneticPr fontId="4"/>
  </si>
  <si>
    <t>　セクシュアルハラスメントやパワーハラスメントにより従業者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9">
      <t>ジュウギョウシャ</t>
    </rPh>
    <rPh sb="29" eb="30">
      <t>トウ</t>
    </rPh>
    <rPh sb="31" eb="33">
      <t>シュウギョウ</t>
    </rPh>
    <rPh sb="33" eb="35">
      <t>カンキョウ</t>
    </rPh>
    <rPh sb="36" eb="37">
      <t>ガイ</t>
    </rPh>
    <rPh sb="43" eb="45">
      <t>ボウシ</t>
    </rPh>
    <rPh sb="50" eb="52">
      <t>ホウシン</t>
    </rPh>
    <rPh sb="53" eb="56">
      <t>メイカクカ</t>
    </rPh>
    <rPh sb="56" eb="57">
      <t>トウ</t>
    </rPh>
    <rPh sb="58" eb="60">
      <t>ヒツヨウ</t>
    </rPh>
    <rPh sb="61" eb="63">
      <t>ソチ</t>
    </rPh>
    <rPh sb="64" eb="65">
      <t>コウ</t>
    </rPh>
    <rPh sb="91" eb="93">
      <t>ジョウシ</t>
    </rPh>
    <rPh sb="94" eb="96">
      <t>ドウリョウ</t>
    </rPh>
    <rPh sb="97" eb="98">
      <t>カギ</t>
    </rPh>
    <rPh sb="101" eb="104">
      <t>リヨウシャ</t>
    </rPh>
    <rPh sb="107" eb="109">
      <t>カゾク</t>
    </rPh>
    <rPh sb="109" eb="110">
      <t>トウ</t>
    </rPh>
    <rPh sb="112" eb="113">
      <t>ウ</t>
    </rPh>
    <rPh sb="118" eb="119">
      <t>フク</t>
    </rPh>
    <rPh sb="125" eb="127">
      <t>リュウイ</t>
    </rPh>
    <phoneticPr fontId="4"/>
  </si>
  <si>
    <t>Ｈ11老企25号第3の一の3(21)④</t>
    <rPh sb="3" eb="4">
      <t>ロウ</t>
    </rPh>
    <rPh sb="4" eb="5">
      <t>キ</t>
    </rPh>
    <rPh sb="7" eb="8">
      <t>ゴウ</t>
    </rPh>
    <rPh sb="8" eb="9">
      <t>ダイ</t>
    </rPh>
    <rPh sb="11" eb="12">
      <t>イチ</t>
    </rPh>
    <phoneticPr fontId="3"/>
  </si>
  <si>
    <t>事業主が講ずべき措置</t>
    <rPh sb="0" eb="3">
      <t>ジギョウヌシ</t>
    </rPh>
    <rPh sb="4" eb="5">
      <t>コウ</t>
    </rPh>
    <rPh sb="8" eb="10">
      <t>ソチ</t>
    </rPh>
    <phoneticPr fontId="4"/>
  </si>
  <si>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4"/>
  </si>
  <si>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4"/>
  </si>
  <si>
    <t>業務継続計画の策定等</t>
    <rPh sb="0" eb="2">
      <t>ギョウム</t>
    </rPh>
    <rPh sb="2" eb="4">
      <t>ケイゾク</t>
    </rPh>
    <rPh sb="4" eb="6">
      <t>ケイカク</t>
    </rPh>
    <rPh sb="7" eb="9">
      <t>サクテイ</t>
    </rPh>
    <rPh sb="9" eb="10">
      <t>トウ</t>
    </rPh>
    <phoneticPr fontId="4"/>
  </si>
  <si>
    <t>　感染症や非常災害の発生時において、以下の事項を記載した業務継続計画を策定していますか。
(感染症および災害の業務継続計画を一体的に作成することも可能)</t>
    <phoneticPr fontId="4"/>
  </si>
  <si>
    <t>基準第30条の2</t>
    <rPh sb="0" eb="3">
      <t>キジュンダイ</t>
    </rPh>
    <rPh sb="5" eb="6">
      <t>ジョウ</t>
    </rPh>
    <phoneticPr fontId="4"/>
  </si>
  <si>
    <t>業務継続計画</t>
    <rPh sb="0" eb="6">
      <t>ギョウムケイゾクケイカク</t>
    </rPh>
    <phoneticPr fontId="6"/>
  </si>
  <si>
    <t>感染症に係る業務継続計画</t>
    <rPh sb="0" eb="3">
      <t>カンセンショウ</t>
    </rPh>
    <rPh sb="4" eb="5">
      <t>カカ</t>
    </rPh>
    <rPh sb="6" eb="8">
      <t>ギョウム</t>
    </rPh>
    <rPh sb="8" eb="10">
      <t>ケイゾク</t>
    </rPh>
    <rPh sb="10" eb="12">
      <t>ケイカク</t>
    </rPh>
    <phoneticPr fontId="4"/>
  </si>
  <si>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4"/>
  </si>
  <si>
    <t>初動対応</t>
    <rPh sb="0" eb="2">
      <t>ショドウ</t>
    </rPh>
    <rPh sb="2" eb="4">
      <t>タイオウ</t>
    </rPh>
    <phoneticPr fontId="4"/>
  </si>
  <si>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4"/>
  </si>
  <si>
    <t>災害に係る業務継続計画</t>
    <rPh sb="0" eb="2">
      <t>サイガイ</t>
    </rPh>
    <rPh sb="3" eb="4">
      <t>カカ</t>
    </rPh>
    <rPh sb="5" eb="7">
      <t>ギョウム</t>
    </rPh>
    <rPh sb="7" eb="9">
      <t>ケイゾク</t>
    </rPh>
    <rPh sb="9" eb="11">
      <t>ケイカク</t>
    </rPh>
    <phoneticPr fontId="4"/>
  </si>
  <si>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4"/>
  </si>
  <si>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4"/>
  </si>
  <si>
    <t>他施設および地域との連携</t>
    <rPh sb="0" eb="1">
      <t>ホカ</t>
    </rPh>
    <rPh sb="1" eb="3">
      <t>シセツ</t>
    </rPh>
    <rPh sb="6" eb="8">
      <t>チイキ</t>
    </rPh>
    <rPh sb="10" eb="12">
      <t>レンケイ</t>
    </rPh>
    <phoneticPr fontId="4"/>
  </si>
  <si>
    <t>　訪問入浴介護従業者等に対し、業務継続計画について周知するとともに、感染症および災害の業務継続計画に係る研修および訓練を定期的(年１回以上)に実施していますか。</t>
    <rPh sb="1" eb="3">
      <t>ホウモン</t>
    </rPh>
    <rPh sb="3" eb="5">
      <t>ニュウヨク</t>
    </rPh>
    <rPh sb="5" eb="7">
      <t>カイゴ</t>
    </rPh>
    <rPh sb="7" eb="9">
      <t>ジュウギョウ</t>
    </rPh>
    <rPh sb="9" eb="10">
      <t>シャ</t>
    </rPh>
    <rPh sb="10" eb="11">
      <t>トウ</t>
    </rPh>
    <rPh sb="12" eb="13">
      <t>タイ</t>
    </rPh>
    <rPh sb="15" eb="17">
      <t>ギョウム</t>
    </rPh>
    <rPh sb="17" eb="19">
      <t>ケイゾク</t>
    </rPh>
    <rPh sb="19" eb="21">
      <t>ケイカク</t>
    </rPh>
    <rPh sb="25" eb="27">
      <t>シュウチ</t>
    </rPh>
    <rPh sb="34" eb="37">
      <t>カンセンショウ</t>
    </rPh>
    <rPh sb="40" eb="42">
      <t>サイガイ</t>
    </rPh>
    <rPh sb="43" eb="49">
      <t>ギョウムケイゾクケイカク</t>
    </rPh>
    <rPh sb="50" eb="51">
      <t>カカ</t>
    </rPh>
    <rPh sb="52" eb="54">
      <t>ケンシュウ</t>
    </rPh>
    <rPh sb="57" eb="59">
      <t>クンレン</t>
    </rPh>
    <rPh sb="60" eb="63">
      <t>テイキテキ</t>
    </rPh>
    <rPh sb="64" eb="65">
      <t>ネン</t>
    </rPh>
    <rPh sb="66" eb="69">
      <t>カイイジョウ</t>
    </rPh>
    <rPh sb="71" eb="73">
      <t>ジッシ</t>
    </rPh>
    <phoneticPr fontId="4"/>
  </si>
  <si>
    <t>Ｈ11老企25号第3の一の3(22)③、④</t>
    <rPh sb="3" eb="4">
      <t>ロウ</t>
    </rPh>
    <rPh sb="4" eb="5">
      <t>キ</t>
    </rPh>
    <rPh sb="7" eb="8">
      <t>ゴウ</t>
    </rPh>
    <rPh sb="8" eb="9">
      <t>ダイ</t>
    </rPh>
    <rPh sb="11" eb="12">
      <t>イチ</t>
    </rPh>
    <phoneticPr fontId="3"/>
  </si>
  <si>
    <t>研修計画、記録
訓練記録</t>
    <rPh sb="0" eb="2">
      <t>ケンシュウ</t>
    </rPh>
    <rPh sb="2" eb="4">
      <t>ケイカク</t>
    </rPh>
    <rPh sb="5" eb="7">
      <t>キロク</t>
    </rPh>
    <rPh sb="8" eb="10">
      <t>クンレン</t>
    </rPh>
    <rPh sb="10" eb="12">
      <t>キロク</t>
    </rPh>
    <phoneticPr fontId="4"/>
  </si>
  <si>
    <t>感染症の業務継続計画に係る研修（訓練）については、感染症の予防およびまん延防止のための研修（訓練）と一体的に実施することも差し支えない。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1" eb="12">
      <t>カカ</t>
    </rPh>
    <rPh sb="13" eb="15">
      <t>ケンシュウ</t>
    </rPh>
    <rPh sb="16" eb="18">
      <t>クンレン</t>
    </rPh>
    <rPh sb="25" eb="28">
      <t>カンセンショウ</t>
    </rPh>
    <rPh sb="29" eb="31">
      <t>ヨボウ</t>
    </rPh>
    <rPh sb="36" eb="37">
      <t>エン</t>
    </rPh>
    <rPh sb="37" eb="39">
      <t>ボウシ</t>
    </rPh>
    <rPh sb="43" eb="45">
      <t>ケンシュウ</t>
    </rPh>
    <rPh sb="46" eb="48">
      <t>クンレン</t>
    </rPh>
    <rPh sb="50" eb="53">
      <t>イッタイテキ</t>
    </rPh>
    <rPh sb="54" eb="56">
      <t>ジッシ</t>
    </rPh>
    <rPh sb="61" eb="62">
      <t>サ</t>
    </rPh>
    <rPh sb="63" eb="64">
      <t>ツカ</t>
    </rPh>
    <phoneticPr fontId="4"/>
  </si>
  <si>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4"/>
  </si>
  <si>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4"/>
  </si>
  <si>
    <t>衛生管理等</t>
    <rPh sb="0" eb="2">
      <t>エイセイ</t>
    </rPh>
    <rPh sb="2" eb="5">
      <t>カンリトウ</t>
    </rPh>
    <phoneticPr fontId="4"/>
  </si>
  <si>
    <t>　事業所において感染症が発生し、またはまん延しないように、以下に掲げる措置を実施していますか。</t>
    <rPh sb="1" eb="4">
      <t>ジギョウショ</t>
    </rPh>
    <rPh sb="8" eb="11">
      <t>カンセンショウ</t>
    </rPh>
    <rPh sb="12" eb="14">
      <t>ハッセイ</t>
    </rPh>
    <rPh sb="21" eb="22">
      <t>エン</t>
    </rPh>
    <rPh sb="29" eb="31">
      <t>イカ</t>
    </rPh>
    <rPh sb="32" eb="33">
      <t>カカ</t>
    </rPh>
    <rPh sb="35" eb="37">
      <t>ソチ</t>
    </rPh>
    <rPh sb="38" eb="40">
      <t>ジッシ</t>
    </rPh>
    <phoneticPr fontId="1"/>
  </si>
  <si>
    <t>基準第31条</t>
    <rPh sb="0" eb="3">
      <t>キジュンダイ</t>
    </rPh>
    <rPh sb="5" eb="6">
      <t>ジョウ</t>
    </rPh>
    <phoneticPr fontId="4"/>
  </si>
  <si>
    <t>事業所における感染症の予防およびまん延防止のための対策を検討する委員会をおおむね６月に１回以上開催するとともに、その結果について、従業者等に周知徹底を図っていますか。</t>
    <rPh sb="0" eb="3">
      <t>ジギョウショ</t>
    </rPh>
    <rPh sb="7" eb="10">
      <t>カンセンショウ</t>
    </rPh>
    <rPh sb="11" eb="13">
      <t>ヨボウ</t>
    </rPh>
    <rPh sb="18" eb="19">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8">
      <t>ジュウギョウシャ</t>
    </rPh>
    <rPh sb="68" eb="69">
      <t>トウ</t>
    </rPh>
    <rPh sb="70" eb="72">
      <t>シュウチ</t>
    </rPh>
    <rPh sb="72" eb="74">
      <t>テッテイ</t>
    </rPh>
    <rPh sb="75" eb="76">
      <t>ハカ</t>
    </rPh>
    <phoneticPr fontId="4"/>
  </si>
  <si>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4"/>
  </si>
  <si>
    <t>担当者の選定　　：　□有　・　□無</t>
    <rPh sb="0" eb="3">
      <t>タントウシャ</t>
    </rPh>
    <rPh sb="4" eb="6">
      <t>センテイ</t>
    </rPh>
    <rPh sb="11" eb="12">
      <t>アリ</t>
    </rPh>
    <rPh sb="16" eb="17">
      <t>ナシ</t>
    </rPh>
    <phoneticPr fontId="4"/>
  </si>
  <si>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4"/>
  </si>
  <si>
    <t>感染症の予防およびまん延防止のための指針</t>
    <rPh sb="0" eb="3">
      <t>カンセンショウ</t>
    </rPh>
    <rPh sb="4" eb="6">
      <t>ヨボウ</t>
    </rPh>
    <phoneticPr fontId="4"/>
  </si>
  <si>
    <t>事業所において、従業者等に対し、感染症およびまん延防止のための研修および訓練を定期的（年１回以上）に実施していますか。</t>
    <rPh sb="0" eb="3">
      <t>ジギョウショ</t>
    </rPh>
    <rPh sb="8" eb="11">
      <t>ジュウギョウシャ</t>
    </rPh>
    <rPh sb="11" eb="12">
      <t>トウ</t>
    </rPh>
    <rPh sb="13" eb="14">
      <t>タイ</t>
    </rPh>
    <rPh sb="16" eb="19">
      <t>カンセンショウ</t>
    </rPh>
    <rPh sb="24" eb="25">
      <t>エン</t>
    </rPh>
    <rPh sb="25" eb="27">
      <t>ボウシ</t>
    </rPh>
    <rPh sb="31" eb="33">
      <t>ケンシュウ</t>
    </rPh>
    <rPh sb="36" eb="38">
      <t>クンレン</t>
    </rPh>
    <rPh sb="39" eb="42">
      <t>テイキテキ</t>
    </rPh>
    <rPh sb="43" eb="44">
      <t>ネン</t>
    </rPh>
    <rPh sb="45" eb="48">
      <t>カイイジョウ</t>
    </rPh>
    <rPh sb="50" eb="52">
      <t>ジッシ</t>
    </rPh>
    <phoneticPr fontId="4"/>
  </si>
  <si>
    <t>掲示</t>
    <rPh sb="0" eb="2">
      <t>ケイジ</t>
    </rPh>
    <phoneticPr fontId="4"/>
  </si>
  <si>
    <t>　重要事項をウェブサイトに掲載していますか。</t>
    <rPh sb="1" eb="5">
      <t>ジュウヨウジコウ</t>
    </rPh>
    <rPh sb="13" eb="15">
      <t>ケイサイ</t>
    </rPh>
    <phoneticPr fontId="4"/>
  </si>
  <si>
    <t>基準第32条</t>
    <rPh sb="0" eb="3">
      <t>キジュンダイ</t>
    </rPh>
    <rPh sb="5" eb="6">
      <t>ジョウ</t>
    </rPh>
    <phoneticPr fontId="4"/>
  </si>
  <si>
    <t>ホームページ、情報公表システム</t>
    <rPh sb="7" eb="11">
      <t>ジョウホウコウヒョウ</t>
    </rPh>
    <phoneticPr fontId="4"/>
  </si>
  <si>
    <t>秘密保持等</t>
    <rPh sb="0" eb="2">
      <t>ヒミツ</t>
    </rPh>
    <rPh sb="2" eb="4">
      <t>ホジ</t>
    </rPh>
    <rPh sb="4" eb="5">
      <t>トウ</t>
    </rPh>
    <phoneticPr fontId="4"/>
  </si>
  <si>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4"/>
  </si>
  <si>
    <t>基準第33条</t>
    <rPh sb="0" eb="2">
      <t>キジュン</t>
    </rPh>
    <rPh sb="2" eb="3">
      <t>ダイ</t>
    </rPh>
    <rPh sb="5" eb="6">
      <t>ジョウ</t>
    </rPh>
    <phoneticPr fontId="4"/>
  </si>
  <si>
    <t>誓約書</t>
    <rPh sb="0" eb="3">
      <t>セイヤクショ</t>
    </rPh>
    <phoneticPr fontId="4"/>
  </si>
  <si>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4"/>
  </si>
  <si>
    <t xml:space="preserve">個人情報使用同意書
</t>
    <rPh sb="0" eb="2">
      <t>コジン</t>
    </rPh>
    <rPh sb="2" eb="4">
      <t>ジョウホウ</t>
    </rPh>
    <rPh sb="4" eb="6">
      <t>シヨウ</t>
    </rPh>
    <rPh sb="6" eb="9">
      <t>ドウイショ</t>
    </rPh>
    <phoneticPr fontId="4"/>
  </si>
  <si>
    <t>苦情処理</t>
    <rPh sb="0" eb="2">
      <t>クジョウ</t>
    </rPh>
    <rPh sb="2" eb="4">
      <t>ショリ</t>
    </rPh>
    <phoneticPr fontId="4"/>
  </si>
  <si>
    <t>　利用者およびその家族からの苦情を受け付けるための仕組みを設けていますか。</t>
    <rPh sb="1" eb="4">
      <t>リヨウシャ</t>
    </rPh>
    <rPh sb="9" eb="11">
      <t>カゾク</t>
    </rPh>
    <rPh sb="14" eb="16">
      <t>クジョウ</t>
    </rPh>
    <rPh sb="17" eb="18">
      <t>ウ</t>
    </rPh>
    <rPh sb="19" eb="20">
      <t>ツ</t>
    </rPh>
    <rPh sb="25" eb="27">
      <t>シク</t>
    </rPh>
    <rPh sb="29" eb="30">
      <t>モウ</t>
    </rPh>
    <phoneticPr fontId="4"/>
  </si>
  <si>
    <t>基準第36条
H12.6.7社援第1352号「社会福祉事業の経営者による福祉サービスに関する苦情解決の仕組みの指針について」</t>
    <rPh sb="2" eb="3">
      <t>ダイ</t>
    </rPh>
    <rPh sb="5" eb="6">
      <t>ジョウ</t>
    </rPh>
    <rPh sb="15" eb="16">
      <t>シャ</t>
    </rPh>
    <rPh sb="16" eb="17">
      <t>エン</t>
    </rPh>
    <rPh sb="17" eb="18">
      <t>ダイ</t>
    </rPh>
    <rPh sb="22" eb="23">
      <t>ゴウ</t>
    </rPh>
    <rPh sb="24" eb="26">
      <t>シャカイ</t>
    </rPh>
    <rPh sb="26" eb="28">
      <t>フクシ</t>
    </rPh>
    <rPh sb="28" eb="30">
      <t>ジギョウ</t>
    </rPh>
    <rPh sb="31" eb="34">
      <t>ケイエイシャ</t>
    </rPh>
    <rPh sb="37" eb="39">
      <t>フクシ</t>
    </rPh>
    <rPh sb="44" eb="45">
      <t>カン</t>
    </rPh>
    <rPh sb="47" eb="49">
      <t>クジョウ</t>
    </rPh>
    <rPh sb="49" eb="51">
      <t>カイケツ</t>
    </rPh>
    <rPh sb="52" eb="54">
      <t>シク</t>
    </rPh>
    <rPh sb="56" eb="58">
      <t>シシン</t>
    </rPh>
    <phoneticPr fontId="4"/>
  </si>
  <si>
    <t>苦情の受付簿
苦情者への対応記録
苦情対応マニュアル</t>
    <rPh sb="0" eb="2">
      <t>クジョウ</t>
    </rPh>
    <rPh sb="3" eb="5">
      <t>ウケツケ</t>
    </rPh>
    <rPh sb="5" eb="6">
      <t>ボ</t>
    </rPh>
    <rPh sb="7" eb="9">
      <t>クジョウ</t>
    </rPh>
    <rPh sb="9" eb="10">
      <t>シャ</t>
    </rPh>
    <rPh sb="12" eb="14">
      <t>タイオウ</t>
    </rPh>
    <rPh sb="14" eb="16">
      <t>キロク</t>
    </rPh>
    <rPh sb="17" eb="19">
      <t>クジョウ</t>
    </rPh>
    <rPh sb="19" eb="21">
      <t>タイオウ</t>
    </rPh>
    <phoneticPr fontId="4"/>
  </si>
  <si>
    <t>苦情件数　　　　　：　月　　　　　件程度</t>
    <rPh sb="0" eb="2">
      <t>クジョウ</t>
    </rPh>
    <rPh sb="2" eb="4">
      <t>ケンスウ</t>
    </rPh>
    <rPh sb="11" eb="12">
      <t>ツキ</t>
    </rPh>
    <rPh sb="17" eb="18">
      <t>ケン</t>
    </rPh>
    <rPh sb="18" eb="20">
      <t>テイド</t>
    </rPh>
    <phoneticPr fontId="4"/>
  </si>
  <si>
    <t>苦情相談窓口の設置：　□有　・　□無</t>
    <rPh sb="0" eb="2">
      <t>クジョウ</t>
    </rPh>
    <rPh sb="2" eb="4">
      <t>ソウダン</t>
    </rPh>
    <rPh sb="4" eb="6">
      <t>マドグチ</t>
    </rPh>
    <rPh sb="7" eb="9">
      <t>セッチ</t>
    </rPh>
    <rPh sb="12" eb="13">
      <t>アリ</t>
    </rPh>
    <rPh sb="17" eb="18">
      <t>ナシ</t>
    </rPh>
    <phoneticPr fontId="4"/>
  </si>
  <si>
    <t>苦情窓口担当者　　：</t>
    <rPh sb="0" eb="2">
      <t>クジョウ</t>
    </rPh>
    <rPh sb="2" eb="4">
      <t>マドグチ</t>
    </rPh>
    <rPh sb="4" eb="7">
      <t>タントウシャ</t>
    </rPh>
    <phoneticPr fontId="4"/>
  </si>
  <si>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4"/>
  </si>
  <si>
    <t>　苦情相談等の内容を記録・保存していますか。</t>
    <rPh sb="1" eb="3">
      <t>クジョウ</t>
    </rPh>
    <rPh sb="3" eb="5">
      <t>ソウダン</t>
    </rPh>
    <rPh sb="5" eb="6">
      <t>トウ</t>
    </rPh>
    <rPh sb="7" eb="9">
      <t>ナイヨウ</t>
    </rPh>
    <rPh sb="10" eb="12">
      <t>キロク</t>
    </rPh>
    <rPh sb="13" eb="15">
      <t>ホゾン</t>
    </rPh>
    <phoneticPr fontId="4"/>
  </si>
  <si>
    <t>事故発生時の対応</t>
    <rPh sb="0" eb="2">
      <t>ジコ</t>
    </rPh>
    <rPh sb="2" eb="4">
      <t>ハッセイ</t>
    </rPh>
    <rPh sb="4" eb="5">
      <t>ジ</t>
    </rPh>
    <rPh sb="6" eb="8">
      <t>タイオウ</t>
    </rPh>
    <phoneticPr fontId="4"/>
  </si>
  <si>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4"/>
  </si>
  <si>
    <t>基準第37条
介護事故発生時における報告取扱要領</t>
    <rPh sb="2" eb="3">
      <t>ダイ</t>
    </rPh>
    <rPh sb="5" eb="6">
      <t>ジョウ</t>
    </rPh>
    <rPh sb="7" eb="9">
      <t>カイゴ</t>
    </rPh>
    <rPh sb="9" eb="11">
      <t>ジコ</t>
    </rPh>
    <rPh sb="11" eb="13">
      <t>ハッセイ</t>
    </rPh>
    <rPh sb="13" eb="14">
      <t>ジ</t>
    </rPh>
    <rPh sb="18" eb="20">
      <t>ホウコク</t>
    </rPh>
    <rPh sb="20" eb="22">
      <t>トリアツカイ</t>
    </rPh>
    <rPh sb="22" eb="24">
      <t>ヨウリョウ</t>
    </rPh>
    <phoneticPr fontId="4"/>
  </si>
  <si>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4"/>
  </si>
  <si>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4"/>
  </si>
  <si>
    <t>事故事例の有無　：　□有　・　□無</t>
    <rPh sb="0" eb="2">
      <t>ジコ</t>
    </rPh>
    <rPh sb="2" eb="4">
      <t>ジレイ</t>
    </rPh>
    <rPh sb="5" eb="7">
      <t>ウム</t>
    </rPh>
    <rPh sb="11" eb="12">
      <t>アリ</t>
    </rPh>
    <rPh sb="16" eb="17">
      <t>ナシ</t>
    </rPh>
    <phoneticPr fontId="4"/>
  </si>
  <si>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4"/>
  </si>
  <si>
    <t>損害賠償保険への加入：　□有　・　□無</t>
    <rPh sb="0" eb="2">
      <t>ソンガイ</t>
    </rPh>
    <rPh sb="2" eb="4">
      <t>バイショウ</t>
    </rPh>
    <rPh sb="4" eb="6">
      <t>ホケン</t>
    </rPh>
    <rPh sb="8" eb="10">
      <t>カニュウ</t>
    </rPh>
    <rPh sb="13" eb="14">
      <t>アリ</t>
    </rPh>
    <rPh sb="18" eb="19">
      <t>ナシ</t>
    </rPh>
    <phoneticPr fontId="4"/>
  </si>
  <si>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4"/>
  </si>
  <si>
    <t>再発防止策の検討の記録</t>
    <rPh sb="0" eb="2">
      <t>サイハツ</t>
    </rPh>
    <rPh sb="2" eb="4">
      <t>ボウシ</t>
    </rPh>
    <rPh sb="4" eb="5">
      <t>サク</t>
    </rPh>
    <rPh sb="6" eb="8">
      <t>ケントウ</t>
    </rPh>
    <rPh sb="9" eb="11">
      <t>キロク</t>
    </rPh>
    <phoneticPr fontId="4"/>
  </si>
  <si>
    <t>虐待の防止</t>
    <rPh sb="0" eb="2">
      <t>ギャクタイ</t>
    </rPh>
    <rPh sb="3" eb="5">
      <t>ボウシ</t>
    </rPh>
    <phoneticPr fontId="4"/>
  </si>
  <si>
    <t>　事業所における虐待の防止のための対策を検討する委員会を定期的に開催するとともに、その結果について、従業者等に周知徹底を図っていますか。</t>
    <rPh sb="1" eb="4">
      <t>ジギョウショ</t>
    </rPh>
    <rPh sb="8" eb="10">
      <t>ギャクタイ</t>
    </rPh>
    <rPh sb="11" eb="13">
      <t>ボウシ</t>
    </rPh>
    <rPh sb="17" eb="19">
      <t>タイサク</t>
    </rPh>
    <rPh sb="20" eb="22">
      <t>ケントウ</t>
    </rPh>
    <rPh sb="24" eb="27">
      <t>イインカイ</t>
    </rPh>
    <rPh sb="28" eb="31">
      <t>テイキテキ</t>
    </rPh>
    <rPh sb="32" eb="34">
      <t>カイサイ</t>
    </rPh>
    <rPh sb="43" eb="45">
      <t>ケッカ</t>
    </rPh>
    <rPh sb="50" eb="53">
      <t>ジュウギョウシャ</t>
    </rPh>
    <rPh sb="53" eb="54">
      <t>トウ</t>
    </rPh>
    <rPh sb="55" eb="57">
      <t>シュウチ</t>
    </rPh>
    <rPh sb="57" eb="59">
      <t>テッテイ</t>
    </rPh>
    <rPh sb="60" eb="61">
      <t>ハカ</t>
    </rPh>
    <phoneticPr fontId="4"/>
  </si>
  <si>
    <t>基準第37条の2</t>
    <rPh sb="0" eb="3">
      <t>キジュンダイ</t>
    </rPh>
    <rPh sb="5" eb="6">
      <t>ジョウ</t>
    </rPh>
    <phoneticPr fontId="4"/>
  </si>
  <si>
    <t>構成メンバーの責任および役割分担を明確にするとともに、専任の対策を担当する者を決めていますか。</t>
    <phoneticPr fontId="4"/>
  </si>
  <si>
    <t>担当者(責任者)の選定　　：　□有　・　□無</t>
    <rPh sb="0" eb="3">
      <t>タントウシャ</t>
    </rPh>
    <rPh sb="4" eb="7">
      <t>セキニンシャ</t>
    </rPh>
    <rPh sb="9" eb="11">
      <t>センテイ</t>
    </rPh>
    <rPh sb="16" eb="17">
      <t>アリ</t>
    </rPh>
    <rPh sb="21" eb="22">
      <t>ナシ</t>
    </rPh>
    <phoneticPr fontId="4"/>
  </si>
  <si>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4"/>
  </si>
  <si>
    <t>次に掲げる内容を盛り込んだ「虐待の防止のための指針」を整備していますか。</t>
    <rPh sb="0" eb="1">
      <t>ツギ</t>
    </rPh>
    <rPh sb="2" eb="3">
      <t>カカ</t>
    </rPh>
    <rPh sb="5" eb="7">
      <t>ナイヨウ</t>
    </rPh>
    <rPh sb="8" eb="9">
      <t>モ</t>
    </rPh>
    <rPh sb="10" eb="11">
      <t>コ</t>
    </rPh>
    <rPh sb="14" eb="16">
      <t>ギャクタイ</t>
    </rPh>
    <rPh sb="17" eb="19">
      <t>ボウシ</t>
    </rPh>
    <rPh sb="23" eb="25">
      <t>シシン</t>
    </rPh>
    <rPh sb="27" eb="29">
      <t>セイビ</t>
    </rPh>
    <phoneticPr fontId="4"/>
  </si>
  <si>
    <t>虐待の防止のための指針</t>
    <rPh sb="0" eb="2">
      <t>ギャクタイ</t>
    </rPh>
    <rPh sb="3" eb="5">
      <t>ボウシ</t>
    </rPh>
    <rPh sb="9" eb="11">
      <t>シシン</t>
    </rPh>
    <phoneticPr fontId="4"/>
  </si>
  <si>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4"/>
  </si>
  <si>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4"/>
  </si>
  <si>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4"/>
  </si>
  <si>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4"/>
  </si>
  <si>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4"/>
  </si>
  <si>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4"/>
  </si>
  <si>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4"/>
  </si>
  <si>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4"/>
  </si>
  <si>
    <t>その他虐待の防止の推進のために必要な事項</t>
    <rPh sb="2" eb="3">
      <t>ホカ</t>
    </rPh>
    <rPh sb="3" eb="5">
      <t>ギャクタイ</t>
    </rPh>
    <rPh sb="6" eb="8">
      <t>ボウシ</t>
    </rPh>
    <rPh sb="9" eb="11">
      <t>スイシン</t>
    </rPh>
    <rPh sb="15" eb="17">
      <t>ヒツヨウ</t>
    </rPh>
    <rPh sb="18" eb="20">
      <t>ジコウ</t>
    </rPh>
    <phoneticPr fontId="4"/>
  </si>
  <si>
    <t>　事業所において、従業者等に対し、虐待の防止のための研修を定期的(年１回以上)に実施するとともに、新規採用時には必ず虐待の防止のための研修を実施していますか。</t>
    <rPh sb="1" eb="4">
      <t>ジギョウショ</t>
    </rPh>
    <rPh sb="9" eb="12">
      <t>ジュウギョウシャ</t>
    </rPh>
    <rPh sb="12" eb="13">
      <t>トウ</t>
    </rPh>
    <rPh sb="14" eb="15">
      <t>タイ</t>
    </rPh>
    <rPh sb="17" eb="19">
      <t>ギャクタイ</t>
    </rPh>
    <rPh sb="20" eb="22">
      <t>ボウシ</t>
    </rPh>
    <rPh sb="26" eb="28">
      <t>ケンシュウ</t>
    </rPh>
    <rPh sb="29" eb="32">
      <t>テイキテキ</t>
    </rPh>
    <rPh sb="33" eb="34">
      <t>ネン</t>
    </rPh>
    <rPh sb="35" eb="38">
      <t>カイイジョウ</t>
    </rPh>
    <rPh sb="40" eb="42">
      <t>ジッシ</t>
    </rPh>
    <rPh sb="49" eb="51">
      <t>シンキ</t>
    </rPh>
    <rPh sb="51" eb="53">
      <t>サイヨウ</t>
    </rPh>
    <rPh sb="53" eb="54">
      <t>ジ</t>
    </rPh>
    <rPh sb="56" eb="57">
      <t>カナラ</t>
    </rPh>
    <rPh sb="58" eb="60">
      <t>ギャクタイ</t>
    </rPh>
    <rPh sb="61" eb="63">
      <t>ボウシ</t>
    </rPh>
    <rPh sb="67" eb="69">
      <t>ケンシュウ</t>
    </rPh>
    <rPh sb="70" eb="72">
      <t>ジッシ</t>
    </rPh>
    <phoneticPr fontId="4"/>
  </si>
  <si>
    <t>「基準」：指定居宅サービス等の事業の人員、設備及び運営に関する基準</t>
    <rPh sb="1" eb="3">
      <t>キジュン</t>
    </rPh>
    <rPh sb="5" eb="7">
      <t>シテイ</t>
    </rPh>
    <rPh sb="7" eb="9">
      <t>キョタク</t>
    </rPh>
    <rPh sb="13" eb="14">
      <t>トウ</t>
    </rPh>
    <rPh sb="15" eb="17">
      <t>ジギョウ</t>
    </rPh>
    <rPh sb="18" eb="20">
      <t>ジンイン</t>
    </rPh>
    <rPh sb="21" eb="23">
      <t>セツビ</t>
    </rPh>
    <rPh sb="23" eb="24">
      <t>オヨ</t>
    </rPh>
    <rPh sb="25" eb="27">
      <t>ウンエイ</t>
    </rPh>
    <rPh sb="28" eb="29">
      <t>カン</t>
    </rPh>
    <rPh sb="31" eb="33">
      <t>キジュン</t>
    </rPh>
    <phoneticPr fontId="4"/>
  </si>
  <si>
    <t>　　　　　（平成11年厚生省令第37号）</t>
    <rPh sb="11" eb="14">
      <t>コウセイショウ</t>
    </rPh>
    <rPh sb="14" eb="15">
      <t>レイ</t>
    </rPh>
    <rPh sb="15" eb="16">
      <t>ダイ</t>
    </rPh>
    <rPh sb="18" eb="19">
      <t>ゴウ</t>
    </rPh>
    <phoneticPr fontId="4"/>
  </si>
  <si>
    <t>訪問入浴介護費　各種加算等自己点検表</t>
    <rPh sb="8" eb="10">
      <t>カクシュ</t>
    </rPh>
    <rPh sb="10" eb="13">
      <t>カサントウ</t>
    </rPh>
    <rPh sb="13" eb="15">
      <t>ジコ</t>
    </rPh>
    <rPh sb="15" eb="17">
      <t>テンケン</t>
    </rPh>
    <rPh sb="17" eb="18">
      <t>ヒョウ</t>
    </rPh>
    <phoneticPr fontId="5"/>
  </si>
  <si>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4"/>
  </si>
  <si>
    <t>※２　過去1年間に算定実績のある加算・減算の算定について、「点検結果」欄の□にチェックをしてください。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4"/>
  </si>
  <si>
    <t>届出状況</t>
  </si>
  <si>
    <t>点検事項</t>
    <rPh sb="0" eb="2">
      <t>テンケン</t>
    </rPh>
    <rPh sb="2" eb="4">
      <t>ジコウ</t>
    </rPh>
    <phoneticPr fontId="4"/>
  </si>
  <si>
    <t>指導職員
チェック</t>
    <rPh sb="0" eb="2">
      <t>シドウ</t>
    </rPh>
    <rPh sb="2" eb="4">
      <t>ショクイン</t>
    </rPh>
    <phoneticPr fontId="4"/>
  </si>
  <si>
    <t>高齢者虐待防止措置未実施減算
【*99/100】</t>
    <rPh sb="0" eb="14">
      <t>コウレイシャギャクタイボウシソチミジッシゲンサン</t>
    </rPh>
    <phoneticPr fontId="4"/>
  </si>
  <si>
    <t>高齢者虐待防止のための対策を検討する委員会を定期的に開催していない</t>
    <rPh sb="0" eb="3">
      <t>コウレイシャ</t>
    </rPh>
    <rPh sb="3" eb="5">
      <t>ギャクタイ</t>
    </rPh>
    <rPh sb="26" eb="28">
      <t>カイサイ</t>
    </rPh>
    <phoneticPr fontId="4"/>
  </si>
  <si>
    <t>該当</t>
    <phoneticPr fontId="5"/>
  </si>
  <si>
    <t>委員会記録</t>
    <rPh sb="0" eb="5">
      <t>イインカイキロク</t>
    </rPh>
    <phoneticPr fontId="4"/>
  </si>
  <si>
    <t>高齢者虐待防止のための指針を整備していない</t>
    <rPh sb="0" eb="3">
      <t>コウレイシャ</t>
    </rPh>
    <rPh sb="3" eb="5">
      <t>ギャクタイ</t>
    </rPh>
    <phoneticPr fontId="4"/>
  </si>
  <si>
    <t>高齢者虐待防止のための研修を定期的に実施していない</t>
    <rPh sb="0" eb="3">
      <t>コウレイシャ</t>
    </rPh>
    <phoneticPr fontId="4"/>
  </si>
  <si>
    <t>該当</t>
    <rPh sb="0" eb="2">
      <t>ガイトウ</t>
    </rPh>
    <phoneticPr fontId="4"/>
  </si>
  <si>
    <t>研修計画、記録</t>
    <rPh sb="0" eb="4">
      <t>ケンシュウケイカク</t>
    </rPh>
    <rPh sb="5" eb="7">
      <t>キロク</t>
    </rPh>
    <phoneticPr fontId="4"/>
  </si>
  <si>
    <t>高齢者虐待防止措置を適正に実施するための担当者を置いていない</t>
    <rPh sb="0" eb="3">
      <t>コウレイシャ</t>
    </rPh>
    <rPh sb="3" eb="9">
      <t>ギャクタイボウシソチ</t>
    </rPh>
    <rPh sb="10" eb="12">
      <t>テキセイ</t>
    </rPh>
    <rPh sb="24" eb="25">
      <t>オ</t>
    </rPh>
    <phoneticPr fontId="4"/>
  </si>
  <si>
    <t>担当者名</t>
    <rPh sb="0" eb="4">
      <t>タントウシャメイ</t>
    </rPh>
    <phoneticPr fontId="4"/>
  </si>
  <si>
    <t>業務継続計画未策定減算
【*99/100】</t>
    <rPh sb="0" eb="6">
      <t>ギョウムケイゾクケイカク</t>
    </rPh>
    <rPh sb="6" eb="7">
      <t>ミ</t>
    </rPh>
    <rPh sb="7" eb="9">
      <t>サクテイ</t>
    </rPh>
    <rPh sb="9" eb="11">
      <t>ゲンサン</t>
    </rPh>
    <phoneticPr fontId="4"/>
  </si>
  <si>
    <t>感染症や非常災害の発生時において、利用者に対するサービスの提供を継続的に実施するための、および非常時の体制で早期の業務再開を図るための計画（業務継続計画）を策定していない</t>
    <rPh sb="0" eb="3">
      <t>カンセンショウ</t>
    </rPh>
    <rPh sb="4" eb="8">
      <t>ヒジョウサイガイ</t>
    </rPh>
    <rPh sb="9" eb="12">
      <t>ハッセイジ</t>
    </rPh>
    <rPh sb="17" eb="20">
      <t>リヨウシャ</t>
    </rPh>
    <rPh sb="32" eb="35">
      <t>ケイゾクテキ</t>
    </rPh>
    <rPh sb="36" eb="38">
      <t>ジッシ</t>
    </rPh>
    <phoneticPr fontId="4"/>
  </si>
  <si>
    <t>業務継続計画</t>
    <rPh sb="0" eb="6">
      <t>ギョウムケイゾクケイカク</t>
    </rPh>
    <phoneticPr fontId="4"/>
  </si>
  <si>
    <t>介護職員３人の訪問
【*95/100】</t>
    <rPh sb="0" eb="2">
      <t>カイゴ</t>
    </rPh>
    <rPh sb="2" eb="4">
      <t>ショクイン</t>
    </rPh>
    <rPh sb="5" eb="6">
      <t>ニン</t>
    </rPh>
    <rPh sb="7" eb="9">
      <t>ホウモン</t>
    </rPh>
    <phoneticPr fontId="4"/>
  </si>
  <si>
    <t>身体の状況等に支障がない旨、主治の医師の意見の確認</t>
    <rPh sb="0" eb="2">
      <t>シンタイ</t>
    </rPh>
    <rPh sb="3" eb="5">
      <t>ジョウキョウ</t>
    </rPh>
    <rPh sb="5" eb="6">
      <t>トウ</t>
    </rPh>
    <rPh sb="7" eb="9">
      <t>シショウ</t>
    </rPh>
    <rPh sb="12" eb="13">
      <t>ムネ</t>
    </rPh>
    <rPh sb="17" eb="19">
      <t>イシ</t>
    </rPh>
    <rPh sb="20" eb="22">
      <t>イケン</t>
    </rPh>
    <rPh sb="23" eb="25">
      <t>カクニン</t>
    </rPh>
    <phoneticPr fontId="4"/>
  </si>
  <si>
    <t>あり</t>
    <phoneticPr fontId="4"/>
  </si>
  <si>
    <t>確認の記録(規定はなし)</t>
    <rPh sb="0" eb="2">
      <t>カクニン</t>
    </rPh>
    <rPh sb="3" eb="5">
      <t>キロク</t>
    </rPh>
    <rPh sb="6" eb="8">
      <t>キテイ</t>
    </rPh>
    <phoneticPr fontId="4"/>
  </si>
  <si>
    <t>清拭、部分浴
【*90/100】</t>
    <rPh sb="0" eb="2">
      <t>セイシキ</t>
    </rPh>
    <rPh sb="3" eb="6">
      <t>ブブンヨク</t>
    </rPh>
    <phoneticPr fontId="4"/>
  </si>
  <si>
    <t>利用者の希望</t>
    <rPh sb="0" eb="3">
      <t>リヨウシャ</t>
    </rPh>
    <rPh sb="4" eb="6">
      <t>キボウ</t>
    </rPh>
    <phoneticPr fontId="4"/>
  </si>
  <si>
    <t>同一の建物
１、３【*90/100】</t>
    <rPh sb="0" eb="2">
      <t>ドウイツ</t>
    </rPh>
    <rPh sb="3" eb="5">
      <t>タテモノ</t>
    </rPh>
    <phoneticPr fontId="4"/>
  </si>
  <si>
    <t>１事業所と同一の敷地内もしくは隣接する敷地内の建物もしくは同一建物に居住する利用者（２除く）</t>
    <rPh sb="1" eb="4">
      <t>ジギョウショ</t>
    </rPh>
    <rPh sb="5" eb="7">
      <t>ドウイツ</t>
    </rPh>
    <rPh sb="8" eb="10">
      <t>シキチ</t>
    </rPh>
    <rPh sb="10" eb="11">
      <t>ナイ</t>
    </rPh>
    <rPh sb="15" eb="17">
      <t>リンセツ</t>
    </rPh>
    <rPh sb="19" eb="21">
      <t>シキチ</t>
    </rPh>
    <rPh sb="21" eb="22">
      <t>ナイ</t>
    </rPh>
    <rPh sb="23" eb="25">
      <t>タテモノ</t>
    </rPh>
    <rPh sb="29" eb="31">
      <t>ドウイツ</t>
    </rPh>
    <rPh sb="31" eb="33">
      <t>タテモノ</t>
    </rPh>
    <rPh sb="34" eb="36">
      <t>キョジュウ</t>
    </rPh>
    <rPh sb="38" eb="41">
      <t>リヨウシャ</t>
    </rPh>
    <phoneticPr fontId="4"/>
  </si>
  <si>
    <t>該当</t>
  </si>
  <si>
    <t>利用者台帳等</t>
    <rPh sb="0" eb="3">
      <t>リヨウシャ</t>
    </rPh>
    <rPh sb="3" eb="5">
      <t>ダイチョウ</t>
    </rPh>
    <rPh sb="5" eb="6">
      <t>トウ</t>
    </rPh>
    <phoneticPr fontId="4"/>
  </si>
  <si>
    <t>２【*85/100】</t>
    <phoneticPr fontId="5"/>
  </si>
  <si>
    <t>２上記の建物のうち、当該建物に居住する利用者（１月あたり50人以上）</t>
    <phoneticPr fontId="5"/>
  </si>
  <si>
    <t>□</t>
    <phoneticPr fontId="5"/>
  </si>
  <si>
    <t>該当</t>
    <rPh sb="0" eb="2">
      <t>ガイトウ</t>
    </rPh>
    <phoneticPr fontId="5"/>
  </si>
  <si>
    <t>利用者台帳、サービス提供記録等</t>
    <phoneticPr fontId="5"/>
  </si>
  <si>
    <t>３上記１以外の範囲に所在する建物に居住する利用者（１月あたりの利用者数が20人以上）</t>
    <rPh sb="1" eb="3">
      <t>ジョウキ</t>
    </rPh>
    <rPh sb="4" eb="6">
      <t>イガイ</t>
    </rPh>
    <rPh sb="7" eb="9">
      <t>ハンイ</t>
    </rPh>
    <rPh sb="10" eb="12">
      <t>ショザイ</t>
    </rPh>
    <rPh sb="14" eb="16">
      <t>タテモノ</t>
    </rPh>
    <rPh sb="17" eb="19">
      <t>キョジュウ</t>
    </rPh>
    <rPh sb="21" eb="24">
      <t>リヨウシャ</t>
    </rPh>
    <rPh sb="26" eb="27">
      <t>ガツ</t>
    </rPh>
    <rPh sb="31" eb="33">
      <t>リヨウ</t>
    </rPh>
    <rPh sb="33" eb="34">
      <t>シャ</t>
    </rPh>
    <rPh sb="34" eb="35">
      <t>スウ</t>
    </rPh>
    <rPh sb="38" eb="41">
      <t>ニンイジョウ</t>
    </rPh>
    <phoneticPr fontId="5"/>
  </si>
  <si>
    <t>利用者台帳、サービス提供記録等</t>
    <rPh sb="0" eb="3">
      <t>リヨウシャ</t>
    </rPh>
    <rPh sb="3" eb="5">
      <t>ダイチョウ</t>
    </rPh>
    <rPh sb="10" eb="12">
      <t>テイキョウ</t>
    </rPh>
    <rPh sb="12" eb="14">
      <t>キロク</t>
    </rPh>
    <rPh sb="14" eb="15">
      <t>トウ</t>
    </rPh>
    <phoneticPr fontId="4"/>
  </si>
  <si>
    <t>特別地域訪問入浴介護加算
【+15/100】</t>
    <rPh sb="0" eb="2">
      <t>トクベツ</t>
    </rPh>
    <rPh sb="2" eb="4">
      <t>チイキ</t>
    </rPh>
    <rPh sb="4" eb="6">
      <t>ホウモン</t>
    </rPh>
    <rPh sb="6" eb="8">
      <t>ニュウヨク</t>
    </rPh>
    <rPh sb="8" eb="10">
      <t>カイゴ</t>
    </rPh>
    <rPh sb="10" eb="12">
      <t>カサン</t>
    </rPh>
    <phoneticPr fontId="4"/>
  </si>
  <si>
    <t>厚生労働大臣の定める地域</t>
    <rPh sb="0" eb="2">
      <t>コウセイ</t>
    </rPh>
    <rPh sb="2" eb="4">
      <t>ロウドウ</t>
    </rPh>
    <rPh sb="4" eb="6">
      <t>ダイジン</t>
    </rPh>
    <rPh sb="7" eb="8">
      <t>サダ</t>
    </rPh>
    <rPh sb="10" eb="12">
      <t>チイキ</t>
    </rPh>
    <phoneticPr fontId="4"/>
  </si>
  <si>
    <t>中山間地域等における小規模事業所加算
【+10/100】</t>
    <rPh sb="0" eb="1">
      <t>ナカ</t>
    </rPh>
    <rPh sb="1" eb="3">
      <t>ヤマアイ</t>
    </rPh>
    <rPh sb="3" eb="6">
      <t>チイキナド</t>
    </rPh>
    <rPh sb="10" eb="13">
      <t>ショウキボ</t>
    </rPh>
    <rPh sb="13" eb="16">
      <t>ジギョウショ</t>
    </rPh>
    <rPh sb="16" eb="18">
      <t>カサン</t>
    </rPh>
    <phoneticPr fontId="4"/>
  </si>
  <si>
    <t>厚生労働大臣の定める地域＋事業者規模要件</t>
    <rPh sb="0" eb="2">
      <t>コウセイ</t>
    </rPh>
    <rPh sb="2" eb="4">
      <t>ロウドウ</t>
    </rPh>
    <rPh sb="4" eb="6">
      <t>ダイジン</t>
    </rPh>
    <rPh sb="7" eb="8">
      <t>サダ</t>
    </rPh>
    <rPh sb="10" eb="12">
      <t>チイキ</t>
    </rPh>
    <rPh sb="13" eb="15">
      <t>ジギョウ</t>
    </rPh>
    <rPh sb="15" eb="16">
      <t>シャ</t>
    </rPh>
    <rPh sb="16" eb="18">
      <t>キボ</t>
    </rPh>
    <rPh sb="18" eb="20">
      <t>ヨウケン</t>
    </rPh>
    <phoneticPr fontId="4"/>
  </si>
  <si>
    <t>中山間地域等に居住する者へのサービス提供加算
【+5/100】</t>
    <rPh sb="0" eb="1">
      <t>チュウ</t>
    </rPh>
    <rPh sb="1" eb="3">
      <t>サンカン</t>
    </rPh>
    <rPh sb="3" eb="5">
      <t>チイキ</t>
    </rPh>
    <rPh sb="5" eb="6">
      <t>トウ</t>
    </rPh>
    <rPh sb="7" eb="8">
      <t>イ</t>
    </rPh>
    <rPh sb="8" eb="9">
      <t>ス</t>
    </rPh>
    <rPh sb="11" eb="12">
      <t>モノ</t>
    </rPh>
    <rPh sb="18" eb="20">
      <t>テイキョウ</t>
    </rPh>
    <rPh sb="20" eb="22">
      <t>カサン</t>
    </rPh>
    <phoneticPr fontId="4"/>
  </si>
  <si>
    <t>初回加算
【+200単位/月】</t>
    <rPh sb="0" eb="2">
      <t>ショカイ</t>
    </rPh>
    <rPh sb="2" eb="4">
      <t>カサン</t>
    </rPh>
    <phoneticPr fontId="4"/>
  </si>
  <si>
    <t>初回の指定訪問入浴介護を行う前に、当該事業所の職員が利用者の居宅を訪問し、利用に関する調整を実施する（浴槽の設置場所や給排水の方法の確認等）</t>
    <rPh sb="37" eb="39">
      <t>リヨウ</t>
    </rPh>
    <rPh sb="40" eb="41">
      <t>カン</t>
    </rPh>
    <rPh sb="43" eb="45">
      <t>チョウセイ</t>
    </rPh>
    <rPh sb="46" eb="48">
      <t>ジッシ</t>
    </rPh>
    <phoneticPr fontId="5"/>
  </si>
  <si>
    <t>サービス提供記録等</t>
    <rPh sb="4" eb="6">
      <t>テイキョウ</t>
    </rPh>
    <rPh sb="6" eb="8">
      <t>キロク</t>
    </rPh>
    <rPh sb="8" eb="9">
      <t>トウ</t>
    </rPh>
    <phoneticPr fontId="4"/>
  </si>
  <si>
    <t>初回の指定訪問入浴介護を行った日の属する月</t>
    <phoneticPr fontId="5"/>
  </si>
  <si>
    <t>認知症専門ケア加算（Ⅰ）
【+3単位/日】</t>
    <rPh sb="0" eb="3">
      <t>ニンチショウ</t>
    </rPh>
    <rPh sb="3" eb="5">
      <t>センモン</t>
    </rPh>
    <rPh sb="7" eb="9">
      <t>カサン</t>
    </rPh>
    <rPh sb="16" eb="18">
      <t>タンイ</t>
    </rPh>
    <rPh sb="19" eb="20">
      <t>ヒ</t>
    </rPh>
    <phoneticPr fontId="4"/>
  </si>
  <si>
    <t>利用者総数のうち介護を必要とする認知症者の対象者（日常生活自立度ランクⅡ以上の者である）の割合が５割以上</t>
    <phoneticPr fontId="4"/>
  </si>
  <si>
    <t>認知症介護に係る専門的な研修修了者を、対象者の数が20人未満の場合は１人以上、対象者が20人以上の場合は、１に当該対象者が19名を超えて10又はその端数を増すごとに１を加えた人数を配置し、チームとして専門的な認知症ケアを実施</t>
  </si>
  <si>
    <t>※専門的な研修…認知症介護実践者リーダー研修</t>
    <phoneticPr fontId="4"/>
  </si>
  <si>
    <t>留意事項の伝達または技術的指導に係る会議を定期的に実施</t>
    <phoneticPr fontId="4"/>
  </si>
  <si>
    <t>認知症専門ケア加算（Ⅱ）との併算不可</t>
    <rPh sb="0" eb="3">
      <t>ニンチショウ</t>
    </rPh>
    <rPh sb="3" eb="5">
      <t>センモン</t>
    </rPh>
    <rPh sb="7" eb="9">
      <t>カサン</t>
    </rPh>
    <rPh sb="14" eb="15">
      <t>ヘイ</t>
    </rPh>
    <rPh sb="15" eb="16">
      <t>サン</t>
    </rPh>
    <rPh sb="16" eb="18">
      <t>フカ</t>
    </rPh>
    <phoneticPr fontId="4"/>
  </si>
  <si>
    <t>認知症専門ケア加算（Ⅱ）
【+4単位/日】</t>
    <rPh sb="0" eb="3">
      <t>ニンチショウ</t>
    </rPh>
    <rPh sb="3" eb="5">
      <t>センモン</t>
    </rPh>
    <rPh sb="7" eb="9">
      <t>カサン</t>
    </rPh>
    <rPh sb="16" eb="18">
      <t>タンイ</t>
    </rPh>
    <rPh sb="19" eb="20">
      <t>ヒ</t>
    </rPh>
    <phoneticPr fontId="4"/>
  </si>
  <si>
    <t>利用者総数のうち介護を必要とする認知症者の対象者（日常生活自立度ランクⅢ以上の者である）の割合が２割以上</t>
    <phoneticPr fontId="4"/>
  </si>
  <si>
    <t>認知症介護に係る専門的な研修修了者を、対象者の数が20人未満の場合は１人以上、対象者が20人以上の場合は、１に当該対象者が19名を超えて10又はその端数を増すごとに１を加えた人数を配置し、チームとして専門的な認知症ケアを実施</t>
    <phoneticPr fontId="4"/>
  </si>
  <si>
    <t>認知症介護の指導に係る専門的な研修修了者を１名以上配置し、事業所または施設全体の認知症ケアの指導等を実施</t>
    <phoneticPr fontId="4"/>
  </si>
  <si>
    <t>※専門的な研修…認知症介護指導者研修</t>
    <phoneticPr fontId="4"/>
  </si>
  <si>
    <t>介護職員、看護職員毎の認知症ケアに関する研修計画の作成および研修の実施</t>
    <phoneticPr fontId="4"/>
  </si>
  <si>
    <t>認知症専門ケア加算（Ⅰ）との併算不可</t>
    <rPh sb="0" eb="3">
      <t>ニンチショウ</t>
    </rPh>
    <rPh sb="3" eb="5">
      <t>センモン</t>
    </rPh>
    <rPh sb="7" eb="9">
      <t>カサン</t>
    </rPh>
    <rPh sb="14" eb="15">
      <t>ヘイ</t>
    </rPh>
    <rPh sb="15" eb="16">
      <t>サン</t>
    </rPh>
    <rPh sb="16" eb="18">
      <t>フカ</t>
    </rPh>
    <phoneticPr fontId="4"/>
  </si>
  <si>
    <t>看取り連携体制加算
【+64単位/回】
死亡日以前30日以下</t>
    <rPh sb="0" eb="2">
      <t>ミト</t>
    </rPh>
    <rPh sb="3" eb="9">
      <t>レンケイタイセイカサン</t>
    </rPh>
    <phoneticPr fontId="5"/>
  </si>
  <si>
    <t>医師が医学的知見に基づき回復の見込みがないと診断した者</t>
  </si>
  <si>
    <t>看取り期における対応方針に基づき、介護職員等が介護記録等利用者に関する記録を活用し行われるサービスについて説明を受け、同意した上でサービスを受けている者</t>
    <rPh sb="0" eb="2">
      <t>ミト</t>
    </rPh>
    <rPh sb="17" eb="22">
      <t>カイゴショクイントウ</t>
    </rPh>
    <rPh sb="23" eb="25">
      <t>カイゴ</t>
    </rPh>
    <rPh sb="25" eb="27">
      <t>キロク</t>
    </rPh>
    <rPh sb="27" eb="28">
      <t>トウ</t>
    </rPh>
    <rPh sb="28" eb="31">
      <t>リヨウシャ</t>
    </rPh>
    <rPh sb="59" eb="61">
      <t>ドウイ</t>
    </rPh>
    <rPh sb="63" eb="64">
      <t>ウエ</t>
    </rPh>
    <rPh sb="70" eb="71">
      <t>ウ</t>
    </rPh>
    <rPh sb="75" eb="76">
      <t>モノ</t>
    </rPh>
    <phoneticPr fontId="5"/>
  </si>
  <si>
    <t>訪問看護ステーション等との連携により、利用者の状態等に応じた対応ができる連絡体制を確保し、かつ、必要に応じて当該訪問看護ステーション等により訪問看護等が提供されるよう訪問入浴介護を行う日時を当該訪問看護ステーション等と調整</t>
    <rPh sb="0" eb="4">
      <t>ホウモンカンゴ</t>
    </rPh>
    <rPh sb="48" eb="50">
      <t>ヒツヨウ</t>
    </rPh>
    <rPh sb="51" eb="52">
      <t>オウ</t>
    </rPh>
    <rPh sb="54" eb="60">
      <t>トウガイホウモンカンゴ</t>
    </rPh>
    <rPh sb="66" eb="67">
      <t>トウ</t>
    </rPh>
    <rPh sb="74" eb="75">
      <t>トウ</t>
    </rPh>
    <phoneticPr fontId="5"/>
  </si>
  <si>
    <t>看取り期における対応方針を定め、利用開始の際に、利用者またはその家族等に対して、対応方針の内容を説明し、同意を得ていること</t>
    <rPh sb="0" eb="2">
      <t>ミト</t>
    </rPh>
    <rPh sb="3" eb="4">
      <t>キ</t>
    </rPh>
    <rPh sb="8" eb="12">
      <t>タイオウホウシン</t>
    </rPh>
    <rPh sb="13" eb="14">
      <t>サダ</t>
    </rPh>
    <rPh sb="16" eb="20">
      <t>リヨウカイシ</t>
    </rPh>
    <rPh sb="21" eb="22">
      <t>サイ</t>
    </rPh>
    <rPh sb="24" eb="27">
      <t>リヨウシャ</t>
    </rPh>
    <rPh sb="32" eb="35">
      <t>カゾクトウ</t>
    </rPh>
    <phoneticPr fontId="5"/>
  </si>
  <si>
    <t>看取りに関する職員研修を行っていること</t>
    <rPh sb="0" eb="2">
      <t>ミト</t>
    </rPh>
    <rPh sb="4" eb="5">
      <t>カン</t>
    </rPh>
    <rPh sb="7" eb="9">
      <t>ショクイン</t>
    </rPh>
    <rPh sb="9" eb="11">
      <t>ケンシュウ</t>
    </rPh>
    <rPh sb="12" eb="13">
      <t>オコナ</t>
    </rPh>
    <phoneticPr fontId="5"/>
  </si>
  <si>
    <t>あり</t>
    <phoneticPr fontId="5"/>
  </si>
  <si>
    <t>サービス提供体制強化加算（Ⅰ）</t>
    <rPh sb="4" eb="6">
      <t>テイキョウ</t>
    </rPh>
    <rPh sb="6" eb="8">
      <t>タイセイ</t>
    </rPh>
    <rPh sb="8" eb="10">
      <t>キョウカ</t>
    </rPh>
    <rPh sb="10" eb="12">
      <t>カサン</t>
    </rPh>
    <phoneticPr fontId="4"/>
  </si>
  <si>
    <t>１研修の計画策定、実施</t>
    <rPh sb="1" eb="3">
      <t>ケンシュウ</t>
    </rPh>
    <rPh sb="4" eb="6">
      <t>ケイカク</t>
    </rPh>
    <rPh sb="6" eb="8">
      <t>サクテイ</t>
    </rPh>
    <rPh sb="9" eb="11">
      <t>ジッシ</t>
    </rPh>
    <phoneticPr fontId="4"/>
  </si>
  <si>
    <t>研修計画書(事業計画書)</t>
    <rPh sb="0" eb="2">
      <t>ケンシュウ</t>
    </rPh>
    <rPh sb="2" eb="5">
      <t>ケイカクショ</t>
    </rPh>
    <rPh sb="6" eb="8">
      <t>ジギョウ</t>
    </rPh>
    <rPh sb="8" eb="11">
      <t>ケイカクショ</t>
    </rPh>
    <phoneticPr fontId="4"/>
  </si>
  <si>
    <t>２利用者情報、留意事項伝達、技術指導等の会議開催</t>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2" eb="24">
      <t>カイサイ</t>
    </rPh>
    <phoneticPr fontId="4"/>
  </si>
  <si>
    <t>定期的に実施</t>
    <rPh sb="0" eb="3">
      <t>テイキテキ</t>
    </rPh>
    <rPh sb="4" eb="6">
      <t>ジッシ</t>
    </rPh>
    <phoneticPr fontId="4"/>
  </si>
  <si>
    <t>会議記録</t>
    <rPh sb="0" eb="2">
      <t>カイギ</t>
    </rPh>
    <rPh sb="2" eb="4">
      <t>キロク</t>
    </rPh>
    <phoneticPr fontId="4"/>
  </si>
  <si>
    <t>　【+44単位/回】</t>
    <phoneticPr fontId="4"/>
  </si>
  <si>
    <t>３定期的な健康診断の実施</t>
    <rPh sb="1" eb="4">
      <t>テイキテキ</t>
    </rPh>
    <rPh sb="5" eb="7">
      <t>ケンコウ</t>
    </rPh>
    <rPh sb="7" eb="9">
      <t>シンダン</t>
    </rPh>
    <rPh sb="10" eb="12">
      <t>ジッシ</t>
    </rPh>
    <phoneticPr fontId="4"/>
  </si>
  <si>
    <t>全員に実施</t>
    <rPh sb="0" eb="2">
      <t>ゼンイン</t>
    </rPh>
    <rPh sb="3" eb="5">
      <t>ジッシ</t>
    </rPh>
    <phoneticPr fontId="4"/>
  </si>
  <si>
    <t>健診受診記録等</t>
    <rPh sb="0" eb="2">
      <t>ケンシン</t>
    </rPh>
    <rPh sb="2" eb="4">
      <t>ジュシン</t>
    </rPh>
    <rPh sb="4" eb="6">
      <t>キロク</t>
    </rPh>
    <rPh sb="6" eb="7">
      <t>トウ</t>
    </rPh>
    <phoneticPr fontId="4"/>
  </si>
  <si>
    <t>次のいずれかに該当</t>
    <rPh sb="0" eb="1">
      <t>ツギ</t>
    </rPh>
    <rPh sb="7" eb="9">
      <t>ガイトウ</t>
    </rPh>
    <phoneticPr fontId="5"/>
  </si>
  <si>
    <t>４介護職員の総数うち、介護福祉士の占める割合が６割以上であること</t>
    <rPh sb="1" eb="3">
      <t>カイゴ</t>
    </rPh>
    <rPh sb="3" eb="5">
      <t>ショクイン</t>
    </rPh>
    <rPh sb="6" eb="8">
      <t>ソウスウ</t>
    </rPh>
    <rPh sb="11" eb="13">
      <t>カイゴ</t>
    </rPh>
    <rPh sb="13" eb="16">
      <t>フクシシ</t>
    </rPh>
    <rPh sb="17" eb="18">
      <t>シ</t>
    </rPh>
    <rPh sb="20" eb="22">
      <t>ワリアイ</t>
    </rPh>
    <rPh sb="24" eb="25">
      <t>ワリ</t>
    </rPh>
    <rPh sb="25" eb="27">
      <t>イジョウ</t>
    </rPh>
    <phoneticPr fontId="5"/>
  </si>
  <si>
    <t>職員台帳(履歴書)等</t>
    <rPh sb="0" eb="2">
      <t>ショクイン</t>
    </rPh>
    <rPh sb="2" eb="4">
      <t>ダイチョウ</t>
    </rPh>
    <rPh sb="5" eb="8">
      <t>リレキショ</t>
    </rPh>
    <rPh sb="9" eb="10">
      <t>トウ</t>
    </rPh>
    <phoneticPr fontId="4"/>
  </si>
  <si>
    <t>５介護職員総数のうち、勤続年数１０年以上の介護福祉士の占める割合が１００分の２５以上であること</t>
    <rPh sb="1" eb="3">
      <t>カイゴ</t>
    </rPh>
    <rPh sb="3" eb="5">
      <t>ショクイン</t>
    </rPh>
    <rPh sb="5" eb="7">
      <t>ソウスウ</t>
    </rPh>
    <rPh sb="11" eb="13">
      <t>キンゾク</t>
    </rPh>
    <rPh sb="13" eb="15">
      <t>ネンスウ</t>
    </rPh>
    <rPh sb="17" eb="20">
      <t>ネンイジョウ</t>
    </rPh>
    <rPh sb="21" eb="23">
      <t>カイゴ</t>
    </rPh>
    <rPh sb="23" eb="26">
      <t>フクシシ</t>
    </rPh>
    <rPh sb="27" eb="28">
      <t>シ</t>
    </rPh>
    <rPh sb="30" eb="32">
      <t>ワリアイ</t>
    </rPh>
    <rPh sb="36" eb="37">
      <t>ブン</t>
    </rPh>
    <rPh sb="40" eb="42">
      <t>イジョウ</t>
    </rPh>
    <phoneticPr fontId="4"/>
  </si>
  <si>
    <t>サービス提供体制強化加算（Ⅱ）</t>
    <rPh sb="4" eb="6">
      <t>テイキョウ</t>
    </rPh>
    <rPh sb="6" eb="8">
      <t>タイセイ</t>
    </rPh>
    <rPh sb="8" eb="10">
      <t>キョウカ</t>
    </rPh>
    <rPh sb="10" eb="12">
      <t>カサン</t>
    </rPh>
    <phoneticPr fontId="4"/>
  </si>
  <si>
    <t>　【+36単位/回】</t>
    <phoneticPr fontId="4"/>
  </si>
  <si>
    <t>４介護職員総数のうち介護福祉士の占める割合が４割以上または介護福祉士、実務者研修修了者および介護職員基礎研修修了者の占める割合が６割以上</t>
    <rPh sb="1" eb="3">
      <t>カイゴ</t>
    </rPh>
    <rPh sb="3" eb="5">
      <t>ショクイン</t>
    </rPh>
    <rPh sb="5" eb="7">
      <t>ソウスウ</t>
    </rPh>
    <rPh sb="10" eb="12">
      <t>カイゴ</t>
    </rPh>
    <rPh sb="12" eb="15">
      <t>フクシシ</t>
    </rPh>
    <rPh sb="16" eb="17">
      <t>シ</t>
    </rPh>
    <rPh sb="19" eb="21">
      <t>ワリアイ</t>
    </rPh>
    <rPh sb="23" eb="26">
      <t>ワリイジョウ</t>
    </rPh>
    <rPh sb="29" eb="31">
      <t>カイゴ</t>
    </rPh>
    <rPh sb="31" eb="34">
      <t>フクシシ</t>
    </rPh>
    <rPh sb="35" eb="38">
      <t>ジツムシャ</t>
    </rPh>
    <rPh sb="38" eb="40">
      <t>ケンシュウ</t>
    </rPh>
    <rPh sb="40" eb="43">
      <t>シュウリョウシャ</t>
    </rPh>
    <rPh sb="46" eb="48">
      <t>カイゴ</t>
    </rPh>
    <rPh sb="48" eb="50">
      <t>ショクイン</t>
    </rPh>
    <rPh sb="50" eb="52">
      <t>キソ</t>
    </rPh>
    <rPh sb="52" eb="54">
      <t>ケンシュウ</t>
    </rPh>
    <rPh sb="54" eb="57">
      <t>シュウリョウシャ</t>
    </rPh>
    <rPh sb="58" eb="59">
      <t>シ</t>
    </rPh>
    <rPh sb="61" eb="63">
      <t>ワリアイ</t>
    </rPh>
    <rPh sb="65" eb="68">
      <t>ワリイジョウ</t>
    </rPh>
    <phoneticPr fontId="4"/>
  </si>
  <si>
    <t>サービス提供体制強化加算（Ⅲ）</t>
    <rPh sb="4" eb="6">
      <t>テイキョウ</t>
    </rPh>
    <rPh sb="6" eb="8">
      <t>タイセイ</t>
    </rPh>
    <rPh sb="8" eb="10">
      <t>キョウカ</t>
    </rPh>
    <rPh sb="10" eb="12">
      <t>カサン</t>
    </rPh>
    <phoneticPr fontId="5"/>
  </si>
  <si>
    <t>【+12単位/回】</t>
    <rPh sb="4" eb="6">
      <t>タンイ</t>
    </rPh>
    <rPh sb="7" eb="8">
      <t>カイ</t>
    </rPh>
    <phoneticPr fontId="5"/>
  </si>
  <si>
    <t>４介護職員の総数のうち、介護福祉士の占める割合が３割以上または、介護福祉士・実務者研修修了者および介護職員基礎研修課程修了者の占める割合が５割以上であること</t>
    <rPh sb="1" eb="3">
      <t>カイゴ</t>
    </rPh>
    <rPh sb="3" eb="5">
      <t>ショクイン</t>
    </rPh>
    <rPh sb="6" eb="8">
      <t>ソウスウ</t>
    </rPh>
    <rPh sb="12" eb="14">
      <t>カイゴ</t>
    </rPh>
    <rPh sb="14" eb="17">
      <t>フクシシ</t>
    </rPh>
    <rPh sb="18" eb="19">
      <t>シ</t>
    </rPh>
    <rPh sb="21" eb="23">
      <t>ワリアイ</t>
    </rPh>
    <rPh sb="25" eb="28">
      <t>ワリイジョウ</t>
    </rPh>
    <rPh sb="32" eb="34">
      <t>カイゴ</t>
    </rPh>
    <rPh sb="34" eb="37">
      <t>フクシシ</t>
    </rPh>
    <rPh sb="38" eb="41">
      <t>ジツムシャ</t>
    </rPh>
    <rPh sb="41" eb="43">
      <t>ケンシュウ</t>
    </rPh>
    <rPh sb="43" eb="46">
      <t>シュウリョウシャ</t>
    </rPh>
    <rPh sb="49" eb="51">
      <t>カイゴ</t>
    </rPh>
    <rPh sb="51" eb="53">
      <t>ショクイン</t>
    </rPh>
    <rPh sb="53" eb="55">
      <t>キソ</t>
    </rPh>
    <rPh sb="55" eb="57">
      <t>ケンシュウ</t>
    </rPh>
    <rPh sb="57" eb="59">
      <t>カテイ</t>
    </rPh>
    <rPh sb="59" eb="62">
      <t>シュウリョウシャ</t>
    </rPh>
    <rPh sb="63" eb="64">
      <t>シ</t>
    </rPh>
    <rPh sb="66" eb="68">
      <t>ワリアイ</t>
    </rPh>
    <rPh sb="70" eb="73">
      <t>ワリイジョウ</t>
    </rPh>
    <phoneticPr fontId="5"/>
  </si>
  <si>
    <t>５訪問入浴介護従業者の総数のうち、勤続年数７年以上の者の占める割合が３割以上であること</t>
    <rPh sb="1" eb="3">
      <t>ホウモン</t>
    </rPh>
    <rPh sb="3" eb="5">
      <t>ニュウヨク</t>
    </rPh>
    <rPh sb="5" eb="7">
      <t>カイゴ</t>
    </rPh>
    <rPh sb="7" eb="10">
      <t>ジュウギョウシャ</t>
    </rPh>
    <rPh sb="11" eb="13">
      <t>ソウスウ</t>
    </rPh>
    <rPh sb="17" eb="19">
      <t>キンゾク</t>
    </rPh>
    <rPh sb="19" eb="21">
      <t>ネンスウ</t>
    </rPh>
    <rPh sb="22" eb="23">
      <t>ネン</t>
    </rPh>
    <rPh sb="23" eb="25">
      <t>イジョウ</t>
    </rPh>
    <rPh sb="26" eb="27">
      <t>モノ</t>
    </rPh>
    <rPh sb="28" eb="29">
      <t>シ</t>
    </rPh>
    <rPh sb="31" eb="33">
      <t>ワリアイ</t>
    </rPh>
    <rPh sb="35" eb="38">
      <t>ワリイジョウ</t>
    </rPh>
    <phoneticPr fontId="5"/>
  </si>
  <si>
    <t xml:space="preserve">職員台帳(履歴書)等
</t>
    <rPh sb="0" eb="2">
      <t>ショクイン</t>
    </rPh>
    <rPh sb="2" eb="4">
      <t>ダイチョウ</t>
    </rPh>
    <rPh sb="5" eb="8">
      <t>リレキショ</t>
    </rPh>
    <rPh sb="9" eb="10">
      <t>トウ</t>
    </rPh>
    <phoneticPr fontId="4"/>
  </si>
  <si>
    <t>介護職員等処遇改善加算（Ⅰ）
【*100/1000】</t>
    <rPh sb="4" eb="5">
      <t>トウ</t>
    </rPh>
    <phoneticPr fontId="4"/>
  </si>
  <si>
    <t>１賃金改善に関する計画の策定、計画に基づく措置</t>
    <phoneticPr fontId="4"/>
  </si>
  <si>
    <t>あり</t>
  </si>
  <si>
    <t>賃金改善計画書</t>
    <rPh sb="0" eb="2">
      <t>チンギン</t>
    </rPh>
    <phoneticPr fontId="4"/>
  </si>
  <si>
    <t>賃金改善基準</t>
    <rPh sb="0" eb="6">
      <t>チンギンカイゼンキジュン</t>
    </rPh>
    <phoneticPr fontId="4"/>
  </si>
  <si>
    <t>①仮に介護職員等処遇改善加算（Ⅳ）を算定した場合に算定することが見込まれる額の２分の１以上を基本給または決まって毎月支払われる手当に充当</t>
    <rPh sb="66" eb="68">
      <t>ジュウトウ</t>
    </rPh>
    <phoneticPr fontId="4"/>
  </si>
  <si>
    <t>該当</t>
    <phoneticPr fontId="4"/>
  </si>
  <si>
    <t>②介護福祉士であって、経験および技能を有する介護職員と認められる者のうち一人は、賃金改善後の賃金の見込額が年額４４０万円以上</t>
    <phoneticPr fontId="4"/>
  </si>
  <si>
    <t>２介護職員等処遇改善計画書の作成、職員に周知、県に届出</t>
    <rPh sb="1" eb="3">
      <t>カイゴ</t>
    </rPh>
    <rPh sb="3" eb="5">
      <t>ショクイン</t>
    </rPh>
    <rPh sb="5" eb="6">
      <t>トウ</t>
    </rPh>
    <rPh sb="6" eb="8">
      <t>ショグウ</t>
    </rPh>
    <rPh sb="8" eb="10">
      <t>カイゼン</t>
    </rPh>
    <rPh sb="10" eb="12">
      <t>ケイカク</t>
    </rPh>
    <rPh sb="17" eb="19">
      <t>ショクイン</t>
    </rPh>
    <rPh sb="23" eb="24">
      <t>ケン</t>
    </rPh>
    <rPh sb="25" eb="27">
      <t>トドケデ</t>
    </rPh>
    <phoneticPr fontId="4"/>
  </si>
  <si>
    <t>介護職員等処遇改善計画書</t>
    <rPh sb="0" eb="5">
      <t>カイゴショクイントウ</t>
    </rPh>
    <rPh sb="5" eb="7">
      <t>ショグウ</t>
    </rPh>
    <phoneticPr fontId="4"/>
  </si>
  <si>
    <t>３賃金改善の実施</t>
    <phoneticPr fontId="4"/>
  </si>
  <si>
    <t>４事業年度ごとに職員の処遇改善に関する実績を県に報告</t>
    <rPh sb="1" eb="2">
      <t>ギョウ</t>
    </rPh>
    <rPh sb="2" eb="4">
      <t>ネンド</t>
    </rPh>
    <rPh sb="7" eb="9">
      <t>ショクイン</t>
    </rPh>
    <rPh sb="21" eb="22">
      <t>ケン</t>
    </rPh>
    <phoneticPr fontId="4"/>
  </si>
  <si>
    <t>実績報告書</t>
  </si>
  <si>
    <t>５前12月間に法令違反し、罰金以上の刑</t>
    <rPh sb="13" eb="15">
      <t>バッキン</t>
    </rPh>
    <rPh sb="15" eb="17">
      <t>イジョウ</t>
    </rPh>
    <rPh sb="18" eb="19">
      <t>ケイ</t>
    </rPh>
    <phoneticPr fontId="4"/>
  </si>
  <si>
    <t>なし</t>
  </si>
  <si>
    <t>【法令】
・労働基準法
・労働者災害補償保険法
・最低賃金法
・労働安全衛生法
・雇用保険法
・その他労働に関する法令</t>
    <rPh sb="1" eb="3">
      <t>ホウレイ</t>
    </rPh>
    <rPh sb="6" eb="8">
      <t>ロウドウ</t>
    </rPh>
    <rPh sb="8" eb="11">
      <t>キジュンホウ</t>
    </rPh>
    <rPh sb="13" eb="16">
      <t>ロウドウシャ</t>
    </rPh>
    <rPh sb="16" eb="18">
      <t>サイガイ</t>
    </rPh>
    <rPh sb="18" eb="20">
      <t>ホショウ</t>
    </rPh>
    <rPh sb="20" eb="23">
      <t>ホケンホウ</t>
    </rPh>
    <rPh sb="25" eb="27">
      <t>サイテイ</t>
    </rPh>
    <rPh sb="27" eb="29">
      <t>チンギン</t>
    </rPh>
    <rPh sb="29" eb="30">
      <t>ホウ</t>
    </rPh>
    <rPh sb="32" eb="34">
      <t>ロウドウ</t>
    </rPh>
    <rPh sb="34" eb="36">
      <t>アンゼン</t>
    </rPh>
    <rPh sb="36" eb="39">
      <t>エイセイホウ</t>
    </rPh>
    <rPh sb="41" eb="43">
      <t>コヨウ</t>
    </rPh>
    <rPh sb="43" eb="46">
      <t>ホケンホウ</t>
    </rPh>
    <rPh sb="50" eb="51">
      <t>ホカ</t>
    </rPh>
    <rPh sb="51" eb="53">
      <t>ロウドウ</t>
    </rPh>
    <rPh sb="54" eb="55">
      <t>カン</t>
    </rPh>
    <rPh sb="57" eb="59">
      <t>ホウレイ</t>
    </rPh>
    <phoneticPr fontId="4"/>
  </si>
  <si>
    <t>６労働保険料の納付</t>
    <phoneticPr fontId="4"/>
  </si>
  <si>
    <t>適正に納付</t>
  </si>
  <si>
    <t>７①、②、③のいずれにも適合</t>
    <phoneticPr fontId="4"/>
  </si>
  <si>
    <t>①介護職員の任用の際の職責または職務内容等の要件を書面で作成し、全ての介護職員に周知</t>
    <rPh sb="1" eb="3">
      <t>カイゴ</t>
    </rPh>
    <rPh sb="3" eb="5">
      <t>ショクイン</t>
    </rPh>
    <rPh sb="6" eb="8">
      <t>ニンヨウ</t>
    </rPh>
    <phoneticPr fontId="4"/>
  </si>
  <si>
    <t>職責・職務内容を記載した書面</t>
    <rPh sb="0" eb="2">
      <t>ショクセキ</t>
    </rPh>
    <rPh sb="3" eb="5">
      <t>ショクム</t>
    </rPh>
    <rPh sb="5" eb="7">
      <t>ナイヨウ</t>
    </rPh>
    <rPh sb="8" eb="10">
      <t>キサイ</t>
    </rPh>
    <rPh sb="12" eb="14">
      <t>ショメン</t>
    </rPh>
    <phoneticPr fontId="4"/>
  </si>
  <si>
    <t>②介護職員の資質の向上の支援に関する計画の策定、研修の実施または研修の機会を確保し、全ての介護職員に周知</t>
    <rPh sb="1" eb="3">
      <t>カイゴ</t>
    </rPh>
    <rPh sb="3" eb="5">
      <t>ショクイン</t>
    </rPh>
    <phoneticPr fontId="4"/>
  </si>
  <si>
    <t>研修計画書</t>
    <phoneticPr fontId="4"/>
  </si>
  <si>
    <t>③介護職員の経験もしくは資格等に応じて昇給する仕組みまたは一定の基準に基づき定期に昇給を判定する仕組みを書面で作成し、全ての介護職員に周知</t>
    <rPh sb="4" eb="6">
      <t>ケイケン</t>
    </rPh>
    <rPh sb="10" eb="13">
      <t>シカクトウ</t>
    </rPh>
    <rPh sb="14" eb="15">
      <t>オウ</t>
    </rPh>
    <rPh sb="50" eb="52">
      <t>ショメン</t>
    </rPh>
    <rPh sb="53" eb="55">
      <t>サクセイ</t>
    </rPh>
    <phoneticPr fontId="4"/>
  </si>
  <si>
    <t>就業規則等</t>
    <rPh sb="0" eb="2">
      <t>シュウギョウ</t>
    </rPh>
    <rPh sb="2" eb="4">
      <t>キソク</t>
    </rPh>
    <rPh sb="4" eb="5">
      <t>トウ</t>
    </rPh>
    <phoneticPr fontId="4"/>
  </si>
  <si>
    <t>８２の届出に係る計画の期間中に実施する職員の処遇改善の内容（賃金改善を除く）および職員の処遇改善に要する費用の見込額を全ての職員に周知</t>
    <rPh sb="3" eb="5">
      <t>トドケデ</t>
    </rPh>
    <rPh sb="6" eb="7">
      <t>カカ</t>
    </rPh>
    <rPh sb="8" eb="10">
      <t>ケイカク</t>
    </rPh>
    <rPh sb="11" eb="14">
      <t>キカンチュウ</t>
    </rPh>
    <rPh sb="15" eb="17">
      <t>ジッシ</t>
    </rPh>
    <rPh sb="19" eb="21">
      <t>ショクイン</t>
    </rPh>
    <rPh sb="22" eb="24">
      <t>ショグウ</t>
    </rPh>
    <rPh sb="24" eb="26">
      <t>カイゼン</t>
    </rPh>
    <rPh sb="27" eb="29">
      <t>ナイヨウ</t>
    </rPh>
    <rPh sb="30" eb="32">
      <t>チンギン</t>
    </rPh>
    <rPh sb="32" eb="34">
      <t>カイゼン</t>
    </rPh>
    <rPh sb="35" eb="36">
      <t>ノゾ</t>
    </rPh>
    <rPh sb="41" eb="43">
      <t>ショクイン</t>
    </rPh>
    <rPh sb="44" eb="46">
      <t>ショグウ</t>
    </rPh>
    <rPh sb="46" eb="48">
      <t>カイゼン</t>
    </rPh>
    <rPh sb="49" eb="50">
      <t>ヨウ</t>
    </rPh>
    <rPh sb="52" eb="54">
      <t>ヒヨウ</t>
    </rPh>
    <rPh sb="55" eb="57">
      <t>ミコ</t>
    </rPh>
    <rPh sb="57" eb="58">
      <t>ガク</t>
    </rPh>
    <rPh sb="59" eb="60">
      <t>スベ</t>
    </rPh>
    <rPh sb="62" eb="64">
      <t>ショクイン</t>
    </rPh>
    <rPh sb="65" eb="67">
      <t>シュウチ</t>
    </rPh>
    <phoneticPr fontId="4"/>
  </si>
  <si>
    <t>周知方法</t>
    <rPh sb="0" eb="4">
      <t>シュウチホウホウ</t>
    </rPh>
    <phoneticPr fontId="4"/>
  </si>
  <si>
    <t>９８の処遇改善の内容等について、インターネットの利用その他の適切な方法ににより公表</t>
    <rPh sb="3" eb="7">
      <t>ショグウカイゼン</t>
    </rPh>
    <rPh sb="8" eb="11">
      <t>ナイヨウトウ</t>
    </rPh>
    <rPh sb="24" eb="26">
      <t>リヨウ</t>
    </rPh>
    <rPh sb="28" eb="29">
      <t>タ</t>
    </rPh>
    <rPh sb="30" eb="32">
      <t>テキセツ</t>
    </rPh>
    <phoneticPr fontId="4"/>
  </si>
  <si>
    <t>10サービス提供体制強化加算（Ⅰ）または（Ⅱ）のいずれかを届出</t>
    <rPh sb="6" eb="14">
      <t>テイキョウタイセイキョウカカサン</t>
    </rPh>
    <rPh sb="29" eb="31">
      <t>トドケデ</t>
    </rPh>
    <phoneticPr fontId="4"/>
  </si>
  <si>
    <t>介護職員等処遇改善加算（Ⅱ）
【*94/1000】</t>
    <rPh sb="4" eb="5">
      <t>トウ</t>
    </rPh>
    <phoneticPr fontId="4"/>
  </si>
  <si>
    <t>４事業年度ごとに職員の処遇改善に関する実績を県に報告</t>
    <rPh sb="1" eb="3">
      <t>ジギョウ</t>
    </rPh>
    <rPh sb="3" eb="5">
      <t>ネンド</t>
    </rPh>
    <rPh sb="8" eb="10">
      <t>ショクイン</t>
    </rPh>
    <rPh sb="22" eb="23">
      <t>ケン</t>
    </rPh>
    <phoneticPr fontId="4"/>
  </si>
  <si>
    <t>③介護職員の経験もしくは資格等に応じて昇給する仕組みまたは一定の基準に基づき定期に昇給を判定する仕組みを書面で作成し、全ての介護職員に周知</t>
    <rPh sb="6" eb="8">
      <t>ケイケン</t>
    </rPh>
    <rPh sb="12" eb="15">
      <t>シカクトウ</t>
    </rPh>
    <rPh sb="16" eb="17">
      <t>オウ</t>
    </rPh>
    <rPh sb="52" eb="54">
      <t>ショメン</t>
    </rPh>
    <rPh sb="55" eb="57">
      <t>サクセイ</t>
    </rPh>
    <phoneticPr fontId="4"/>
  </si>
  <si>
    <t>介護職員等処遇改善加算（Ⅲ）
【*79/1000】</t>
    <rPh sb="4" eb="5">
      <t>トウ</t>
    </rPh>
    <phoneticPr fontId="4"/>
  </si>
  <si>
    <t>介護職員等処遇改善加算（Ⅳ）
【*63/1000】</t>
    <rPh sb="4" eb="5">
      <t>トウ</t>
    </rPh>
    <phoneticPr fontId="4"/>
  </si>
  <si>
    <t>７①、②のいずれにも適合</t>
    <phoneticPr fontId="4"/>
  </si>
  <si>
    <t>介護職員等処遇改善加算（Ⅴ）（１）
【*89/1000】</t>
    <phoneticPr fontId="4"/>
  </si>
  <si>
    <t>介護職員等処遇改善加算（Ⅴ）（２）
【*84/1000】</t>
    <phoneticPr fontId="4"/>
  </si>
  <si>
    <t>介護職員等処遇改善加算（Ⅴ）（３）
【*83/1000】</t>
    <phoneticPr fontId="4"/>
  </si>
  <si>
    <t>介護職員等処遇改善加算（Ⅴ）（４）
【*78/1000】</t>
    <phoneticPr fontId="4"/>
  </si>
  <si>
    <t>介護職員等処遇改善加算（Ⅴ）（５）
【*73/1000】</t>
    <phoneticPr fontId="4"/>
  </si>
  <si>
    <t>介護職員等処遇改善加算（Ⅴ）（６）
【*67/1000】</t>
    <phoneticPr fontId="4"/>
  </si>
  <si>
    <t>介護職員等処遇改善加算（Ⅴ）（７）
【*65/1000】</t>
    <phoneticPr fontId="4"/>
  </si>
  <si>
    <t>介護職員等処遇改善加算（Ⅴ）（８）
【*68/1000】</t>
    <phoneticPr fontId="4"/>
  </si>
  <si>
    <t>介護職員等処遇改善加算（Ⅴ）（９）
【*59/1000】</t>
    <phoneticPr fontId="4"/>
  </si>
  <si>
    <t>介護職員等処遇改善加算（Ⅴ）（10）
【*54/1000】</t>
    <phoneticPr fontId="4"/>
  </si>
  <si>
    <t>介護職員等処遇改善加算（Ⅴ）（11）
【*52/1000】</t>
    <phoneticPr fontId="4"/>
  </si>
  <si>
    <t>介護職員等処遇改善加算（Ⅴ）（12）
【*48/1000】</t>
    <phoneticPr fontId="4"/>
  </si>
  <si>
    <t>介護職員等処遇改善加算（Ⅴ）（13）
【*44/1000】</t>
    <phoneticPr fontId="4"/>
  </si>
  <si>
    <t>介護職員等処遇改善加算（Ⅴ）（14）
【*33/1000】</t>
    <phoneticPr fontId="4"/>
  </si>
  <si>
    <t>介護予防訪問入浴介護費　各種加算等自己点検表</t>
    <rPh sb="12" eb="14">
      <t>カクシュ</t>
    </rPh>
    <rPh sb="14" eb="17">
      <t>カサントウ</t>
    </rPh>
    <rPh sb="17" eb="19">
      <t>ジコ</t>
    </rPh>
    <rPh sb="19" eb="21">
      <t>テンケン</t>
    </rPh>
    <rPh sb="21" eb="22">
      <t>ヒョウ</t>
    </rPh>
    <phoneticPr fontId="5"/>
  </si>
  <si>
    <t>虐待防止のための指針</t>
    <rPh sb="0" eb="2">
      <t>ギャクタイ</t>
    </rPh>
    <rPh sb="2" eb="4">
      <t>ボウシ</t>
    </rPh>
    <rPh sb="8" eb="10">
      <t>シシン</t>
    </rPh>
    <phoneticPr fontId="4"/>
  </si>
  <si>
    <t>身体の状況等に支障がない旨、主治の医師の意見の確認</t>
    <rPh sb="0" eb="2">
      <t>シンタイ</t>
    </rPh>
    <rPh sb="3" eb="5">
      <t>ジョウキョウ</t>
    </rPh>
    <rPh sb="5" eb="6">
      <t>トウ</t>
    </rPh>
    <rPh sb="7" eb="9">
      <t>シショウ</t>
    </rPh>
    <rPh sb="12" eb="13">
      <t>ムネ</t>
    </rPh>
    <rPh sb="14" eb="16">
      <t>シュジ</t>
    </rPh>
    <rPh sb="17" eb="19">
      <t>イシ</t>
    </rPh>
    <rPh sb="20" eb="22">
      <t>イケン</t>
    </rPh>
    <rPh sb="23" eb="25">
      <t>カクニン</t>
    </rPh>
    <phoneticPr fontId="4"/>
  </si>
  <si>
    <t>特別地域介護予防訪問入浴介護加算
【+15/100】</t>
    <rPh sb="0" eb="2">
      <t>トクベツ</t>
    </rPh>
    <rPh sb="2" eb="4">
      <t>チイキ</t>
    </rPh>
    <rPh sb="4" eb="6">
      <t>カイゴ</t>
    </rPh>
    <rPh sb="6" eb="8">
      <t>ヨボウ</t>
    </rPh>
    <rPh sb="8" eb="10">
      <t>ホウモン</t>
    </rPh>
    <rPh sb="10" eb="12">
      <t>ニュウヨク</t>
    </rPh>
    <rPh sb="12" eb="14">
      <t>カイゴ</t>
    </rPh>
    <rPh sb="14" eb="16">
      <t>カサン</t>
    </rPh>
    <phoneticPr fontId="4"/>
  </si>
  <si>
    <t>初回の指定介護予防訪問入浴介護を行う前に、当該事業所の職員が利用者の居宅を訪問し、利用に関する調整を実施する（浴槽の設置場所や給排水の方法の確認等）</t>
    <rPh sb="5" eb="7">
      <t>カイゴ</t>
    </rPh>
    <rPh sb="7" eb="9">
      <t>ヨボウ</t>
    </rPh>
    <rPh sb="41" eb="43">
      <t>リヨウ</t>
    </rPh>
    <rPh sb="44" eb="45">
      <t>カン</t>
    </rPh>
    <rPh sb="47" eb="49">
      <t>チョウセイ</t>
    </rPh>
    <rPh sb="50" eb="52">
      <t>ジッシ</t>
    </rPh>
    <phoneticPr fontId="5"/>
  </si>
  <si>
    <t>初回の指定介護予防訪問入浴介護を行った日の属する月</t>
    <rPh sb="5" eb="7">
      <t>カイゴ</t>
    </rPh>
    <rPh sb="7" eb="9">
      <t>ヨボウ</t>
    </rPh>
    <phoneticPr fontId="5"/>
  </si>
  <si>
    <t>１０サービス提供体制強化加算（Ⅰ）または（Ⅱ）のいずれかを届出</t>
    <rPh sb="6" eb="14">
      <t>テイキョウタイセイキョウカカサン</t>
    </rPh>
    <rPh sb="29" eb="31">
      <t>トドケデ</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</si>
</sst>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6" formatCode="#,##0_ "/>
    <numFmt numFmtId="177" formatCode="#,##0&quot;円／人月&quot;"/>
    <numFmt numFmtId="178" formatCode="0.0"/>
    <numFmt numFmtId="179" formatCode="#,##0.0#"/>
  </numFmts>
  <fonts count="57" x14ac:knownFonts="1">
    <font>
      <sz val="11"/>
      <name val="ＭＳ Ｐゴシック"/>
      <family val="3"/>
      <charset val="128"/>
    </font>
    <font>
      <sz val="11"/>
      <color theme="1"/>
      <name val="ＭＳ Ｐゴシック"/>
      <family val="2"/>
      <charset val="128"/>
      <scheme val="minor"/>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20"/>
      <name val="ＭＳ Ｐゴシック"/>
      <family val="3"/>
      <charset val="128"/>
    </font>
    <font>
      <sz val="18"/>
      <name val="ＭＳ Ｐゴシック"/>
      <family val="3"/>
      <charset val="128"/>
    </font>
    <font>
      <sz val="8"/>
      <name val="ＭＳ Ｐゴシック"/>
      <family val="3"/>
      <charset val="128"/>
    </font>
    <font>
      <b/>
      <sz val="20"/>
      <name val="ＭＳ ゴシック"/>
      <family val="3"/>
      <charset val="128"/>
    </font>
    <font>
      <b/>
      <sz val="11"/>
      <name val="ＭＳ Ｐゴシック"/>
      <family val="3"/>
      <charset val="128"/>
    </font>
    <font>
      <b/>
      <sz val="10"/>
      <name val="ＭＳ Ｐゴシック"/>
      <family val="3"/>
      <charset val="128"/>
    </font>
    <font>
      <sz val="11"/>
      <name val="ＭＳ Ｐゴシック"/>
      <family val="3"/>
      <charset val="128"/>
    </font>
    <font>
      <sz val="11"/>
      <color indexed="8"/>
      <name val="ＭＳ Ｐゴシック"/>
      <family val="3"/>
      <charset val="128"/>
    </font>
    <font>
      <b/>
      <sz val="20"/>
      <name val="ＭＳ Ｐゴシック"/>
      <family val="3"/>
      <charset val="128"/>
    </font>
    <font>
      <sz val="11"/>
      <color indexed="8"/>
      <name val="ＭＳ ゴシック"/>
      <family val="3"/>
      <charset val="128"/>
    </font>
    <font>
      <sz val="13"/>
      <name val="ＭＳ Ｐゴシック"/>
      <family val="3"/>
      <charset val="128"/>
    </font>
    <font>
      <sz val="8"/>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name val="ＭＳ ゴシック"/>
      <family val="3"/>
      <charset val="128"/>
    </font>
    <font>
      <sz val="11"/>
      <color theme="1"/>
      <name val="ＭＳ Ｐゴシック"/>
      <family val="3"/>
      <charset val="128"/>
      <scheme val="minor"/>
    </font>
    <font>
      <sz val="11"/>
      <color theme="1"/>
      <name val="ＭＳ ゴシック"/>
      <family val="3"/>
      <charset val="128"/>
    </font>
    <font>
      <sz val="11"/>
      <color theme="1"/>
      <name val="ＭＳ Ｐ明朝"/>
      <family val="1"/>
      <charset val="128"/>
    </font>
    <font>
      <sz val="12"/>
      <color theme="1"/>
      <name val="ＭＳ ゴシック"/>
      <family val="3"/>
      <charset val="128"/>
    </font>
    <font>
      <sz val="9"/>
      <color theme="1"/>
      <name val="ＭＳ Ｐ明朝"/>
      <family val="1"/>
      <charset val="128"/>
    </font>
    <font>
      <sz val="10"/>
      <color theme="1"/>
      <name val="ＭＳ Ｐ明朝"/>
      <family val="1"/>
      <charset val="128"/>
    </font>
    <font>
      <sz val="6"/>
      <color theme="1"/>
      <name val="ＭＳ Ｐ明朝"/>
      <family val="1"/>
      <charset val="128"/>
    </font>
    <font>
      <sz val="11"/>
      <color theme="1"/>
      <name val="ＭＳ 明朝"/>
      <family val="1"/>
      <charset val="128"/>
    </font>
    <font>
      <sz val="9"/>
      <color rgb="FFFF0000"/>
      <name val="ＭＳ Ｐ明朝"/>
      <family val="1"/>
      <charset val="128"/>
    </font>
    <font>
      <sz val="10"/>
      <color theme="1"/>
      <name val="ＭＳ 明朝"/>
      <family val="1"/>
      <charset val="128"/>
    </font>
    <font>
      <sz val="7"/>
      <color theme="1"/>
      <name val="ＭＳ Ｐ明朝"/>
      <family val="1"/>
      <charset val="128"/>
    </font>
    <font>
      <sz val="16"/>
      <name val="HGSｺﾞｼｯｸM"/>
      <family val="3"/>
      <charset val="128"/>
    </font>
    <font>
      <b/>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1"/>
      <color rgb="FF000000"/>
      <name val="ＭＳ Ｐゴシック"/>
      <family val="3"/>
      <charset val="128"/>
      <scheme val="minor"/>
    </font>
    <font>
      <sz val="16"/>
      <color theme="1"/>
      <name val="ＭＳ Ｐゴシック"/>
      <family val="2"/>
      <charset val="128"/>
      <scheme val="minor"/>
    </font>
    <font>
      <sz val="14"/>
      <color theme="1"/>
      <name val="ＭＳ Ｐゴシック"/>
      <family val="2"/>
      <charset val="128"/>
      <scheme val="minor"/>
    </font>
    <font>
      <sz val="11"/>
      <color rgb="FFFF0000"/>
      <name val="ＭＳ Ｐ明朝"/>
      <family val="1"/>
      <charset val="128"/>
    </font>
    <font>
      <sz val="11"/>
      <color rgb="FFFF0000"/>
      <name val="ＭＳ 明朝"/>
      <family val="1"/>
      <charset val="128"/>
    </font>
    <font>
      <u/>
      <sz val="9"/>
      <name val="ＭＳ Ｐ明朝"/>
      <family val="1"/>
      <charset val="128"/>
    </font>
    <font>
      <sz val="9"/>
      <name val="ＭＳ 明朝"/>
      <family val="1"/>
      <charset val="128"/>
    </font>
    <font>
      <sz val="9"/>
      <name val="ＭＳ Ｐゴシック"/>
      <family val="3"/>
      <charset val="128"/>
    </font>
  </fonts>
  <fills count="13">
    <fill>
      <patternFill patternType="none"/>
    </fill>
    <fill>
      <patternFill patternType="gray125"/>
    </fill>
    <fill>
      <patternFill patternType="solid">
        <fgColor indexed="22"/>
        <bgColor indexed="64"/>
      </patternFill>
    </fill>
    <fill>
      <patternFill patternType="solid">
        <fgColor indexed="26"/>
        <bgColor indexed="64"/>
      </patternFill>
    </fill>
    <fill>
      <patternFill patternType="solid">
        <fgColor indexed="27"/>
        <bgColor indexed="64"/>
      </patternFill>
    </fill>
    <fill>
      <patternFill patternType="solid">
        <fgColor indexed="9"/>
        <bgColor indexed="64"/>
      </patternFill>
    </fill>
    <fill>
      <patternFill patternType="solid">
        <fgColor rgb="FFFFFFCC"/>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theme="0"/>
        <bgColor indexed="64"/>
      </patternFill>
    </fill>
    <fill>
      <patternFill patternType="solid">
        <fgColor rgb="FFCCECFF"/>
        <bgColor indexed="64"/>
      </patternFill>
    </fill>
  </fills>
  <borders count="127">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style="medium">
        <color indexed="64"/>
      </right>
      <top/>
      <bottom style="medium">
        <color indexed="64"/>
      </bottom>
      <diagonal/>
    </border>
    <border>
      <left style="thin">
        <color indexed="64"/>
      </left>
      <right style="thin">
        <color indexed="64"/>
      </right>
      <top style="thin">
        <color indexed="64"/>
      </top>
      <bottom style="dotted">
        <color indexed="64"/>
      </bottom>
      <diagonal/>
    </border>
    <border>
      <left style="thin">
        <color indexed="64"/>
      </left>
      <right style="thin">
        <color indexed="64"/>
      </right>
      <top style="thin">
        <color indexed="64"/>
      </top>
      <bottom/>
      <diagonal/>
    </border>
    <border>
      <left style="thin">
        <color indexed="64"/>
      </left>
      <right style="dotted">
        <color indexed="64"/>
      </right>
      <top style="thin">
        <color indexed="64"/>
      </top>
      <bottom/>
      <diagonal/>
    </border>
    <border>
      <left/>
      <right style="thin">
        <color indexed="64"/>
      </right>
      <top style="thin">
        <color indexed="64"/>
      </top>
      <bottom/>
      <diagonal/>
    </border>
    <border>
      <left style="thin">
        <color indexed="64"/>
      </left>
      <right style="dotted">
        <color indexed="64"/>
      </right>
      <top style="thin">
        <color indexed="64"/>
      </top>
      <bottom style="thin">
        <color indexed="64"/>
      </bottom>
      <diagonal/>
    </border>
    <border>
      <left/>
      <right style="thin">
        <color indexed="64"/>
      </right>
      <top style="thin">
        <color indexed="64"/>
      </top>
      <bottom style="thin">
        <color indexed="64"/>
      </bottom>
      <diagonal/>
    </border>
    <border>
      <left/>
      <right/>
      <top style="thin">
        <color indexed="64"/>
      </top>
      <bottom style="thin">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bottom/>
      <diagonal/>
    </border>
    <border>
      <left style="thin">
        <color indexed="64"/>
      </left>
      <right style="thin">
        <color indexed="64"/>
      </right>
      <top style="dotted">
        <color indexed="64"/>
      </top>
      <bottom style="dotted">
        <color indexed="64"/>
      </bottom>
      <diagonal/>
    </border>
    <border>
      <left/>
      <right/>
      <top style="thin">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dotted">
        <color indexed="64"/>
      </top>
      <bottom style="dotted">
        <color indexed="64"/>
      </bottom>
      <diagonal/>
    </border>
    <border>
      <left style="dotted">
        <color indexed="64"/>
      </left>
      <right style="thin">
        <color indexed="64"/>
      </right>
      <top style="dotted">
        <color indexed="64"/>
      </top>
      <bottom style="dotted">
        <color indexed="64"/>
      </bottom>
      <diagonal/>
    </border>
    <border>
      <left style="dotted">
        <color indexed="64"/>
      </left>
      <right style="thin">
        <color indexed="64"/>
      </right>
      <top/>
      <bottom/>
      <diagonal/>
    </border>
    <border>
      <left style="thin">
        <color indexed="64"/>
      </left>
      <right style="thin">
        <color indexed="64"/>
      </right>
      <top/>
      <bottom style="dotted">
        <color indexed="64"/>
      </bottom>
      <diagonal/>
    </border>
    <border>
      <left style="thin">
        <color indexed="64"/>
      </left>
      <right/>
      <top style="dotted">
        <color indexed="64"/>
      </top>
      <bottom style="dotted">
        <color indexed="64"/>
      </bottom>
      <diagonal/>
    </border>
    <border>
      <left style="thin">
        <color indexed="64"/>
      </left>
      <right/>
      <top/>
      <bottom/>
      <diagonal/>
    </border>
    <border>
      <left style="thin">
        <color indexed="64"/>
      </left>
      <right style="thin">
        <color indexed="64"/>
      </right>
      <top style="dotted">
        <color indexed="64"/>
      </top>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dotted">
        <color indexed="64"/>
      </left>
      <right style="thin">
        <color indexed="64"/>
      </right>
      <top/>
      <bottom style="dotted">
        <color indexed="64"/>
      </bottom>
      <diagonal/>
    </border>
    <border>
      <left style="thin">
        <color indexed="64"/>
      </left>
      <right/>
      <top/>
      <bottom style="dotted">
        <color indexed="64"/>
      </bottom>
      <diagonal/>
    </border>
    <border>
      <left/>
      <right/>
      <top style="thin">
        <color indexed="64"/>
      </top>
      <bottom/>
      <diagonal/>
    </border>
    <border>
      <left style="thin">
        <color indexed="64"/>
      </left>
      <right style="thin">
        <color indexed="64"/>
      </right>
      <top/>
      <bottom style="hair">
        <color indexed="64"/>
      </bottom>
      <diagonal/>
    </border>
    <border>
      <left style="thin">
        <color indexed="64"/>
      </left>
      <right style="thin">
        <color indexed="64"/>
      </right>
      <top style="hair">
        <color indexed="64"/>
      </top>
      <bottom/>
      <diagonal/>
    </border>
    <border>
      <left style="dotted">
        <color indexed="64"/>
      </left>
      <right style="thin">
        <color indexed="64"/>
      </right>
      <top/>
      <bottom style="thin">
        <color indexed="64"/>
      </bottom>
      <diagonal/>
    </border>
    <border>
      <left style="dotted">
        <color indexed="64"/>
      </left>
      <right style="thin">
        <color indexed="64"/>
      </right>
      <top style="thin">
        <color indexed="64"/>
      </top>
      <bottom/>
      <diagonal/>
    </border>
    <border>
      <left style="thin">
        <color indexed="64"/>
      </left>
      <right style="dotted">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style="hair">
        <color indexed="64"/>
      </top>
      <bottom/>
      <diagonal/>
    </border>
    <border>
      <left/>
      <right/>
      <top style="hair">
        <color indexed="64"/>
      </top>
      <bottom/>
      <diagonal/>
    </border>
    <border>
      <left style="hair">
        <color indexed="64"/>
      </left>
      <right style="thin">
        <color indexed="64"/>
      </right>
      <top style="hair">
        <color indexed="64"/>
      </top>
      <bottom/>
      <diagonal/>
    </border>
    <border>
      <left/>
      <right style="thin">
        <color indexed="64"/>
      </right>
      <top/>
      <bottom/>
      <diagonal/>
    </border>
    <border>
      <left style="thin">
        <color indexed="64"/>
      </left>
      <right style="hair">
        <color indexed="64"/>
      </right>
      <top/>
      <bottom/>
      <diagonal/>
    </border>
    <border>
      <left style="hair">
        <color indexed="64"/>
      </left>
      <right style="thin">
        <color indexed="64"/>
      </right>
      <top/>
      <bottom/>
      <diagonal/>
    </border>
    <border>
      <left/>
      <right style="hair">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hair">
        <color indexed="64"/>
      </right>
      <top/>
      <bottom style="hair">
        <color indexed="64"/>
      </bottom>
      <diagonal/>
    </border>
    <border>
      <left style="hair">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hair">
        <color indexed="64"/>
      </top>
      <bottom style="hair">
        <color indexed="64"/>
      </bottom>
      <diagonal/>
    </border>
    <border>
      <left/>
      <right style="thin">
        <color indexed="64"/>
      </right>
      <top style="hair">
        <color indexed="64"/>
      </top>
      <bottom style="hair">
        <color indexed="64"/>
      </bottom>
      <diagonal/>
    </border>
    <border>
      <left style="thin">
        <color indexed="64"/>
      </left>
      <right style="thin">
        <color indexed="64"/>
      </right>
      <top style="thin">
        <color indexed="64"/>
      </top>
      <bottom style="hair">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style="medium">
        <color indexed="64"/>
      </bottom>
      <diagonal/>
    </border>
    <border>
      <left/>
      <right style="thin">
        <color indexed="64"/>
      </right>
      <top style="thin">
        <color indexed="64"/>
      </top>
      <bottom style="medium">
        <color indexed="64"/>
      </bottom>
      <diagonal/>
    </border>
    <border>
      <left style="thin">
        <color indexed="64"/>
      </left>
      <right/>
      <top style="medium">
        <color indexed="64"/>
      </top>
      <bottom style="thin">
        <color indexed="64"/>
      </bottom>
      <diagonal/>
    </border>
    <border>
      <left/>
      <right style="thin">
        <color indexed="64"/>
      </right>
      <top style="medium">
        <color indexed="64"/>
      </top>
      <bottom style="thin">
        <color indexed="64"/>
      </bottom>
      <diagonal/>
    </border>
    <border>
      <left style="medium">
        <color indexed="64"/>
      </left>
      <right style="thin">
        <color indexed="64"/>
      </right>
      <top style="medium">
        <color indexed="64"/>
      </top>
      <bottom style="thin">
        <color indexed="64"/>
      </bottom>
      <diagonal/>
    </border>
    <border>
      <left style="thin">
        <color indexed="64"/>
      </left>
      <right/>
      <top style="hair">
        <color indexed="64"/>
      </top>
      <bottom/>
      <diagonal/>
    </border>
    <border>
      <left/>
      <right style="thin">
        <color indexed="64"/>
      </right>
      <top style="hair">
        <color indexed="64"/>
      </top>
      <bottom/>
      <diagonal/>
    </border>
    <border>
      <left style="hair">
        <color indexed="64"/>
      </left>
      <right style="hair">
        <color indexed="64"/>
      </right>
      <top style="hair">
        <color indexed="64"/>
      </top>
      <bottom/>
      <diagonal/>
    </border>
    <border>
      <left style="hair">
        <color indexed="64"/>
      </left>
      <right style="hair">
        <color indexed="64"/>
      </right>
      <top/>
      <bottom style="hair">
        <color indexed="64"/>
      </bottom>
      <diagonal/>
    </border>
    <border>
      <left/>
      <right style="medium">
        <color indexed="64"/>
      </right>
      <top style="thin">
        <color indexed="64"/>
      </top>
      <bottom style="thin">
        <color indexed="64"/>
      </bottom>
      <diagonal/>
    </border>
    <border>
      <left/>
      <right style="medium">
        <color indexed="64"/>
      </right>
      <top style="thin">
        <color indexed="64"/>
      </top>
      <bottom style="medium">
        <color indexed="64"/>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top style="thin">
        <color indexed="64"/>
      </top>
      <bottom style="thin">
        <color indexed="64"/>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style="dotted">
        <color indexed="64"/>
      </right>
      <top style="dotted">
        <color indexed="64"/>
      </top>
      <bottom/>
      <diagonal/>
    </border>
    <border>
      <left/>
      <right style="thin">
        <color indexed="64"/>
      </right>
      <top style="dotted">
        <color indexed="64"/>
      </top>
      <bottom/>
      <diagonal/>
    </border>
    <border>
      <left style="thin">
        <color indexed="64"/>
      </left>
      <right/>
      <top style="hair">
        <color indexed="64"/>
      </top>
      <bottom style="hair">
        <color indexed="64"/>
      </bottom>
      <diagonal/>
    </border>
    <border>
      <left/>
      <right/>
      <top style="hair">
        <color indexed="64"/>
      </top>
      <bottom style="hair">
        <color indexed="64"/>
      </bottom>
      <diagonal/>
    </border>
    <border>
      <left style="thin">
        <color indexed="64"/>
      </left>
      <right style="hair">
        <color indexed="64"/>
      </right>
      <top style="hair">
        <color indexed="64"/>
      </top>
      <bottom style="hair">
        <color indexed="64"/>
      </bottom>
      <diagonal/>
    </border>
    <border>
      <left style="hair">
        <color indexed="64"/>
      </left>
      <right style="thin">
        <color indexed="64"/>
      </right>
      <top style="hair">
        <color indexed="64"/>
      </top>
      <bottom style="hair">
        <color indexed="64"/>
      </bottom>
      <diagonal/>
    </border>
    <border>
      <left/>
      <right/>
      <top/>
      <bottom style="dotted">
        <color indexed="64"/>
      </bottom>
      <diagonal/>
    </border>
    <border>
      <left style="hair">
        <color indexed="64"/>
      </left>
      <right style="hair">
        <color indexed="64"/>
      </right>
      <top/>
      <bottom/>
      <diagonal/>
    </border>
    <border>
      <left style="dotted">
        <color indexed="64"/>
      </left>
      <right style="thin">
        <color indexed="64"/>
      </right>
      <top style="thin">
        <color indexed="64"/>
      </top>
      <bottom style="thin">
        <color indexed="64"/>
      </bottom>
      <diagonal/>
    </border>
    <border>
      <left style="thin">
        <color indexed="64"/>
      </left>
      <right style="dotted">
        <color indexed="64"/>
      </right>
      <top/>
      <bottom/>
      <diagonal/>
    </border>
  </borders>
  <cellStyleXfs count="20">
    <xf numFmtId="0" fontId="0" fillId="0" borderId="0"/>
    <xf numFmtId="38" fontId="3" fillId="0" borderId="0" applyFont="0" applyFill="0" applyBorder="0" applyAlignment="0" applyProtection="0"/>
    <xf numFmtId="0" fontId="15" fillId="0" borderId="0">
      <alignment vertical="center"/>
    </xf>
    <xf numFmtId="0" fontId="15" fillId="0" borderId="0">
      <alignment vertical="center"/>
    </xf>
    <xf numFmtId="0" fontId="2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15" fillId="0" borderId="0">
      <alignment vertical="center"/>
    </xf>
    <xf numFmtId="0" fontId="2" fillId="0" borderId="0">
      <alignment vertical="center"/>
    </xf>
    <xf numFmtId="38" fontId="2" fillId="0" borderId="0" applyFont="0" applyFill="0" applyBorder="0" applyAlignment="0" applyProtection="0">
      <alignment vertical="center"/>
    </xf>
  </cellStyleXfs>
  <cellXfs count="951">
    <xf numFmtId="0" fontId="0" fillId="0" borderId="0" xfId="0"/>
    <xf numFmtId="0" fontId="10" fillId="0" borderId="0" xfId="0" applyFont="1"/>
    <xf numFmtId="0" fontId="10" fillId="0" borderId="0" xfId="0" applyFont="1" applyAlignment="1">
      <alignment wrapText="1"/>
    </xf>
    <xf numFmtId="0" fontId="10" fillId="0" borderId="0" xfId="0" applyFont="1" applyAlignment="1">
      <alignment horizontal="center" wrapText="1"/>
    </xf>
    <xf numFmtId="0" fontId="8" fillId="0" borderId="0" xfId="0" applyFont="1"/>
    <xf numFmtId="0" fontId="10" fillId="0" borderId="0" xfId="0" applyFont="1" applyAlignment="1">
      <alignment horizontal="center"/>
    </xf>
    <xf numFmtId="0" fontId="10" fillId="0" borderId="0" xfId="0" applyFont="1" applyAlignment="1">
      <alignment horizontal="center" vertical="center"/>
    </xf>
    <xf numFmtId="0" fontId="10" fillId="0" borderId="0" xfId="0" applyFont="1" applyAlignment="1">
      <alignment horizontal="left" vertical="center"/>
    </xf>
    <xf numFmtId="0" fontId="3" fillId="0" borderId="0" xfId="0" applyFont="1"/>
    <xf numFmtId="0" fontId="7" fillId="0" borderId="0" xfId="0" applyFont="1"/>
    <xf numFmtId="0" fontId="13" fillId="0" borderId="0" xfId="0" applyFont="1"/>
    <xf numFmtId="0" fontId="0" fillId="0" borderId="0" xfId="0" applyAlignment="1">
      <alignment horizontal="center"/>
    </xf>
    <xf numFmtId="0" fontId="6" fillId="0" borderId="0" xfId="0" applyFont="1"/>
    <xf numFmtId="0" fontId="5" fillId="2" borderId="18" xfId="0" applyFont="1" applyFill="1" applyBorder="1" applyAlignment="1">
      <alignment horizontal="center" vertical="center" wrapText="1"/>
    </xf>
    <xf numFmtId="0" fontId="15" fillId="0" borderId="0" xfId="15">
      <alignment vertical="center"/>
    </xf>
    <xf numFmtId="0" fontId="5" fillId="0" borderId="20" xfId="0" applyFont="1" applyBorder="1" applyAlignment="1">
      <alignment horizontal="center" vertical="center"/>
    </xf>
    <xf numFmtId="0" fontId="5" fillId="0" borderId="21" xfId="0" applyFont="1" applyBorder="1" applyAlignment="1">
      <alignment horizontal="left" vertical="center" shrinkToFit="1"/>
    </xf>
    <xf numFmtId="0" fontId="5" fillId="0" borderId="5" xfId="0" applyFont="1" applyBorder="1" applyAlignment="1">
      <alignment vertical="center" wrapText="1"/>
    </xf>
    <xf numFmtId="0" fontId="5" fillId="0" borderId="22" xfId="0" applyFont="1" applyBorder="1" applyAlignment="1">
      <alignment horizontal="center" vertical="center"/>
    </xf>
    <xf numFmtId="0" fontId="5" fillId="0" borderId="23" xfId="0" applyFont="1" applyBorder="1" applyAlignment="1">
      <alignment horizontal="left" vertical="center" shrinkToFit="1"/>
    </xf>
    <xf numFmtId="0" fontId="15" fillId="0" borderId="0" xfId="14">
      <alignment vertical="center"/>
    </xf>
    <xf numFmtId="0" fontId="0" fillId="0" borderId="0" xfId="0" applyAlignment="1">
      <alignment vertical="center"/>
    </xf>
    <xf numFmtId="0" fontId="0" fillId="3" borderId="5" xfId="0" applyFill="1" applyBorder="1" applyAlignment="1">
      <alignment horizontal="center" vertical="center"/>
    </xf>
    <xf numFmtId="0" fontId="0" fillId="0" borderId="0" xfId="0" applyAlignment="1">
      <alignment horizontal="right" vertical="center"/>
    </xf>
    <xf numFmtId="0" fontId="0" fillId="0" borderId="7" xfId="0" applyBorder="1" applyAlignment="1">
      <alignment vertical="center"/>
    </xf>
    <xf numFmtId="0" fontId="0" fillId="0" borderId="24" xfId="0" applyBorder="1" applyAlignment="1">
      <alignment vertical="center"/>
    </xf>
    <xf numFmtId="0" fontId="0" fillId="0" borderId="23" xfId="0" applyBorder="1" applyAlignment="1">
      <alignment vertical="center"/>
    </xf>
    <xf numFmtId="0" fontId="0" fillId="0" borderId="5" xfId="0" applyBorder="1" applyAlignment="1">
      <alignment horizontal="center" vertical="center"/>
    </xf>
    <xf numFmtId="0" fontId="15" fillId="0" borderId="0" xfId="0" applyFont="1"/>
    <xf numFmtId="0" fontId="18" fillId="0" borderId="0" xfId="13" applyFont="1">
      <alignment vertical="center"/>
    </xf>
    <xf numFmtId="0" fontId="5" fillId="0" borderId="0" xfId="9" applyFont="1" applyAlignment="1">
      <alignment vertical="center" wrapText="1"/>
    </xf>
    <xf numFmtId="0" fontId="5" fillId="0" borderId="0" xfId="9" applyFont="1" applyAlignment="1">
      <alignment vertical="center" wrapText="1" shrinkToFit="1"/>
    </xf>
    <xf numFmtId="0" fontId="5" fillId="0" borderId="0" xfId="9" applyFont="1" applyAlignment="1">
      <alignment horizontal="center" vertical="center" wrapText="1"/>
    </xf>
    <xf numFmtId="0" fontId="5" fillId="0" borderId="0" xfId="9" applyFont="1" applyAlignment="1">
      <alignment horizontal="center" vertical="center" shrinkToFit="1"/>
    </xf>
    <xf numFmtId="0" fontId="5" fillId="0" borderId="0" xfId="9" applyFont="1">
      <alignment vertical="center"/>
    </xf>
    <xf numFmtId="0" fontId="16" fillId="0" borderId="0" xfId="16" applyFont="1">
      <alignment vertical="center"/>
    </xf>
    <xf numFmtId="0" fontId="5" fillId="0" borderId="5" xfId="6" applyFont="1" applyBorder="1" applyAlignment="1">
      <alignment horizontal="center" vertical="center"/>
    </xf>
    <xf numFmtId="0" fontId="5" fillId="0" borderId="5" xfId="0" applyFont="1" applyBorder="1"/>
    <xf numFmtId="0" fontId="5" fillId="0" borderId="0" xfId="15" applyFont="1">
      <alignment vertical="center"/>
    </xf>
    <xf numFmtId="0" fontId="5" fillId="0" borderId="0" xfId="12" applyFont="1">
      <alignment vertical="center"/>
    </xf>
    <xf numFmtId="0" fontId="5" fillId="0" borderId="0" xfId="12" applyFont="1" applyAlignment="1">
      <alignment horizontal="center" vertical="center"/>
    </xf>
    <xf numFmtId="0" fontId="5" fillId="0" borderId="0" xfId="12" applyFont="1" applyAlignment="1">
      <alignment vertical="center" wrapText="1"/>
    </xf>
    <xf numFmtId="0" fontId="5" fillId="0" borderId="0" xfId="12" applyFont="1" applyAlignment="1">
      <alignment horizontal="left" vertical="center" shrinkToFit="1"/>
    </xf>
    <xf numFmtId="0" fontId="7" fillId="0" borderId="0" xfId="0" applyFont="1" applyAlignment="1">
      <alignment horizontal="center"/>
    </xf>
    <xf numFmtId="0" fontId="0" fillId="0" borderId="0" xfId="0" applyAlignment="1">
      <alignment horizontal="left"/>
    </xf>
    <xf numFmtId="49" fontId="0" fillId="0" borderId="0" xfId="0" applyNumberFormat="1"/>
    <xf numFmtId="0" fontId="5" fillId="0" borderId="18" xfId="0" applyFont="1" applyBorder="1" applyAlignment="1">
      <alignment vertical="center" wrapText="1"/>
    </xf>
    <xf numFmtId="0" fontId="5" fillId="0" borderId="33" xfId="0" applyFont="1" applyBorder="1" applyAlignment="1">
      <alignment horizontal="center" vertical="center" wrapText="1"/>
    </xf>
    <xf numFmtId="0" fontId="5" fillId="0" borderId="34" xfId="0" applyFont="1" applyBorder="1" applyAlignment="1">
      <alignment horizontal="left" vertical="center" shrinkToFit="1"/>
    </xf>
    <xf numFmtId="0" fontId="5" fillId="2" borderId="19" xfId="17" applyFont="1" applyFill="1" applyBorder="1" applyAlignment="1">
      <alignment horizontal="center" vertical="center"/>
    </xf>
    <xf numFmtId="0" fontId="5" fillId="0" borderId="0" xfId="0" applyFont="1"/>
    <xf numFmtId="0" fontId="5" fillId="0" borderId="32" xfId="0" applyFont="1" applyBorder="1" applyAlignment="1">
      <alignment vertical="center" wrapText="1"/>
    </xf>
    <xf numFmtId="0" fontId="5" fillId="0" borderId="35" xfId="0" applyFont="1" applyBorder="1" applyAlignment="1">
      <alignment horizontal="center" vertical="center" wrapText="1"/>
    </xf>
    <xf numFmtId="0" fontId="5" fillId="0" borderId="36" xfId="0" applyFont="1" applyBorder="1" applyAlignment="1">
      <alignment horizontal="left" vertical="center" shrinkToFit="1"/>
    </xf>
    <xf numFmtId="0" fontId="5" fillId="0" borderId="32" xfId="0" applyFont="1" applyBorder="1" applyAlignment="1">
      <alignment horizontal="left" vertical="center" wrapText="1"/>
    </xf>
    <xf numFmtId="0" fontId="5" fillId="2" borderId="32" xfId="17" applyFont="1" applyFill="1" applyBorder="1" applyAlignment="1">
      <alignment horizontal="center" vertical="center"/>
    </xf>
    <xf numFmtId="0" fontId="5" fillId="0" borderId="0" xfId="0" applyFont="1" applyAlignment="1">
      <alignment horizontal="center" vertical="center" wrapText="1"/>
    </xf>
    <xf numFmtId="0" fontId="5" fillId="0" borderId="37" xfId="0" applyFont="1" applyBorder="1" applyAlignment="1">
      <alignment horizontal="left" vertical="center" shrinkToFit="1"/>
    </xf>
    <xf numFmtId="0" fontId="20" fillId="0" borderId="31" xfId="0" applyFont="1" applyBorder="1" applyAlignment="1">
      <alignment horizontal="left" vertical="center" wrapText="1"/>
    </xf>
    <xf numFmtId="0" fontId="5" fillId="0" borderId="38" xfId="0" applyFont="1" applyBorder="1" applyAlignment="1">
      <alignment vertical="center" wrapText="1"/>
    </xf>
    <xf numFmtId="0" fontId="5" fillId="0" borderId="39" xfId="0" applyFont="1" applyBorder="1" applyAlignment="1">
      <alignment horizontal="center" vertical="center" wrapText="1"/>
    </xf>
    <xf numFmtId="0" fontId="5" fillId="0" borderId="40" xfId="0" applyFont="1" applyBorder="1" applyAlignment="1">
      <alignment horizontal="center" vertical="center" wrapText="1"/>
    </xf>
    <xf numFmtId="0" fontId="5" fillId="0" borderId="31" xfId="0" applyFont="1" applyBorder="1" applyAlignment="1">
      <alignment horizontal="left" vertical="center" wrapText="1"/>
    </xf>
    <xf numFmtId="0" fontId="5" fillId="2" borderId="31" xfId="17" applyFont="1" applyFill="1" applyBorder="1" applyAlignment="1">
      <alignment horizontal="center" vertical="center"/>
    </xf>
    <xf numFmtId="0" fontId="5" fillId="2" borderId="38" xfId="17" applyFont="1" applyFill="1" applyBorder="1" applyAlignment="1">
      <alignment horizontal="center" vertical="center"/>
    </xf>
    <xf numFmtId="0" fontId="5" fillId="5" borderId="42" xfId="7" applyFont="1" applyFill="1" applyBorder="1" applyAlignment="1">
      <alignment vertical="center" wrapText="1"/>
    </xf>
    <xf numFmtId="0" fontId="5" fillId="5" borderId="43" xfId="7" applyFont="1" applyFill="1" applyBorder="1" applyAlignment="1">
      <alignment horizontal="center" vertical="center" wrapText="1"/>
    </xf>
    <xf numFmtId="0" fontId="5" fillId="5" borderId="44" xfId="7" applyFont="1" applyFill="1" applyBorder="1" applyAlignment="1">
      <alignment horizontal="left" vertical="center" shrinkToFit="1"/>
    </xf>
    <xf numFmtId="0" fontId="5" fillId="0" borderId="45" xfId="0" applyFont="1" applyBorder="1" applyAlignment="1">
      <alignment horizontal="left" vertical="center" shrinkToFit="1"/>
    </xf>
    <xf numFmtId="0" fontId="5" fillId="0" borderId="27" xfId="0" applyFont="1" applyBorder="1" applyAlignment="1">
      <alignment horizontal="center" vertical="center" wrapText="1"/>
    </xf>
    <xf numFmtId="0" fontId="6" fillId="5" borderId="19" xfId="15" applyFont="1" applyFill="1" applyBorder="1" applyAlignment="1">
      <alignment vertical="center" wrapText="1"/>
    </xf>
    <xf numFmtId="0" fontId="6" fillId="5" borderId="5" xfId="15" applyFont="1" applyFill="1" applyBorder="1" applyAlignment="1">
      <alignment vertical="center" wrapText="1"/>
    </xf>
    <xf numFmtId="0" fontId="24" fillId="0" borderId="32" xfId="0" applyFont="1" applyBorder="1" applyAlignment="1">
      <alignment horizontal="left" vertical="center" wrapText="1"/>
    </xf>
    <xf numFmtId="0" fontId="5" fillId="0" borderId="19" xfId="13" applyFont="1" applyBorder="1" applyAlignment="1">
      <alignment vertical="center" wrapText="1" shrinkToFit="1"/>
    </xf>
    <xf numFmtId="0" fontId="5" fillId="5" borderId="20" xfId="7" applyFont="1" applyFill="1" applyBorder="1" applyAlignment="1">
      <alignment horizontal="center" vertical="center" wrapText="1"/>
    </xf>
    <xf numFmtId="0" fontId="5" fillId="5" borderId="21" xfId="7" applyFont="1" applyFill="1" applyBorder="1" applyAlignment="1">
      <alignment horizontal="left" vertical="center" shrinkToFit="1"/>
    </xf>
    <xf numFmtId="0" fontId="5" fillId="2" borderId="19" xfId="7" applyFont="1" applyFill="1" applyBorder="1" applyAlignment="1">
      <alignment horizontal="center" vertical="center"/>
    </xf>
    <xf numFmtId="0" fontId="5" fillId="5" borderId="27" xfId="7" applyFont="1" applyFill="1" applyBorder="1" applyAlignment="1">
      <alignment horizontal="center" vertical="center" wrapText="1"/>
    </xf>
    <xf numFmtId="0" fontId="5" fillId="5" borderId="28" xfId="7" applyFont="1" applyFill="1" applyBorder="1" applyAlignment="1">
      <alignment horizontal="left" vertical="center" shrinkToFit="1"/>
    </xf>
    <xf numFmtId="0" fontId="5" fillId="2" borderId="32" xfId="7" applyFont="1" applyFill="1" applyBorder="1" applyAlignment="1">
      <alignment horizontal="center" vertical="center"/>
    </xf>
    <xf numFmtId="0" fontId="5" fillId="2" borderId="38" xfId="7" applyFont="1" applyFill="1" applyBorder="1" applyAlignment="1">
      <alignment horizontal="center" vertical="center"/>
    </xf>
    <xf numFmtId="0" fontId="24" fillId="0" borderId="32" xfId="0" applyFont="1" applyBorder="1" applyAlignment="1">
      <alignment horizontal="left" vertical="top" wrapText="1"/>
    </xf>
    <xf numFmtId="0" fontId="5" fillId="0" borderId="19" xfId="13" applyFont="1" applyBorder="1" applyAlignment="1">
      <alignment vertical="center" wrapText="1"/>
    </xf>
    <xf numFmtId="0" fontId="24" fillId="5" borderId="31" xfId="13" applyFont="1" applyFill="1" applyBorder="1" applyAlignment="1">
      <alignment vertical="center" wrapText="1"/>
    </xf>
    <xf numFmtId="0" fontId="24" fillId="5" borderId="32" xfId="13" applyFont="1" applyFill="1" applyBorder="1" applyAlignment="1">
      <alignment vertical="center" wrapText="1"/>
    </xf>
    <xf numFmtId="0" fontId="5" fillId="0" borderId="11" xfId="13" applyFont="1" applyBorder="1" applyAlignment="1">
      <alignment vertical="center" wrapText="1"/>
    </xf>
    <xf numFmtId="0" fontId="24" fillId="5" borderId="42" xfId="13" applyFont="1" applyFill="1" applyBorder="1" applyAlignment="1">
      <alignment vertical="center" wrapText="1"/>
    </xf>
    <xf numFmtId="0" fontId="5" fillId="0" borderId="5" xfId="13" applyFont="1" applyBorder="1" applyAlignment="1">
      <alignment vertical="center" wrapText="1"/>
    </xf>
    <xf numFmtId="0" fontId="5" fillId="0" borderId="5" xfId="13" applyFont="1" applyBorder="1" applyAlignment="1">
      <alignment vertical="center" wrapText="1" shrinkToFit="1"/>
    </xf>
    <xf numFmtId="0" fontId="5" fillId="0" borderId="22" xfId="13" applyFont="1" applyBorder="1" applyAlignment="1">
      <alignment horizontal="center" vertical="center" wrapText="1"/>
    </xf>
    <xf numFmtId="0" fontId="5" fillId="0" borderId="23" xfId="13" applyFont="1" applyBorder="1" applyAlignment="1">
      <alignment horizontal="left" vertical="center" shrinkToFit="1"/>
    </xf>
    <xf numFmtId="0" fontId="24" fillId="0" borderId="5" xfId="13" applyFont="1" applyBorder="1" applyAlignment="1">
      <alignment vertical="center" wrapText="1"/>
    </xf>
    <xf numFmtId="0" fontId="5" fillId="0" borderId="32" xfId="13" applyFont="1" applyBorder="1" applyAlignment="1">
      <alignment vertical="center" wrapText="1" shrinkToFit="1"/>
    </xf>
    <xf numFmtId="0" fontId="5" fillId="0" borderId="47" xfId="12" applyFont="1" applyBorder="1" applyAlignment="1">
      <alignment horizontal="center" vertical="center"/>
    </xf>
    <xf numFmtId="0" fontId="24" fillId="0" borderId="31" xfId="0" applyFont="1" applyBorder="1" applyAlignment="1">
      <alignment horizontal="left" vertical="center" wrapText="1"/>
    </xf>
    <xf numFmtId="0" fontId="24" fillId="0" borderId="38" xfId="0" applyFont="1" applyBorder="1" applyAlignment="1">
      <alignment horizontal="left" vertical="center" wrapText="1"/>
    </xf>
    <xf numFmtId="0" fontId="27" fillId="0" borderId="0" xfId="4" applyFont="1" applyAlignment="1">
      <alignment vertical="center" shrinkToFit="1"/>
    </xf>
    <xf numFmtId="0" fontId="27" fillId="0" borderId="0" xfId="4" applyFont="1">
      <alignment vertical="center"/>
    </xf>
    <xf numFmtId="0" fontId="28" fillId="0" borderId="0" xfId="4" applyFont="1">
      <alignment vertical="center"/>
    </xf>
    <xf numFmtId="0" fontId="29" fillId="0" borderId="0" xfId="4" applyFont="1">
      <alignment vertical="center"/>
    </xf>
    <xf numFmtId="0" fontId="30" fillId="0" borderId="53" xfId="4" applyFont="1" applyBorder="1" applyAlignment="1">
      <alignment horizontal="center" vertical="center" shrinkToFit="1"/>
    </xf>
    <xf numFmtId="0" fontId="31" fillId="0" borderId="54" xfId="4" applyFont="1" applyBorder="1" applyAlignment="1">
      <alignment horizontal="center" vertical="center" shrinkToFit="1"/>
    </xf>
    <xf numFmtId="0" fontId="31" fillId="0" borderId="55" xfId="4" applyFont="1" applyBorder="1" applyAlignment="1">
      <alignment horizontal="center" vertical="center" wrapText="1" shrinkToFit="1"/>
    </xf>
    <xf numFmtId="0" fontId="26" fillId="0" borderId="7" xfId="4" applyFont="1" applyBorder="1">
      <alignment vertical="center"/>
    </xf>
    <xf numFmtId="0" fontId="27" fillId="0" borderId="24" xfId="4" applyFont="1" applyBorder="1">
      <alignment vertical="center"/>
    </xf>
    <xf numFmtId="0" fontId="32" fillId="0" borderId="24" xfId="4" applyFont="1" applyBorder="1" applyAlignment="1">
      <alignment vertical="center" shrinkToFit="1"/>
    </xf>
    <xf numFmtId="0" fontId="32" fillId="0" borderId="24" xfId="4" applyFont="1" applyBorder="1">
      <alignment vertical="center"/>
    </xf>
    <xf numFmtId="0" fontId="29" fillId="0" borderId="24" xfId="4" applyFont="1" applyBorder="1">
      <alignment vertical="center"/>
    </xf>
    <xf numFmtId="0" fontId="27" fillId="0" borderId="24" xfId="4" applyFont="1" applyBorder="1" applyAlignment="1">
      <alignment vertical="center" shrinkToFit="1"/>
    </xf>
    <xf numFmtId="0" fontId="29" fillId="0" borderId="23" xfId="4" applyFont="1" applyBorder="1">
      <alignment vertical="center"/>
    </xf>
    <xf numFmtId="0" fontId="29" fillId="0" borderId="49" xfId="4" applyFont="1" applyBorder="1" applyAlignment="1">
      <alignment vertical="top" wrapText="1"/>
    </xf>
    <xf numFmtId="0" fontId="27" fillId="0" borderId="56" xfId="4" applyFont="1" applyBorder="1" applyAlignment="1">
      <alignment horizontal="center" vertical="top" shrinkToFit="1"/>
    </xf>
    <xf numFmtId="0" fontId="27" fillId="0" borderId="57" xfId="4" applyFont="1" applyBorder="1" applyAlignment="1">
      <alignment horizontal="center" vertical="top" shrinkToFit="1"/>
    </xf>
    <xf numFmtId="0" fontId="27" fillId="0" borderId="58" xfId="4" applyFont="1" applyBorder="1" applyAlignment="1">
      <alignment horizontal="center" vertical="top" shrinkToFit="1"/>
    </xf>
    <xf numFmtId="0" fontId="32" fillId="0" borderId="40" xfId="4" applyFont="1" applyBorder="1" applyAlignment="1">
      <alignment vertical="top" wrapText="1"/>
    </xf>
    <xf numFmtId="0" fontId="32" fillId="0" borderId="0" xfId="4" applyFont="1" applyAlignment="1">
      <alignment vertical="top" wrapText="1"/>
    </xf>
    <xf numFmtId="0" fontId="32" fillId="0" borderId="59" xfId="4" applyFont="1" applyBorder="1" applyAlignment="1">
      <alignment vertical="top" wrapText="1"/>
    </xf>
    <xf numFmtId="0" fontId="29" fillId="0" borderId="31" xfId="4" applyFont="1" applyBorder="1" applyAlignment="1">
      <alignment vertical="top" wrapText="1"/>
    </xf>
    <xf numFmtId="0" fontId="27" fillId="0" borderId="60" xfId="4" applyFont="1" applyBorder="1" applyAlignment="1">
      <alignment horizontal="center" vertical="top" shrinkToFit="1"/>
    </xf>
    <xf numFmtId="0" fontId="27" fillId="0" borderId="0" xfId="4" applyFont="1" applyAlignment="1">
      <alignment horizontal="center" vertical="top" shrinkToFit="1"/>
    </xf>
    <xf numFmtId="0" fontId="27" fillId="0" borderId="61" xfId="4" applyFont="1" applyBorder="1" applyAlignment="1">
      <alignment horizontal="center" vertical="top" shrinkToFit="1"/>
    </xf>
    <xf numFmtId="0" fontId="32" fillId="0" borderId="59" xfId="4" applyFont="1" applyBorder="1" applyAlignment="1">
      <alignment horizontal="right" vertical="top" wrapText="1"/>
    </xf>
    <xf numFmtId="0" fontId="27" fillId="0" borderId="62" xfId="4" applyFont="1" applyBorder="1" applyAlignment="1">
      <alignment horizontal="center" vertical="top" shrinkToFit="1"/>
    </xf>
    <xf numFmtId="0" fontId="27" fillId="0" borderId="63" xfId="4" applyFont="1" applyBorder="1" applyAlignment="1">
      <alignment vertical="top" wrapText="1"/>
    </xf>
    <xf numFmtId="0" fontId="27" fillId="0" borderId="64" xfId="4" applyFont="1" applyBorder="1" applyAlignment="1">
      <alignment vertical="top" wrapText="1"/>
    </xf>
    <xf numFmtId="0" fontId="27" fillId="0" borderId="65" xfId="4" applyFont="1" applyBorder="1" applyAlignment="1">
      <alignment vertical="top" wrapText="1"/>
    </xf>
    <xf numFmtId="0" fontId="32" fillId="0" borderId="63" xfId="4" applyFont="1" applyBorder="1" applyAlignment="1">
      <alignment vertical="center" shrinkToFit="1"/>
    </xf>
    <xf numFmtId="0" fontId="32" fillId="0" borderId="64" xfId="4" applyFont="1" applyBorder="1">
      <alignment vertical="center"/>
    </xf>
    <xf numFmtId="0" fontId="32" fillId="0" borderId="65" xfId="4" applyFont="1" applyBorder="1">
      <alignment vertical="center"/>
    </xf>
    <xf numFmtId="0" fontId="29" fillId="0" borderId="48" xfId="4" applyFont="1" applyBorder="1">
      <alignment vertical="center"/>
    </xf>
    <xf numFmtId="0" fontId="27" fillId="0" borderId="66" xfId="4" applyFont="1" applyBorder="1" applyAlignment="1">
      <alignment vertical="center" shrinkToFit="1"/>
    </xf>
    <xf numFmtId="0" fontId="27" fillId="0" borderId="64" xfId="4" applyFont="1" applyBorder="1" applyAlignment="1">
      <alignment vertical="center" shrinkToFit="1"/>
    </xf>
    <xf numFmtId="0" fontId="27" fillId="0" borderId="67" xfId="4" applyFont="1" applyBorder="1" applyAlignment="1">
      <alignment vertical="center" shrinkToFit="1"/>
    </xf>
    <xf numFmtId="0" fontId="32" fillId="0" borderId="63" xfId="4" applyFont="1" applyBorder="1" applyAlignment="1">
      <alignment vertical="top" wrapText="1"/>
    </xf>
    <xf numFmtId="0" fontId="32" fillId="0" borderId="64" xfId="4" applyFont="1" applyBorder="1" applyAlignment="1">
      <alignment vertical="top" wrapText="1"/>
    </xf>
    <xf numFmtId="0" fontId="32" fillId="0" borderId="65" xfId="4" applyFont="1" applyBorder="1" applyAlignment="1">
      <alignment vertical="top" wrapText="1"/>
    </xf>
    <xf numFmtId="0" fontId="29" fillId="0" borderId="48" xfId="4" applyFont="1" applyBorder="1" applyAlignment="1">
      <alignment vertical="top" wrapText="1"/>
    </xf>
    <xf numFmtId="0" fontId="27" fillId="0" borderId="66" xfId="4" applyFont="1" applyBorder="1" applyAlignment="1">
      <alignment horizontal="center" vertical="top" shrinkToFit="1"/>
    </xf>
    <xf numFmtId="0" fontId="27" fillId="0" borderId="64" xfId="4" applyFont="1" applyBorder="1" applyAlignment="1">
      <alignment horizontal="center" vertical="top" shrinkToFit="1"/>
    </xf>
    <xf numFmtId="0" fontId="27" fillId="0" borderId="67" xfId="4" applyFont="1" applyBorder="1" applyAlignment="1">
      <alignment horizontal="center" vertical="top" shrinkToFit="1"/>
    </xf>
    <xf numFmtId="0" fontId="27" fillId="0" borderId="40" xfId="4" applyFont="1" applyBorder="1" applyAlignment="1">
      <alignment vertical="center" shrinkToFit="1"/>
    </xf>
    <xf numFmtId="0" fontId="27" fillId="0" borderId="59" xfId="4" applyFont="1" applyBorder="1">
      <alignment vertical="center"/>
    </xf>
    <xf numFmtId="0" fontId="29" fillId="0" borderId="31" xfId="4" applyFont="1" applyBorder="1">
      <alignment vertical="center"/>
    </xf>
    <xf numFmtId="0" fontId="32" fillId="0" borderId="40" xfId="4" quotePrefix="1" applyFont="1" applyBorder="1" applyAlignment="1">
      <alignment vertical="top" shrinkToFit="1"/>
    </xf>
    <xf numFmtId="0" fontId="27" fillId="0" borderId="12" xfId="4" applyFont="1" applyBorder="1" applyAlignment="1">
      <alignment vertical="center" shrinkToFit="1"/>
    </xf>
    <xf numFmtId="0" fontId="27" fillId="0" borderId="68" xfId="4" applyFont="1" applyBorder="1">
      <alignment vertical="center"/>
    </xf>
    <xf numFmtId="0" fontId="27" fillId="0" borderId="69" xfId="4" applyFont="1" applyBorder="1">
      <alignment vertical="center"/>
    </xf>
    <xf numFmtId="0" fontId="32" fillId="0" borderId="12" xfId="4" applyFont="1" applyBorder="1" applyAlignment="1">
      <alignment vertical="center" shrinkToFit="1"/>
    </xf>
    <xf numFmtId="0" fontId="32" fillId="0" borderId="68" xfId="4" applyFont="1" applyBorder="1">
      <alignment vertical="center"/>
    </xf>
    <xf numFmtId="0" fontId="32" fillId="0" borderId="69" xfId="4" applyFont="1" applyBorder="1">
      <alignment vertical="center"/>
    </xf>
    <xf numFmtId="0" fontId="29" fillId="0" borderId="11" xfId="4" applyFont="1" applyBorder="1">
      <alignment vertical="center"/>
    </xf>
    <xf numFmtId="0" fontId="27" fillId="0" borderId="70" xfId="4" applyFont="1" applyBorder="1" applyAlignment="1">
      <alignment vertical="center" shrinkToFit="1"/>
    </xf>
    <xf numFmtId="0" fontId="27" fillId="0" borderId="68" xfId="4" applyFont="1" applyBorder="1" applyAlignment="1">
      <alignment vertical="center" shrinkToFit="1"/>
    </xf>
    <xf numFmtId="0" fontId="27" fillId="0" borderId="71" xfId="4" applyFont="1" applyBorder="1" applyAlignment="1">
      <alignment vertical="center" shrinkToFit="1"/>
    </xf>
    <xf numFmtId="0" fontId="32" fillId="0" borderId="40" xfId="4" applyFont="1" applyBorder="1" applyAlignment="1">
      <alignment vertical="center" shrinkToFit="1"/>
    </xf>
    <xf numFmtId="0" fontId="32" fillId="0" borderId="0" xfId="4" applyFont="1">
      <alignment vertical="center"/>
    </xf>
    <xf numFmtId="0" fontId="32" fillId="0" borderId="59" xfId="4" applyFont="1" applyBorder="1">
      <alignment vertical="center"/>
    </xf>
    <xf numFmtId="0" fontId="27" fillId="0" borderId="60" xfId="4" applyFont="1" applyBorder="1" applyAlignment="1">
      <alignment vertical="center" shrinkToFit="1"/>
    </xf>
    <xf numFmtId="0" fontId="27" fillId="0" borderId="61" xfId="4" applyFont="1" applyBorder="1" applyAlignment="1">
      <alignment vertical="center" shrinkToFit="1"/>
    </xf>
    <xf numFmtId="0" fontId="21" fillId="0" borderId="49" xfId="4" applyFont="1" applyBorder="1" applyAlignment="1">
      <alignment vertical="top" wrapText="1"/>
    </xf>
    <xf numFmtId="0" fontId="23" fillId="0" borderId="56" xfId="4" applyFont="1" applyBorder="1" applyAlignment="1">
      <alignment horizontal="center" vertical="top" shrinkToFit="1"/>
    </xf>
    <xf numFmtId="0" fontId="23" fillId="0" borderId="57" xfId="4" applyFont="1" applyBorder="1" applyAlignment="1">
      <alignment horizontal="center" vertical="top" shrinkToFit="1"/>
    </xf>
    <xf numFmtId="0" fontId="23" fillId="0" borderId="58" xfId="4" applyFont="1" applyBorder="1" applyAlignment="1">
      <alignment horizontal="center" vertical="top" shrinkToFit="1"/>
    </xf>
    <xf numFmtId="0" fontId="21" fillId="0" borderId="31" xfId="4" applyFont="1" applyBorder="1" applyAlignment="1">
      <alignment vertical="top" wrapText="1"/>
    </xf>
    <xf numFmtId="0" fontId="23" fillId="0" borderId="60" xfId="4" applyFont="1" applyBorder="1" applyAlignment="1">
      <alignment horizontal="center" vertical="top" shrinkToFit="1"/>
    </xf>
    <xf numFmtId="0" fontId="23" fillId="0" borderId="0" xfId="4" applyFont="1" applyAlignment="1">
      <alignment horizontal="center" vertical="top" shrinkToFit="1"/>
    </xf>
    <xf numFmtId="0" fontId="23" fillId="0" borderId="61" xfId="4" applyFont="1" applyBorder="1" applyAlignment="1">
      <alignment horizontal="center" vertical="top" shrinkToFit="1"/>
    </xf>
    <xf numFmtId="0" fontId="29" fillId="0" borderId="31" xfId="4" applyFont="1" applyBorder="1" applyAlignment="1">
      <alignment vertical="top"/>
    </xf>
    <xf numFmtId="0" fontId="27" fillId="0" borderId="40" xfId="4" applyFont="1" applyBorder="1" applyAlignment="1">
      <alignment vertical="top" wrapText="1"/>
    </xf>
    <xf numFmtId="0" fontId="27" fillId="0" borderId="0" xfId="4" applyFont="1" applyAlignment="1">
      <alignment vertical="top" wrapText="1"/>
    </xf>
    <xf numFmtId="0" fontId="27" fillId="0" borderId="59" xfId="4" applyFont="1" applyBorder="1" applyAlignment="1">
      <alignment vertical="top" wrapText="1"/>
    </xf>
    <xf numFmtId="0" fontId="23" fillId="0" borderId="40" xfId="4" applyFont="1" applyBorder="1" applyAlignment="1">
      <alignment vertical="top" wrapText="1"/>
    </xf>
    <xf numFmtId="0" fontId="23" fillId="0" borderId="0" xfId="4" applyFont="1" applyAlignment="1">
      <alignment vertical="top" wrapText="1"/>
    </xf>
    <xf numFmtId="0" fontId="23" fillId="0" borderId="59" xfId="4" applyFont="1" applyBorder="1" applyAlignment="1">
      <alignment vertical="top" wrapText="1"/>
    </xf>
    <xf numFmtId="0" fontId="22" fillId="0" borderId="63" xfId="4" applyFont="1" applyBorder="1" applyAlignment="1">
      <alignment vertical="center" shrinkToFit="1"/>
    </xf>
    <xf numFmtId="0" fontId="22" fillId="0" borderId="64" xfId="4" applyFont="1" applyBorder="1">
      <alignment vertical="center"/>
    </xf>
    <xf numFmtId="0" fontId="22" fillId="0" borderId="65" xfId="4" applyFont="1" applyBorder="1">
      <alignment vertical="center"/>
    </xf>
    <xf numFmtId="0" fontId="21" fillId="0" borderId="48" xfId="4" applyFont="1" applyBorder="1">
      <alignment vertical="center"/>
    </xf>
    <xf numFmtId="0" fontId="21" fillId="0" borderId="31" xfId="4" applyFont="1" applyBorder="1">
      <alignment vertical="center"/>
    </xf>
    <xf numFmtId="0" fontId="27" fillId="0" borderId="12" xfId="4" applyFont="1" applyBorder="1" applyAlignment="1">
      <alignment vertical="top" wrapText="1"/>
    </xf>
    <xf numFmtId="0" fontId="27" fillId="0" borderId="68" xfId="4" applyFont="1" applyBorder="1" applyAlignment="1">
      <alignment vertical="top" wrapText="1"/>
    </xf>
    <xf numFmtId="0" fontId="27" fillId="0" borderId="69" xfId="4" applyFont="1" applyBorder="1" applyAlignment="1">
      <alignment vertical="top" wrapText="1"/>
    </xf>
    <xf numFmtId="0" fontId="33" fillId="0" borderId="0" xfId="4" applyFont="1" applyAlignment="1">
      <alignment vertical="top" wrapText="1"/>
    </xf>
    <xf numFmtId="0" fontId="29" fillId="0" borderId="0" xfId="4" applyFont="1" applyAlignment="1">
      <alignment vertical="top" wrapText="1"/>
    </xf>
    <xf numFmtId="0" fontId="13" fillId="8" borderId="0" xfId="0" applyFont="1" applyFill="1"/>
    <xf numFmtId="0" fontId="0" fillId="8" borderId="0" xfId="0" applyFill="1"/>
    <xf numFmtId="0" fontId="36" fillId="0" borderId="0" xfId="18" applyFont="1">
      <alignment vertical="center"/>
    </xf>
    <xf numFmtId="0" fontId="36" fillId="0" borderId="0" xfId="18" applyFont="1" applyAlignment="1">
      <alignment horizontal="left" vertical="center"/>
    </xf>
    <xf numFmtId="0" fontId="37" fillId="0" borderId="0" xfId="18" applyFont="1" applyAlignment="1">
      <alignment horizontal="left" vertical="center"/>
    </xf>
    <xf numFmtId="0" fontId="37" fillId="0" borderId="0" xfId="18" applyFont="1" applyAlignment="1">
      <alignment horizontal="right" vertical="center"/>
    </xf>
    <xf numFmtId="0" fontId="39" fillId="0" borderId="0" xfId="18" applyFont="1" applyAlignment="1">
      <alignment horizontal="left" vertical="center"/>
    </xf>
    <xf numFmtId="0" fontId="36" fillId="0" borderId="0" xfId="18" applyFont="1" applyProtection="1">
      <alignment vertical="center"/>
      <protection locked="0"/>
    </xf>
    <xf numFmtId="0" fontId="37" fillId="0" borderId="0" xfId="18" applyFont="1">
      <alignment vertical="center"/>
    </xf>
    <xf numFmtId="0" fontId="37" fillId="0" borderId="0" xfId="18" applyFont="1" applyAlignment="1" applyProtection="1">
      <alignment horizontal="right" vertical="center"/>
      <protection locked="0"/>
    </xf>
    <xf numFmtId="0" fontId="37" fillId="0" borderId="0" xfId="18" applyFont="1" applyProtection="1">
      <alignment vertical="center"/>
      <protection locked="0"/>
    </xf>
    <xf numFmtId="0" fontId="39" fillId="0" borderId="0" xfId="18" applyFont="1" applyAlignment="1">
      <alignment horizontal="right" vertical="center"/>
    </xf>
    <xf numFmtId="0" fontId="39" fillId="11" borderId="0" xfId="18" applyFont="1" applyFill="1" applyAlignment="1">
      <alignment horizontal="center" vertical="center"/>
    </xf>
    <xf numFmtId="0" fontId="39" fillId="11" borderId="0" xfId="18" applyFont="1" applyFill="1" applyAlignment="1">
      <alignment horizontal="right" vertical="center"/>
    </xf>
    <xf numFmtId="0" fontId="39" fillId="11" borderId="0" xfId="18" applyFont="1" applyFill="1">
      <alignment vertical="center"/>
    </xf>
    <xf numFmtId="0" fontId="39" fillId="0" borderId="0" xfId="18" applyFont="1">
      <alignment vertical="center"/>
    </xf>
    <xf numFmtId="0" fontId="37" fillId="0" borderId="0" xfId="18" applyFont="1" applyAlignment="1">
      <alignment horizontal="center" vertical="center"/>
    </xf>
    <xf numFmtId="0" fontId="36" fillId="0" borderId="0" xfId="18" quotePrefix="1" applyFont="1" applyAlignment="1">
      <alignment horizontal="center" vertical="center"/>
    </xf>
    <xf numFmtId="0" fontId="36" fillId="11" borderId="0" xfId="18" applyFont="1" applyFill="1">
      <alignment vertical="center"/>
    </xf>
    <xf numFmtId="0" fontId="37" fillId="11" borderId="0" xfId="18" applyFont="1" applyFill="1" applyAlignment="1">
      <alignment horizontal="right" vertical="center"/>
    </xf>
    <xf numFmtId="0" fontId="37" fillId="11" borderId="0" xfId="18" applyFont="1" applyFill="1">
      <alignment vertical="center"/>
    </xf>
    <xf numFmtId="0" fontId="37" fillId="11" borderId="0" xfId="18" applyFont="1" applyFill="1" applyAlignment="1">
      <alignment horizontal="center" vertical="center"/>
    </xf>
    <xf numFmtId="0" fontId="36" fillId="11" borderId="0" xfId="18" applyFont="1" applyFill="1" applyAlignment="1">
      <alignment horizontal="center" vertical="center"/>
    </xf>
    <xf numFmtId="0" fontId="40" fillId="11" borderId="0" xfId="18" applyFont="1" applyFill="1" applyAlignment="1">
      <alignment horizontal="centerContinuous" vertical="center"/>
    </xf>
    <xf numFmtId="0" fontId="36" fillId="11" borderId="0" xfId="18" applyFont="1" applyFill="1" applyAlignment="1">
      <alignment horizontal="centerContinuous" vertical="center"/>
    </xf>
    <xf numFmtId="0" fontId="40" fillId="0" borderId="0" xfId="18" applyFont="1">
      <alignment vertical="center"/>
    </xf>
    <xf numFmtId="20" fontId="36" fillId="11" borderId="0" xfId="18" applyNumberFormat="1" applyFont="1" applyFill="1">
      <alignment vertical="center"/>
    </xf>
    <xf numFmtId="20" fontId="36" fillId="11" borderId="0" xfId="18" applyNumberFormat="1" applyFont="1" applyFill="1" applyAlignment="1">
      <alignment horizontal="center" vertical="center"/>
    </xf>
    <xf numFmtId="178" fontId="36" fillId="11" borderId="0" xfId="18" applyNumberFormat="1" applyFont="1" applyFill="1">
      <alignment vertical="center"/>
    </xf>
    <xf numFmtId="0" fontId="36" fillId="11" borderId="0" xfId="18" applyFont="1" applyFill="1" applyAlignment="1">
      <alignment horizontal="left" vertical="center"/>
    </xf>
    <xf numFmtId="0" fontId="36" fillId="0" borderId="0" xfId="18" applyFont="1" applyAlignment="1">
      <alignment horizontal="center" vertical="center"/>
    </xf>
    <xf numFmtId="0" fontId="40" fillId="0" borderId="0" xfId="18" applyFont="1" applyAlignment="1">
      <alignment horizontal="left" vertical="center"/>
    </xf>
    <xf numFmtId="0" fontId="36" fillId="0" borderId="0" xfId="18" applyFont="1" applyAlignment="1">
      <alignment horizontal="right" vertical="center"/>
    </xf>
    <xf numFmtId="0" fontId="41" fillId="0" borderId="0" xfId="18" applyFont="1">
      <alignment vertical="center"/>
    </xf>
    <xf numFmtId="0" fontId="41" fillId="0" borderId="0" xfId="18" applyFont="1" applyAlignment="1">
      <alignment horizontal="left" vertical="center"/>
    </xf>
    <xf numFmtId="0" fontId="41" fillId="0" borderId="0" xfId="18" applyFont="1" applyAlignment="1">
      <alignment horizontal="right" vertical="center"/>
    </xf>
    <xf numFmtId="0" fontId="41" fillId="0" borderId="0" xfId="18" applyFont="1" applyAlignment="1" applyProtection="1">
      <alignment horizontal="right" vertical="center"/>
      <protection locked="0"/>
    </xf>
    <xf numFmtId="0" fontId="41" fillId="0" borderId="0" xfId="18" applyFont="1" applyProtection="1">
      <alignment vertical="center"/>
      <protection locked="0"/>
    </xf>
    <xf numFmtId="0" fontId="40" fillId="0" borderId="4" xfId="18" applyFont="1" applyBorder="1" applyAlignment="1">
      <alignment horizontal="center" vertical="center"/>
    </xf>
    <xf numFmtId="0" fontId="40" fillId="0" borderId="5" xfId="18" applyFont="1" applyBorder="1" applyAlignment="1">
      <alignment horizontal="center" vertical="center"/>
    </xf>
    <xf numFmtId="0" fontId="40" fillId="0" borderId="6" xfId="18" applyFont="1" applyBorder="1" applyAlignment="1">
      <alignment horizontal="center" vertical="center"/>
    </xf>
    <xf numFmtId="0" fontId="40" fillId="0" borderId="8" xfId="18" applyFont="1" applyBorder="1" applyAlignment="1">
      <alignment horizontal="center" vertical="center" wrapText="1"/>
    </xf>
    <xf numFmtId="0" fontId="40" fillId="0" borderId="9" xfId="18" applyFont="1" applyBorder="1" applyAlignment="1">
      <alignment horizontal="center" vertical="center" wrapText="1"/>
    </xf>
    <xf numFmtId="0" fontId="40" fillId="0" borderId="10" xfId="18" applyFont="1" applyBorder="1" applyAlignment="1">
      <alignment horizontal="center" vertical="center" wrapText="1"/>
    </xf>
    <xf numFmtId="0" fontId="36" fillId="0" borderId="13" xfId="18" applyFont="1" applyBorder="1">
      <alignment vertical="center"/>
    </xf>
    <xf numFmtId="179" fontId="36" fillId="10" borderId="107" xfId="18" applyNumberFormat="1" applyFont="1" applyFill="1" applyBorder="1" applyAlignment="1" applyProtection="1">
      <alignment horizontal="center" vertical="center" shrinkToFit="1"/>
      <protection locked="0"/>
    </xf>
    <xf numFmtId="179" fontId="36" fillId="10" borderId="108" xfId="18" applyNumberFormat="1" applyFont="1" applyFill="1" applyBorder="1" applyAlignment="1" applyProtection="1">
      <alignment horizontal="center" vertical="center" shrinkToFit="1"/>
      <protection locked="0"/>
    </xf>
    <xf numFmtId="179" fontId="36" fillId="10" borderId="109" xfId="18" applyNumberFormat="1" applyFont="1" applyFill="1" applyBorder="1" applyAlignment="1" applyProtection="1">
      <alignment horizontal="center" vertical="center" shrinkToFit="1"/>
      <protection locked="0"/>
    </xf>
    <xf numFmtId="0" fontId="36" fillId="0" borderId="14" xfId="18" applyFont="1" applyBorder="1">
      <alignment vertical="center"/>
    </xf>
    <xf numFmtId="179" fontId="36" fillId="10" borderId="110" xfId="18" applyNumberFormat="1" applyFont="1" applyFill="1" applyBorder="1" applyAlignment="1" applyProtection="1">
      <alignment horizontal="center" vertical="center" shrinkToFit="1"/>
      <protection locked="0"/>
    </xf>
    <xf numFmtId="179" fontId="36" fillId="10" borderId="74" xfId="18" applyNumberFormat="1" applyFont="1" applyFill="1" applyBorder="1" applyAlignment="1" applyProtection="1">
      <alignment horizontal="center" vertical="center" shrinkToFit="1"/>
      <protection locked="0"/>
    </xf>
    <xf numFmtId="179" fontId="36" fillId="10" borderId="111" xfId="18" applyNumberFormat="1" applyFont="1" applyFill="1" applyBorder="1" applyAlignment="1" applyProtection="1">
      <alignment horizontal="center" vertical="center" shrinkToFit="1"/>
      <protection locked="0"/>
    </xf>
    <xf numFmtId="0" fontId="36" fillId="0" borderId="16" xfId="18" applyFont="1" applyBorder="1">
      <alignment vertical="center"/>
    </xf>
    <xf numFmtId="179" fontId="36" fillId="10" borderId="8" xfId="18" applyNumberFormat="1" applyFont="1" applyFill="1" applyBorder="1" applyAlignment="1" applyProtection="1">
      <alignment horizontal="center" vertical="center" shrinkToFit="1"/>
      <protection locked="0"/>
    </xf>
    <xf numFmtId="179" fontId="36" fillId="10" borderId="9" xfId="18" applyNumberFormat="1" applyFont="1" applyFill="1" applyBorder="1" applyAlignment="1" applyProtection="1">
      <alignment horizontal="center" vertical="center" shrinkToFit="1"/>
      <protection locked="0"/>
    </xf>
    <xf numFmtId="179" fontId="36" fillId="10" borderId="10" xfId="18" applyNumberFormat="1" applyFont="1" applyFill="1" applyBorder="1" applyAlignment="1" applyProtection="1">
      <alignment horizontal="center" vertical="center" shrinkToFit="1"/>
      <protection locked="0"/>
    </xf>
    <xf numFmtId="0" fontId="43" fillId="0" borderId="0" xfId="18" applyFont="1">
      <alignment vertical="center"/>
    </xf>
    <xf numFmtId="0" fontId="41" fillId="0" borderId="0" xfId="18" applyFont="1" applyAlignment="1">
      <alignment vertical="center" shrinkToFit="1"/>
    </xf>
    <xf numFmtId="0" fontId="42" fillId="0" borderId="0" xfId="18" applyFont="1" applyAlignment="1">
      <alignment vertical="center" shrinkToFit="1"/>
    </xf>
    <xf numFmtId="0" fontId="41" fillId="0" borderId="0" xfId="18" applyFont="1" applyAlignment="1" applyProtection="1">
      <alignment horizontal="left" vertical="center"/>
      <protection locked="0"/>
    </xf>
    <xf numFmtId="0" fontId="41" fillId="0" borderId="0" xfId="18" applyFont="1" applyAlignment="1" applyProtection="1">
      <alignment vertical="center" wrapText="1"/>
      <protection locked="0"/>
    </xf>
    <xf numFmtId="0" fontId="41" fillId="0" borderId="0" xfId="18" applyFont="1" applyAlignment="1" applyProtection="1">
      <alignment horizontal="justify" vertical="center" wrapText="1"/>
      <protection locked="0"/>
    </xf>
    <xf numFmtId="0" fontId="41" fillId="0" borderId="0" xfId="18" applyFont="1" applyAlignment="1">
      <alignment vertical="center" wrapText="1"/>
    </xf>
    <xf numFmtId="0" fontId="41" fillId="0" borderId="0" xfId="18" applyFont="1" applyAlignment="1">
      <alignment horizontal="justify" vertical="center" wrapText="1"/>
    </xf>
    <xf numFmtId="0" fontId="36" fillId="0" borderId="6" xfId="18" applyFont="1" applyBorder="1" applyAlignment="1">
      <alignment horizontal="center" vertical="center"/>
    </xf>
    <xf numFmtId="0" fontId="36" fillId="0" borderId="9" xfId="18" applyFont="1" applyBorder="1" applyAlignment="1">
      <alignment horizontal="center" vertical="center" wrapText="1"/>
    </xf>
    <xf numFmtId="0" fontId="2" fillId="11" borderId="0" xfId="18" applyFill="1">
      <alignment vertical="center"/>
    </xf>
    <xf numFmtId="0" fontId="39" fillId="11" borderId="0" xfId="18" applyFont="1" applyFill="1" applyAlignment="1">
      <alignment horizontal="left" vertical="center"/>
    </xf>
    <xf numFmtId="0" fontId="41" fillId="11" borderId="0" xfId="18" applyFont="1" applyFill="1" applyAlignment="1">
      <alignment horizontal="left" vertical="center"/>
    </xf>
    <xf numFmtId="0" fontId="41" fillId="11" borderId="0" xfId="18" applyFont="1" applyFill="1">
      <alignment vertical="center"/>
    </xf>
    <xf numFmtId="0" fontId="41" fillId="10" borderId="5" xfId="18" applyFont="1" applyFill="1" applyBorder="1" applyAlignment="1">
      <alignment horizontal="left" vertical="center"/>
    </xf>
    <xf numFmtId="0" fontId="41" fillId="12" borderId="5" xfId="18" applyFont="1" applyFill="1" applyBorder="1" applyAlignment="1">
      <alignment horizontal="left" vertical="center"/>
    </xf>
    <xf numFmtId="0" fontId="44" fillId="11" borderId="0" xfId="18" applyFont="1" applyFill="1" applyAlignment="1">
      <alignment horizontal="left" vertical="center"/>
    </xf>
    <xf numFmtId="0" fontId="41" fillId="11" borderId="5" xfId="18" applyFont="1" applyFill="1" applyBorder="1" applyAlignment="1">
      <alignment horizontal="center" vertical="center"/>
    </xf>
    <xf numFmtId="0" fontId="41" fillId="11" borderId="5" xfId="18" applyFont="1" applyFill="1" applyBorder="1" applyAlignment="1">
      <alignment horizontal="left" vertical="center"/>
    </xf>
    <xf numFmtId="0" fontId="45" fillId="11" borderId="0" xfId="18" applyFont="1" applyFill="1" applyAlignment="1">
      <alignment horizontal="left" vertical="center"/>
    </xf>
    <xf numFmtId="0" fontId="41" fillId="11" borderId="0" xfId="18" applyFont="1" applyFill="1" applyAlignment="1">
      <alignment horizontal="left" vertical="center" wrapText="1"/>
    </xf>
    <xf numFmtId="0" fontId="45" fillId="11" borderId="0" xfId="18" applyFont="1" applyFill="1">
      <alignment vertical="center"/>
    </xf>
    <xf numFmtId="0" fontId="43" fillId="11" borderId="0" xfId="18" applyFont="1" applyFill="1">
      <alignment vertical="center"/>
    </xf>
    <xf numFmtId="0" fontId="45" fillId="11" borderId="0" xfId="18" applyFont="1" applyFill="1" applyAlignment="1">
      <alignment vertical="center" shrinkToFit="1"/>
    </xf>
    <xf numFmtId="0" fontId="48" fillId="11" borderId="0" xfId="18" applyFont="1" applyFill="1" applyAlignment="1">
      <alignment vertical="center" shrinkToFit="1"/>
    </xf>
    <xf numFmtId="0" fontId="41" fillId="11" borderId="0" xfId="18" applyFont="1" applyFill="1" applyAlignment="1">
      <alignment vertical="center" wrapText="1"/>
    </xf>
    <xf numFmtId="0" fontId="41" fillId="11" borderId="0" xfId="18" applyFont="1" applyFill="1" applyAlignment="1">
      <alignment vertical="center" textRotation="90"/>
    </xf>
    <xf numFmtId="0" fontId="49" fillId="11" borderId="0" xfId="18" applyFont="1" applyFill="1" applyAlignment="1">
      <alignment horizontal="left" vertical="center"/>
    </xf>
    <xf numFmtId="0" fontId="50" fillId="11" borderId="0" xfId="18" applyFont="1" applyFill="1">
      <alignment vertical="center"/>
    </xf>
    <xf numFmtId="0" fontId="50" fillId="11" borderId="5" xfId="18" applyFont="1" applyFill="1" applyBorder="1" applyAlignment="1">
      <alignment horizontal="center" vertical="center"/>
    </xf>
    <xf numFmtId="0" fontId="50" fillId="11" borderId="5" xfId="18" applyFont="1" applyFill="1" applyBorder="1" applyAlignment="1">
      <alignment vertical="center" shrinkToFit="1"/>
    </xf>
    <xf numFmtId="0" fontId="50" fillId="11" borderId="98" xfId="18" applyFont="1" applyFill="1" applyBorder="1" applyAlignment="1">
      <alignment horizontal="center" vertical="center"/>
    </xf>
    <xf numFmtId="0" fontId="36" fillId="11" borderId="113" xfId="18" applyFont="1" applyFill="1" applyBorder="1" applyAlignment="1">
      <alignment horizontal="center" vertical="center"/>
    </xf>
    <xf numFmtId="0" fontId="36" fillId="11" borderId="114" xfId="18" applyFont="1" applyFill="1" applyBorder="1" applyAlignment="1">
      <alignment horizontal="center" vertical="center"/>
    </xf>
    <xf numFmtId="0" fontId="36" fillId="11" borderId="115" xfId="18" applyFont="1" applyFill="1" applyBorder="1" applyAlignment="1">
      <alignment horizontal="center" vertical="center"/>
    </xf>
    <xf numFmtId="0" fontId="50" fillId="11" borderId="115" xfId="18" applyFont="1" applyFill="1" applyBorder="1" applyAlignment="1">
      <alignment horizontal="center" vertical="center"/>
    </xf>
    <xf numFmtId="0" fontId="50" fillId="11" borderId="116" xfId="18" applyFont="1" applyFill="1" applyBorder="1" applyAlignment="1">
      <alignment horizontal="center" vertical="center"/>
    </xf>
    <xf numFmtId="0" fontId="36" fillId="11" borderId="89" xfId="18" applyFont="1" applyFill="1" applyBorder="1">
      <alignment vertical="center"/>
    </xf>
    <xf numFmtId="0" fontId="36" fillId="11" borderId="87" xfId="18" applyFont="1" applyFill="1" applyBorder="1">
      <alignment vertical="center"/>
    </xf>
    <xf numFmtId="0" fontId="36" fillId="11" borderId="82" xfId="18" applyFont="1" applyFill="1" applyBorder="1">
      <alignment vertical="center"/>
    </xf>
    <xf numFmtId="0" fontId="50" fillId="11" borderId="82" xfId="18" applyFont="1" applyFill="1" applyBorder="1">
      <alignment vertical="center"/>
    </xf>
    <xf numFmtId="0" fontId="50" fillId="11" borderId="83" xfId="18" applyFont="1" applyFill="1" applyBorder="1">
      <alignment vertical="center"/>
    </xf>
    <xf numFmtId="0" fontId="36" fillId="11" borderId="4" xfId="18" applyFont="1" applyFill="1" applyBorder="1">
      <alignment vertical="center"/>
    </xf>
    <xf numFmtId="0" fontId="36" fillId="11" borderId="12" xfId="18" applyFont="1" applyFill="1" applyBorder="1">
      <alignment vertical="center"/>
    </xf>
    <xf numFmtId="0" fontId="36" fillId="11" borderId="11" xfId="18" applyFont="1" applyFill="1" applyBorder="1">
      <alignment vertical="center"/>
    </xf>
    <xf numFmtId="0" fontId="50" fillId="11" borderId="5" xfId="18" applyFont="1" applyFill="1" applyBorder="1">
      <alignment vertical="center"/>
    </xf>
    <xf numFmtId="0" fontId="50" fillId="11" borderId="6" xfId="18" applyFont="1" applyFill="1" applyBorder="1">
      <alignment vertical="center"/>
    </xf>
    <xf numFmtId="0" fontId="36" fillId="11" borderId="7" xfId="18" applyFont="1" applyFill="1" applyBorder="1">
      <alignment vertical="center"/>
    </xf>
    <xf numFmtId="0" fontId="36" fillId="11" borderId="5" xfId="18" applyFont="1" applyFill="1" applyBorder="1">
      <alignment vertical="center"/>
    </xf>
    <xf numFmtId="0" fontId="36" fillId="11" borderId="8" xfId="18" applyFont="1" applyFill="1" applyBorder="1">
      <alignment vertical="center"/>
    </xf>
    <xf numFmtId="0" fontId="50" fillId="11" borderId="9" xfId="18" applyFont="1" applyFill="1" applyBorder="1">
      <alignment vertical="center"/>
    </xf>
    <xf numFmtId="0" fontId="36" fillId="11" borderId="9" xfId="18" applyFont="1" applyFill="1" applyBorder="1">
      <alignment vertical="center"/>
    </xf>
    <xf numFmtId="0" fontId="50" fillId="11" borderId="10" xfId="18" applyFont="1" applyFill="1" applyBorder="1">
      <alignment vertical="center"/>
    </xf>
    <xf numFmtId="0" fontId="51" fillId="11" borderId="0" xfId="18" applyFont="1" applyFill="1">
      <alignment vertical="center"/>
    </xf>
    <xf numFmtId="0" fontId="33" fillId="0" borderId="31" xfId="0" applyFont="1" applyBorder="1" applyAlignment="1">
      <alignment vertical="top" wrapText="1"/>
    </xf>
    <xf numFmtId="0" fontId="52" fillId="0" borderId="60" xfId="0" applyFont="1" applyBorder="1" applyAlignment="1">
      <alignment horizontal="center" vertical="top" shrinkToFit="1"/>
    </xf>
    <xf numFmtId="0" fontId="52" fillId="0" borderId="0" xfId="0" applyFont="1" applyAlignment="1">
      <alignment horizontal="center" vertical="top" shrinkToFit="1"/>
    </xf>
    <xf numFmtId="0" fontId="52" fillId="0" borderId="61" xfId="0" applyFont="1" applyBorder="1" applyAlignment="1">
      <alignment horizontal="center" vertical="top" shrinkToFit="1"/>
    </xf>
    <xf numFmtId="0" fontId="52" fillId="0" borderId="40" xfId="0" applyFont="1" applyBorder="1" applyAlignment="1">
      <alignment vertical="top" wrapText="1"/>
    </xf>
    <xf numFmtId="0" fontId="52" fillId="0" borderId="0" xfId="0" applyFont="1" applyAlignment="1">
      <alignment vertical="top" wrapText="1"/>
    </xf>
    <xf numFmtId="0" fontId="52" fillId="0" borderId="59" xfId="0" applyFont="1" applyBorder="1" applyAlignment="1">
      <alignment vertical="top" wrapText="1"/>
    </xf>
    <xf numFmtId="0" fontId="52" fillId="0" borderId="63" xfId="0" applyFont="1" applyBorder="1" applyAlignment="1">
      <alignment vertical="top" wrapText="1"/>
    </xf>
    <xf numFmtId="0" fontId="52" fillId="0" borderId="64" xfId="0" applyFont="1" applyBorder="1" applyAlignment="1">
      <alignment vertical="top" wrapText="1"/>
    </xf>
    <xf numFmtId="0" fontId="52" fillId="0" borderId="65" xfId="0" applyFont="1" applyBorder="1" applyAlignment="1">
      <alignment vertical="top" wrapText="1"/>
    </xf>
    <xf numFmtId="0" fontId="53" fillId="0" borderId="63" xfId="0" applyFont="1" applyBorder="1" applyAlignment="1">
      <alignment vertical="center" shrinkToFit="1"/>
    </xf>
    <xf numFmtId="0" fontId="53" fillId="0" borderId="64" xfId="0" applyFont="1" applyBorder="1" applyAlignment="1">
      <alignment vertical="center"/>
    </xf>
    <xf numFmtId="0" fontId="53" fillId="0" borderId="65" xfId="0" applyFont="1" applyBorder="1" applyAlignment="1">
      <alignment vertical="center"/>
    </xf>
    <xf numFmtId="0" fontId="33" fillId="0" borderId="48" xfId="0" applyFont="1" applyBorder="1" applyAlignment="1">
      <alignment vertical="center"/>
    </xf>
    <xf numFmtId="0" fontId="52" fillId="0" borderId="66" xfId="0" applyFont="1" applyBorder="1" applyAlignment="1">
      <alignment vertical="center" shrinkToFit="1"/>
    </xf>
    <xf numFmtId="0" fontId="52" fillId="0" borderId="64" xfId="0" applyFont="1" applyBorder="1" applyAlignment="1">
      <alignment vertical="center" shrinkToFit="1"/>
    </xf>
    <xf numFmtId="0" fontId="52" fillId="0" borderId="67" xfId="0" applyFont="1" applyBorder="1" applyAlignment="1">
      <alignment vertical="center" shrinkToFit="1"/>
    </xf>
    <xf numFmtId="0" fontId="33" fillId="0" borderId="31" xfId="4" applyFont="1" applyBorder="1">
      <alignment vertical="center"/>
    </xf>
    <xf numFmtId="0" fontId="52" fillId="0" borderId="61" xfId="4" applyFont="1" applyBorder="1" applyAlignment="1">
      <alignment vertical="center" shrinkToFit="1"/>
    </xf>
    <xf numFmtId="0" fontId="33" fillId="0" borderId="31" xfId="4" applyFont="1" applyBorder="1" applyAlignment="1">
      <alignment vertical="top" wrapText="1"/>
    </xf>
    <xf numFmtId="0" fontId="21" fillId="0" borderId="31" xfId="0" applyFont="1" applyBorder="1" applyAlignment="1">
      <alignment vertical="top" wrapText="1"/>
    </xf>
    <xf numFmtId="0" fontId="22" fillId="0" borderId="40" xfId="0" applyFont="1" applyBorder="1" applyAlignment="1">
      <alignment vertical="top" wrapText="1"/>
    </xf>
    <xf numFmtId="0" fontId="23" fillId="0" borderId="60" xfId="0" applyFont="1" applyBorder="1" applyAlignment="1">
      <alignment horizontal="center" vertical="top" shrinkToFit="1"/>
    </xf>
    <xf numFmtId="0" fontId="23" fillId="0" borderId="0" xfId="0" applyFont="1" applyAlignment="1">
      <alignment horizontal="center" vertical="top" shrinkToFit="1"/>
    </xf>
    <xf numFmtId="0" fontId="23" fillId="0" borderId="61" xfId="0" applyFont="1" applyBorder="1" applyAlignment="1">
      <alignment horizontal="center" vertical="top" shrinkToFit="1"/>
    </xf>
    <xf numFmtId="0" fontId="23" fillId="0" borderId="40" xfId="0" applyFont="1" applyBorder="1" applyAlignment="1">
      <alignment vertical="top" wrapText="1"/>
    </xf>
    <xf numFmtId="0" fontId="23" fillId="0" borderId="0" xfId="0" applyFont="1" applyAlignment="1">
      <alignment vertical="top" wrapText="1"/>
    </xf>
    <xf numFmtId="0" fontId="23" fillId="0" borderId="59" xfId="0" applyFont="1" applyBorder="1" applyAlignment="1">
      <alignment vertical="top" wrapText="1"/>
    </xf>
    <xf numFmtId="0" fontId="33" fillId="0" borderId="48" xfId="4" applyFont="1" applyBorder="1">
      <alignment vertical="center"/>
    </xf>
    <xf numFmtId="0" fontId="53" fillId="0" borderId="63" xfId="4" applyFont="1" applyBorder="1" applyAlignment="1">
      <alignment vertical="top" wrapText="1"/>
    </xf>
    <xf numFmtId="0" fontId="53" fillId="0" borderId="64" xfId="4" applyFont="1" applyBorder="1" applyAlignment="1">
      <alignment vertical="top" wrapText="1"/>
    </xf>
    <xf numFmtId="0" fontId="53" fillId="0" borderId="64" xfId="4" applyFont="1" applyBorder="1" applyAlignment="1">
      <alignment horizontal="left" vertical="top" wrapText="1"/>
    </xf>
    <xf numFmtId="0" fontId="53" fillId="0" borderId="65" xfId="4" applyFont="1" applyBorder="1" applyAlignment="1">
      <alignment horizontal="left" vertical="top" wrapText="1"/>
    </xf>
    <xf numFmtId="0" fontId="52" fillId="0" borderId="40" xfId="4" applyFont="1" applyBorder="1" applyAlignment="1">
      <alignment vertical="top" wrapText="1"/>
    </xf>
    <xf numFmtId="0" fontId="52" fillId="0" borderId="0" xfId="4" applyFont="1" applyAlignment="1">
      <alignment vertical="top" wrapText="1"/>
    </xf>
    <xf numFmtId="0" fontId="52" fillId="0" borderId="59" xfId="4" applyFont="1" applyBorder="1" applyAlignment="1">
      <alignment vertical="top" wrapText="1"/>
    </xf>
    <xf numFmtId="0" fontId="33" fillId="0" borderId="48" xfId="4" applyFont="1" applyBorder="1" applyAlignment="1">
      <alignment vertical="top" wrapText="1"/>
    </xf>
    <xf numFmtId="0" fontId="52" fillId="0" borderId="66" xfId="4" applyFont="1" applyBorder="1" applyAlignment="1">
      <alignment horizontal="center" vertical="top" shrinkToFit="1"/>
    </xf>
    <xf numFmtId="0" fontId="52" fillId="0" borderId="64" xfId="4" applyFont="1" applyBorder="1" applyAlignment="1">
      <alignment horizontal="center" vertical="top" shrinkToFit="1"/>
    </xf>
    <xf numFmtId="0" fontId="52" fillId="0" borderId="67" xfId="4" applyFont="1" applyBorder="1" applyAlignment="1">
      <alignment horizontal="center" vertical="top" shrinkToFit="1"/>
    </xf>
    <xf numFmtId="0" fontId="52" fillId="0" borderId="63" xfId="4" applyFont="1" applyBorder="1" applyAlignment="1">
      <alignment vertical="top" wrapText="1"/>
    </xf>
    <xf numFmtId="0" fontId="52" fillId="0" borderId="64" xfId="4" applyFont="1" applyBorder="1" applyAlignment="1">
      <alignment vertical="top" wrapText="1"/>
    </xf>
    <xf numFmtId="0" fontId="52" fillId="0" borderId="65" xfId="4" applyFont="1" applyBorder="1" applyAlignment="1">
      <alignment vertical="top" wrapText="1"/>
    </xf>
    <xf numFmtId="0" fontId="21" fillId="0" borderId="31" xfId="4" applyFont="1" applyBorder="1" applyAlignment="1">
      <alignment horizontal="left" vertical="top" wrapText="1"/>
    </xf>
    <xf numFmtId="0" fontId="22" fillId="0" borderId="90" xfId="4" applyFont="1" applyBorder="1" applyAlignment="1">
      <alignment vertical="top" wrapText="1"/>
    </xf>
    <xf numFmtId="0" fontId="22" fillId="0" borderId="40" xfId="4" applyFont="1" applyBorder="1" applyAlignment="1">
      <alignment vertical="top" wrapText="1"/>
    </xf>
    <xf numFmtId="0" fontId="22" fillId="0" borderId="0" xfId="4" applyFont="1" applyAlignment="1">
      <alignment vertical="top" wrapText="1"/>
    </xf>
    <xf numFmtId="0" fontId="22" fillId="0" borderId="59" xfId="4" applyFont="1" applyBorder="1" applyAlignment="1">
      <alignment vertical="top" wrapText="1"/>
    </xf>
    <xf numFmtId="0" fontId="23" fillId="0" borderId="66" xfId="4" applyFont="1" applyBorder="1" applyAlignment="1">
      <alignment horizontal="center" vertical="top" shrinkToFit="1"/>
    </xf>
    <xf numFmtId="0" fontId="23" fillId="0" borderId="67" xfId="4" applyFont="1" applyBorder="1" applyAlignment="1">
      <alignment horizontal="center" vertical="top" shrinkToFit="1"/>
    </xf>
    <xf numFmtId="0" fontId="3" fillId="0" borderId="5" xfId="15" applyFont="1" applyBorder="1" applyAlignment="1">
      <alignment vertical="center" wrapText="1"/>
    </xf>
    <xf numFmtId="0" fontId="3" fillId="0" borderId="22" xfId="15" applyFont="1" applyBorder="1" applyAlignment="1">
      <alignment horizontal="center" vertical="center" wrapText="1"/>
    </xf>
    <xf numFmtId="0" fontId="3" fillId="0" borderId="23" xfId="15" applyFont="1" applyBorder="1" applyAlignment="1">
      <alignment horizontal="left" vertical="center" shrinkToFit="1"/>
    </xf>
    <xf numFmtId="0" fontId="3" fillId="2" borderId="18" xfId="0" applyFont="1" applyFill="1" applyBorder="1" applyAlignment="1">
      <alignment horizontal="center" vertical="center" wrapText="1"/>
    </xf>
    <xf numFmtId="0" fontId="5" fillId="2" borderId="5" xfId="0" applyFont="1" applyFill="1" applyBorder="1" applyAlignment="1">
      <alignment horizontal="center" vertical="center" wrapText="1"/>
    </xf>
    <xf numFmtId="0" fontId="5" fillId="0" borderId="11" xfId="13" applyFont="1" applyBorder="1" applyAlignment="1">
      <alignment vertical="center" wrapText="1" shrinkToFit="1"/>
    </xf>
    <xf numFmtId="0" fontId="24" fillId="0" borderId="11" xfId="13" applyFont="1" applyBorder="1" applyAlignment="1">
      <alignment vertical="center" wrapText="1"/>
    </xf>
    <xf numFmtId="0" fontId="5" fillId="2" borderId="11" xfId="0" applyFont="1" applyFill="1" applyBorder="1" applyAlignment="1">
      <alignment horizontal="center" vertical="center" wrapText="1"/>
    </xf>
    <xf numFmtId="0" fontId="5" fillId="0" borderId="20" xfId="13" applyFont="1" applyBorder="1" applyAlignment="1">
      <alignment horizontal="center" vertical="center" wrapText="1"/>
    </xf>
    <xf numFmtId="0" fontId="5" fillId="0" borderId="21" xfId="13" applyFont="1" applyBorder="1" applyAlignment="1">
      <alignment horizontal="left" vertical="center" shrinkToFit="1"/>
    </xf>
    <xf numFmtId="0" fontId="24" fillId="0" borderId="19" xfId="13" applyFont="1" applyBorder="1" applyAlignment="1">
      <alignment vertical="center" wrapText="1"/>
    </xf>
    <xf numFmtId="0" fontId="5" fillId="2" borderId="19" xfId="0" applyFont="1" applyFill="1" applyBorder="1" applyAlignment="1">
      <alignment horizontal="center" vertical="center" wrapText="1"/>
    </xf>
    <xf numFmtId="0" fontId="5" fillId="0" borderId="31" xfId="13" applyFont="1" applyBorder="1" applyAlignment="1">
      <alignment vertical="center" wrapText="1" shrinkToFit="1"/>
    </xf>
    <xf numFmtId="0" fontId="24" fillId="0" borderId="31" xfId="13" applyFont="1" applyBorder="1" applyAlignment="1">
      <alignment vertical="center" wrapText="1"/>
    </xf>
    <xf numFmtId="0" fontId="5" fillId="2" borderId="31" xfId="0" applyFont="1" applyFill="1" applyBorder="1" applyAlignment="1">
      <alignment horizontal="center" vertical="center" wrapText="1"/>
    </xf>
    <xf numFmtId="0" fontId="3" fillId="0" borderId="25" xfId="15" applyFont="1" applyBorder="1" applyAlignment="1">
      <alignment horizontal="center" vertical="center" wrapText="1"/>
    </xf>
    <xf numFmtId="0" fontId="3" fillId="0" borderId="26" xfId="15" applyFont="1" applyBorder="1" applyAlignment="1">
      <alignment horizontal="left" vertical="center" shrinkToFit="1"/>
    </xf>
    <xf numFmtId="0" fontId="24" fillId="5" borderId="18" xfId="13" applyFont="1" applyFill="1" applyBorder="1" applyAlignment="1">
      <alignment vertical="center" wrapText="1"/>
    </xf>
    <xf numFmtId="0" fontId="3" fillId="2" borderId="19" xfId="0" applyFont="1" applyFill="1" applyBorder="1" applyAlignment="1">
      <alignment horizontal="center" vertical="center" wrapText="1"/>
    </xf>
    <xf numFmtId="0" fontId="3" fillId="0" borderId="27" xfId="15" applyFont="1" applyBorder="1" applyAlignment="1">
      <alignment horizontal="center" vertical="center" wrapText="1"/>
    </xf>
    <xf numFmtId="0" fontId="3" fillId="0" borderId="28" xfId="15" applyFont="1" applyBorder="1" applyAlignment="1">
      <alignment horizontal="left" vertical="center" shrinkToFit="1"/>
    </xf>
    <xf numFmtId="0" fontId="3" fillId="2" borderId="32" xfId="0" applyFont="1" applyFill="1" applyBorder="1" applyAlignment="1">
      <alignment horizontal="center" vertical="center" wrapText="1"/>
    </xf>
    <xf numFmtId="0" fontId="3" fillId="0" borderId="31" xfId="15" applyFont="1" applyBorder="1" applyAlignment="1">
      <alignment horizontal="right" vertical="center" shrinkToFit="1"/>
    </xf>
    <xf numFmtId="0" fontId="3" fillId="0" borderId="117" xfId="15" applyFont="1" applyBorder="1" applyAlignment="1">
      <alignment horizontal="center" vertical="center" wrapText="1"/>
    </xf>
    <xf numFmtId="0" fontId="3" fillId="0" borderId="118" xfId="15" applyFont="1" applyBorder="1" applyAlignment="1">
      <alignment horizontal="left" vertical="center" shrinkToFit="1"/>
    </xf>
    <xf numFmtId="0" fontId="3" fillId="2" borderId="31" xfId="0" applyFont="1" applyFill="1" applyBorder="1" applyAlignment="1">
      <alignment horizontal="center" vertical="center" wrapText="1"/>
    </xf>
    <xf numFmtId="0" fontId="3" fillId="0" borderId="31" xfId="15" applyFont="1" applyBorder="1" applyAlignment="1">
      <alignment vertical="center" shrinkToFit="1"/>
    </xf>
    <xf numFmtId="0" fontId="3" fillId="0" borderId="29" xfId="15" applyFont="1" applyBorder="1" applyAlignment="1">
      <alignment horizontal="center" vertical="center" wrapText="1"/>
    </xf>
    <xf numFmtId="0" fontId="3" fillId="0" borderId="30" xfId="15" applyFont="1" applyBorder="1" applyAlignment="1">
      <alignment horizontal="left" vertical="center" shrinkToFit="1"/>
    </xf>
    <xf numFmtId="0" fontId="3" fillId="2" borderId="42" xfId="0" applyFont="1" applyFill="1" applyBorder="1" applyAlignment="1">
      <alignment horizontal="center" vertical="center" wrapText="1"/>
    </xf>
    <xf numFmtId="0" fontId="3" fillId="0" borderId="11" xfId="15" applyFont="1" applyBorder="1" applyAlignment="1">
      <alignment horizontal="right" vertical="center" shrinkToFit="1"/>
    </xf>
    <xf numFmtId="0" fontId="3" fillId="2" borderId="11" xfId="0" applyFont="1" applyFill="1" applyBorder="1" applyAlignment="1">
      <alignment horizontal="center" vertical="center" wrapText="1"/>
    </xf>
    <xf numFmtId="0" fontId="3" fillId="0" borderId="20" xfId="15" applyFont="1" applyBorder="1" applyAlignment="1">
      <alignment horizontal="center" vertical="center" wrapText="1"/>
    </xf>
    <xf numFmtId="0" fontId="3" fillId="0" borderId="51" xfId="15" applyFont="1" applyBorder="1" applyAlignment="1">
      <alignment horizontal="left" vertical="center" shrinkToFit="1"/>
    </xf>
    <xf numFmtId="0" fontId="3" fillId="2" borderId="0" xfId="0" applyFont="1" applyFill="1" applyAlignment="1">
      <alignment horizontal="center" vertical="center" wrapText="1"/>
    </xf>
    <xf numFmtId="0" fontId="3" fillId="0" borderId="36" xfId="15" applyFont="1" applyBorder="1" applyAlignment="1">
      <alignment horizontal="left" vertical="center" shrinkToFit="1"/>
    </xf>
    <xf numFmtId="0" fontId="3" fillId="2" borderId="35" xfId="0" applyFont="1" applyFill="1" applyBorder="1" applyAlignment="1">
      <alignment horizontal="center" vertical="center" wrapText="1"/>
    </xf>
    <xf numFmtId="0" fontId="24" fillId="5" borderId="32" xfId="13" applyFont="1" applyFill="1" applyBorder="1" applyAlignment="1">
      <alignment horizontal="left" vertical="center" wrapText="1"/>
    </xf>
    <xf numFmtId="0" fontId="3" fillId="0" borderId="11" xfId="15" applyFont="1" applyBorder="1" applyAlignment="1">
      <alignment vertical="center" shrinkToFit="1"/>
    </xf>
    <xf numFmtId="0" fontId="5" fillId="0" borderId="0" xfId="0" applyFont="1" applyAlignment="1">
      <alignment vertical="center" wrapText="1"/>
    </xf>
    <xf numFmtId="0" fontId="5" fillId="0" borderId="52" xfId="0" applyFont="1" applyBorder="1" applyAlignment="1">
      <alignment horizontal="center" vertical="center"/>
    </xf>
    <xf numFmtId="0" fontId="5" fillId="0" borderId="50" xfId="0" applyFont="1" applyBorder="1" applyAlignment="1">
      <alignment horizontal="left" vertical="center"/>
    </xf>
    <xf numFmtId="0" fontId="5" fillId="0" borderId="11" xfId="0" applyFont="1" applyBorder="1" applyAlignment="1">
      <alignment horizontal="left" vertical="center"/>
    </xf>
    <xf numFmtId="0" fontId="5" fillId="0" borderId="42" xfId="13" applyFont="1" applyBorder="1" applyAlignment="1">
      <alignment vertical="center" wrapText="1" shrinkToFit="1"/>
    </xf>
    <xf numFmtId="0" fontId="5" fillId="0" borderId="29" xfId="13" applyFont="1" applyBorder="1" applyAlignment="1">
      <alignment horizontal="center" vertical="center" wrapText="1"/>
    </xf>
    <xf numFmtId="0" fontId="5" fillId="0" borderId="30" xfId="13" applyFont="1" applyBorder="1" applyAlignment="1">
      <alignment horizontal="left" vertical="center" shrinkToFit="1"/>
    </xf>
    <xf numFmtId="0" fontId="24" fillId="0" borderId="42" xfId="13" applyFont="1" applyBorder="1" applyAlignment="1">
      <alignment vertical="center" wrapText="1"/>
    </xf>
    <xf numFmtId="0" fontId="5" fillId="2" borderId="42" xfId="0" applyFont="1" applyFill="1" applyBorder="1" applyAlignment="1">
      <alignment horizontal="center" vertical="center" wrapText="1"/>
    </xf>
    <xf numFmtId="0" fontId="24" fillId="0" borderId="32" xfId="13" applyFont="1" applyBorder="1" applyAlignment="1">
      <alignment vertical="center" wrapText="1"/>
    </xf>
    <xf numFmtId="0" fontId="5" fillId="2" borderId="32" xfId="0" applyFont="1" applyFill="1" applyBorder="1" applyAlignment="1">
      <alignment horizontal="center" vertical="center" wrapText="1"/>
    </xf>
    <xf numFmtId="0" fontId="21" fillId="0" borderId="72" xfId="4" applyFont="1" applyBorder="1" applyAlignment="1">
      <alignment vertical="top"/>
    </xf>
    <xf numFmtId="0" fontId="23" fillId="0" borderId="121" xfId="4" applyFont="1" applyBorder="1" applyAlignment="1">
      <alignment vertical="top" shrinkToFit="1"/>
    </xf>
    <xf numFmtId="0" fontId="23" fillId="0" borderId="120" xfId="4" applyFont="1" applyBorder="1" applyAlignment="1">
      <alignment vertical="top" shrinkToFit="1"/>
    </xf>
    <xf numFmtId="0" fontId="23" fillId="0" borderId="122" xfId="4" applyFont="1" applyBorder="1" applyAlignment="1">
      <alignment vertical="center" shrinkToFit="1"/>
    </xf>
    <xf numFmtId="0" fontId="21" fillId="0" borderId="72" xfId="4" applyFont="1" applyBorder="1" applyAlignment="1">
      <alignment vertical="top" wrapText="1"/>
    </xf>
    <xf numFmtId="0" fontId="21" fillId="0" borderId="31" xfId="4" applyFont="1" applyBorder="1" applyAlignment="1">
      <alignment vertical="top"/>
    </xf>
    <xf numFmtId="0" fontId="23" fillId="0" borderId="61" xfId="4" applyFont="1" applyBorder="1" applyAlignment="1">
      <alignment vertical="center" shrinkToFit="1"/>
    </xf>
    <xf numFmtId="0" fontId="23" fillId="0" borderId="63" xfId="4" applyFont="1" applyBorder="1" applyAlignment="1">
      <alignment vertical="center" shrinkToFit="1"/>
    </xf>
    <xf numFmtId="0" fontId="23" fillId="0" borderId="64" xfId="4" applyFont="1" applyBorder="1">
      <alignment vertical="center"/>
    </xf>
    <xf numFmtId="0" fontId="23" fillId="0" borderId="65" xfId="4" applyFont="1" applyBorder="1">
      <alignment vertical="center"/>
    </xf>
    <xf numFmtId="0" fontId="23" fillId="0" borderId="66" xfId="4" applyFont="1" applyBorder="1" applyAlignment="1">
      <alignment vertical="center" shrinkToFit="1"/>
    </xf>
    <xf numFmtId="0" fontId="23" fillId="0" borderId="64" xfId="4" applyFont="1" applyBorder="1" applyAlignment="1">
      <alignment vertical="center" shrinkToFit="1"/>
    </xf>
    <xf numFmtId="0" fontId="23" fillId="0" borderId="67" xfId="4" applyFont="1" applyBorder="1" applyAlignment="1">
      <alignment vertical="center" shrinkToFit="1"/>
    </xf>
    <xf numFmtId="0" fontId="23" fillId="0" borderId="40" xfId="4" applyFont="1" applyBorder="1" applyAlignment="1">
      <alignment vertical="center" shrinkToFit="1"/>
    </xf>
    <xf numFmtId="0" fontId="23" fillId="0" borderId="0" xfId="4" applyFont="1">
      <alignment vertical="center"/>
    </xf>
    <xf numFmtId="0" fontId="23" fillId="0" borderId="59" xfId="4" applyFont="1" applyBorder="1">
      <alignment vertical="center"/>
    </xf>
    <xf numFmtId="0" fontId="22" fillId="0" borderId="40" xfId="4" applyFont="1" applyBorder="1" applyAlignment="1">
      <alignment vertical="center" shrinkToFit="1"/>
    </xf>
    <xf numFmtId="0" fontId="22" fillId="0" borderId="0" xfId="4" applyFont="1">
      <alignment vertical="center"/>
    </xf>
    <xf numFmtId="0" fontId="22" fillId="0" borderId="59" xfId="4" applyFont="1" applyBorder="1">
      <alignment vertical="center"/>
    </xf>
    <xf numFmtId="0" fontId="23" fillId="0" borderId="60" xfId="4" applyFont="1" applyBorder="1" applyAlignment="1">
      <alignment vertical="center" shrinkToFit="1"/>
    </xf>
    <xf numFmtId="0" fontId="23" fillId="0" borderId="0" xfId="4" applyFont="1" applyAlignment="1">
      <alignment vertical="center" shrinkToFit="1"/>
    </xf>
    <xf numFmtId="0" fontId="21" fillId="0" borderId="49" xfId="4" applyFont="1" applyBorder="1" applyAlignment="1">
      <alignment vertical="top"/>
    </xf>
    <xf numFmtId="0" fontId="23" fillId="0" borderId="58" xfId="4" applyFont="1" applyBorder="1" applyAlignment="1">
      <alignment vertical="center" shrinkToFit="1"/>
    </xf>
    <xf numFmtId="0" fontId="21" fillId="0" borderId="49" xfId="4" applyFont="1" applyBorder="1" applyAlignment="1">
      <alignment vertical="center" wrapText="1"/>
    </xf>
    <xf numFmtId="0" fontId="21" fillId="0" borderId="48" xfId="4" applyFont="1" applyBorder="1" applyAlignment="1">
      <alignment vertical="top"/>
    </xf>
    <xf numFmtId="0" fontId="23" fillId="0" borderId="67" xfId="4" applyFont="1" applyBorder="1" applyAlignment="1">
      <alignment vertical="top" shrinkToFit="1"/>
    </xf>
    <xf numFmtId="0" fontId="21" fillId="0" borderId="48" xfId="4" applyFont="1" applyBorder="1" applyAlignment="1">
      <alignment vertical="top" wrapText="1"/>
    </xf>
    <xf numFmtId="0" fontId="22" fillId="0" borderId="63" xfId="4" applyFont="1" applyBorder="1" applyAlignment="1">
      <alignment vertical="top" wrapText="1"/>
    </xf>
    <xf numFmtId="0" fontId="22" fillId="0" borderId="64" xfId="4" applyFont="1" applyBorder="1" applyAlignment="1">
      <alignment vertical="top" wrapText="1"/>
    </xf>
    <xf numFmtId="0" fontId="22" fillId="0" borderId="65" xfId="4" applyFont="1" applyBorder="1" applyAlignment="1">
      <alignment vertical="top" wrapText="1"/>
    </xf>
    <xf numFmtId="0" fontId="23" fillId="0" borderId="64" xfId="4" applyFont="1" applyBorder="1" applyAlignment="1">
      <alignment horizontal="center" vertical="top" shrinkToFit="1"/>
    </xf>
    <xf numFmtId="0" fontId="23" fillId="0" borderId="56" xfId="4" applyFont="1" applyBorder="1" applyAlignment="1">
      <alignment vertical="top" shrinkToFit="1"/>
    </xf>
    <xf numFmtId="0" fontId="23" fillId="0" borderId="58" xfId="4" applyFont="1" applyBorder="1" applyAlignment="1">
      <alignment vertical="top" shrinkToFit="1"/>
    </xf>
    <xf numFmtId="0" fontId="23" fillId="0" borderId="60" xfId="4" applyFont="1" applyBorder="1" applyAlignment="1">
      <alignment vertical="top" shrinkToFit="1"/>
    </xf>
    <xf numFmtId="0" fontId="23" fillId="0" borderId="0" xfId="4" applyFont="1" applyAlignment="1">
      <alignment vertical="top" shrinkToFit="1"/>
    </xf>
    <xf numFmtId="0" fontId="23" fillId="0" borderId="62" xfId="4" applyFont="1" applyBorder="1" applyAlignment="1">
      <alignment vertical="top" shrinkToFit="1"/>
    </xf>
    <xf numFmtId="0" fontId="23" fillId="0" borderId="124" xfId="4" applyFont="1" applyBorder="1" applyAlignment="1">
      <alignment vertical="top" shrinkToFit="1"/>
    </xf>
    <xf numFmtId="0" fontId="23" fillId="0" borderId="61" xfId="4" applyFont="1" applyBorder="1" applyAlignment="1">
      <alignment vertical="top" shrinkToFit="1"/>
    </xf>
    <xf numFmtId="0" fontId="3" fillId="0" borderId="19" xfId="15" applyFont="1" applyBorder="1" applyAlignment="1">
      <alignment vertical="center" wrapText="1"/>
    </xf>
    <xf numFmtId="0" fontId="5" fillId="0" borderId="19" xfId="0" applyFont="1" applyBorder="1" applyAlignment="1">
      <alignment vertical="top" wrapText="1"/>
    </xf>
    <xf numFmtId="0" fontId="5" fillId="0" borderId="0" xfId="13" applyFont="1">
      <alignment vertical="center"/>
    </xf>
    <xf numFmtId="0" fontId="3" fillId="2" borderId="5" xfId="11" applyFont="1" applyFill="1" applyBorder="1" applyAlignment="1">
      <alignment horizontal="center" vertical="center" shrinkToFit="1"/>
    </xf>
    <xf numFmtId="0" fontId="5" fillId="2" borderId="5" xfId="16" applyFont="1" applyFill="1" applyBorder="1" applyAlignment="1">
      <alignment horizontal="center" vertical="center" wrapText="1"/>
    </xf>
    <xf numFmtId="0" fontId="5" fillId="2" borderId="5" xfId="16" applyFont="1" applyFill="1" applyBorder="1" applyAlignment="1">
      <alignment horizontal="center" vertical="center" wrapText="1" shrinkToFit="1"/>
    </xf>
    <xf numFmtId="0" fontId="5" fillId="2" borderId="5" xfId="13" applyFont="1" applyFill="1" applyBorder="1" applyAlignment="1">
      <alignment horizontal="center" vertical="center" wrapText="1"/>
    </xf>
    <xf numFmtId="0" fontId="56" fillId="2" borderId="5" xfId="0" applyFont="1" applyFill="1" applyBorder="1" applyAlignment="1">
      <alignment horizontal="center" vertical="center" wrapText="1"/>
    </xf>
    <xf numFmtId="0" fontId="3" fillId="0" borderId="5" xfId="6" applyFont="1" applyBorder="1" applyAlignment="1">
      <alignment horizontal="center" vertical="center"/>
    </xf>
    <xf numFmtId="0" fontId="3" fillId="0" borderId="21" xfId="15" applyFont="1" applyBorder="1" applyAlignment="1">
      <alignment horizontal="left" vertical="center" shrinkToFit="1"/>
    </xf>
    <xf numFmtId="0" fontId="5" fillId="0" borderId="5" xfId="13" applyFont="1" applyBorder="1">
      <alignment vertical="center"/>
    </xf>
    <xf numFmtId="0" fontId="3" fillId="0" borderId="0" xfId="6" applyFont="1" applyAlignment="1">
      <alignment horizontal="center" vertical="center"/>
    </xf>
    <xf numFmtId="0" fontId="3" fillId="0" borderId="0" xfId="15" applyFont="1" applyAlignment="1">
      <alignment vertical="center" wrapText="1"/>
    </xf>
    <xf numFmtId="0" fontId="3" fillId="0" borderId="0" xfId="15" applyFont="1" applyAlignment="1">
      <alignment horizontal="center" vertical="center" wrapText="1"/>
    </xf>
    <xf numFmtId="0" fontId="3" fillId="0" borderId="0" xfId="15" applyFont="1" applyAlignment="1">
      <alignment horizontal="left" vertical="center" shrinkToFit="1"/>
    </xf>
    <xf numFmtId="0" fontId="3" fillId="0" borderId="0" xfId="6" applyFont="1">
      <alignment vertical="center"/>
    </xf>
    <xf numFmtId="38" fontId="3" fillId="3" borderId="5" xfId="1" applyFont="1" applyFill="1" applyBorder="1" applyAlignment="1">
      <alignment vertical="center"/>
    </xf>
    <xf numFmtId="38" fontId="3" fillId="4" borderId="5" xfId="1" applyFont="1" applyFill="1" applyBorder="1" applyAlignment="1">
      <alignment vertical="center"/>
    </xf>
    <xf numFmtId="177" fontId="3" fillId="6" borderId="5" xfId="1" applyNumberFormat="1" applyFont="1" applyFill="1" applyBorder="1" applyAlignment="1">
      <alignment vertical="center"/>
    </xf>
    <xf numFmtId="0" fontId="3" fillId="8" borderId="0" xfId="0" applyFont="1" applyFill="1"/>
    <xf numFmtId="0" fontId="36" fillId="8" borderId="0" xfId="18" applyFont="1" applyFill="1">
      <alignment vertical="center"/>
    </xf>
    <xf numFmtId="0" fontId="37" fillId="8" borderId="0" xfId="18" applyFont="1" applyFill="1" applyAlignment="1">
      <alignment horizontal="right" vertical="center"/>
    </xf>
    <xf numFmtId="0" fontId="37" fillId="8" borderId="0" xfId="18" applyFont="1" applyFill="1">
      <alignment vertical="center"/>
    </xf>
    <xf numFmtId="0" fontId="37" fillId="8" borderId="0" xfId="18" applyFont="1" applyFill="1" applyAlignment="1">
      <alignment horizontal="center" vertical="center"/>
    </xf>
    <xf numFmtId="0" fontId="5" fillId="0" borderId="123" xfId="0" applyFont="1" applyBorder="1" applyAlignment="1">
      <alignment horizontal="center" vertical="center" wrapText="1"/>
    </xf>
    <xf numFmtId="0" fontId="5" fillId="0" borderId="38" xfId="0" applyFont="1" applyBorder="1" applyAlignment="1">
      <alignment horizontal="left" vertical="center" wrapText="1"/>
    </xf>
    <xf numFmtId="0" fontId="22" fillId="0" borderId="0" xfId="0" applyFont="1" applyAlignment="1">
      <alignment vertical="top" wrapText="1"/>
    </xf>
    <xf numFmtId="0" fontId="22" fillId="0" borderId="59" xfId="0" applyFont="1" applyBorder="1" applyAlignment="1">
      <alignment vertical="top" wrapText="1"/>
    </xf>
    <xf numFmtId="0" fontId="22" fillId="0" borderId="12" xfId="4" applyFont="1" applyBorder="1" applyAlignment="1">
      <alignment vertical="center" shrinkToFit="1"/>
    </xf>
    <xf numFmtId="0" fontId="22" fillId="0" borderId="68" xfId="4" applyFont="1" applyBorder="1">
      <alignment vertical="center"/>
    </xf>
    <xf numFmtId="0" fontId="22" fillId="0" borderId="69" xfId="4" applyFont="1" applyBorder="1">
      <alignment vertical="center"/>
    </xf>
    <xf numFmtId="0" fontId="21" fillId="0" borderId="11" xfId="4" applyFont="1" applyBorder="1">
      <alignment vertical="center"/>
    </xf>
    <xf numFmtId="0" fontId="23" fillId="0" borderId="70" xfId="4" applyFont="1" applyBorder="1" applyAlignment="1">
      <alignment vertical="center" shrinkToFit="1"/>
    </xf>
    <xf numFmtId="0" fontId="23" fillId="0" borderId="68" xfId="4" applyFont="1" applyBorder="1" applyAlignment="1">
      <alignment vertical="center" shrinkToFit="1"/>
    </xf>
    <xf numFmtId="0" fontId="23" fillId="0" borderId="71" xfId="4" applyFont="1" applyBorder="1" applyAlignment="1">
      <alignment vertical="center" shrinkToFit="1"/>
    </xf>
    <xf numFmtId="0" fontId="23" fillId="0" borderId="40" xfId="0" applyFont="1" applyBorder="1" applyAlignment="1">
      <alignment vertical="center" shrinkToFit="1"/>
    </xf>
    <xf numFmtId="0" fontId="23" fillId="0" borderId="0" xfId="0" applyFont="1" applyAlignment="1">
      <alignment vertical="center"/>
    </xf>
    <xf numFmtId="0" fontId="23" fillId="0" borderId="59" xfId="0" applyFont="1" applyBorder="1" applyAlignment="1">
      <alignment vertical="center"/>
    </xf>
    <xf numFmtId="0" fontId="22" fillId="0" borderId="63" xfId="0" applyFont="1" applyBorder="1" applyAlignment="1">
      <alignment vertical="center" shrinkToFit="1"/>
    </xf>
    <xf numFmtId="0" fontId="22" fillId="0" borderId="64" xfId="0" applyFont="1" applyBorder="1" applyAlignment="1">
      <alignment vertical="center"/>
    </xf>
    <xf numFmtId="0" fontId="22" fillId="0" borderId="65" xfId="0" applyFont="1" applyBorder="1" applyAlignment="1">
      <alignment vertical="center"/>
    </xf>
    <xf numFmtId="0" fontId="54" fillId="0" borderId="48" xfId="0" applyFont="1" applyBorder="1" applyAlignment="1">
      <alignment vertical="center"/>
    </xf>
    <xf numFmtId="0" fontId="23" fillId="0" borderId="66" xfId="0" applyFont="1" applyBorder="1" applyAlignment="1">
      <alignment vertical="center" shrinkToFit="1"/>
    </xf>
    <xf numFmtId="0" fontId="23" fillId="0" borderId="64" xfId="0" applyFont="1" applyBorder="1" applyAlignment="1">
      <alignment vertical="center" shrinkToFit="1"/>
    </xf>
    <xf numFmtId="0" fontId="23" fillId="0" borderId="67" xfId="0" applyFont="1" applyBorder="1" applyAlignment="1">
      <alignment vertical="center" shrinkToFit="1"/>
    </xf>
    <xf numFmtId="0" fontId="21" fillId="0" borderId="48" xfId="0" applyFont="1" applyBorder="1" applyAlignment="1">
      <alignment vertical="center"/>
    </xf>
    <xf numFmtId="0" fontId="54" fillId="0" borderId="31" xfId="0" applyFont="1" applyBorder="1" applyAlignment="1">
      <alignment vertical="top" wrapText="1"/>
    </xf>
    <xf numFmtId="0" fontId="22" fillId="0" borderId="59" xfId="4" applyFont="1" applyBorder="1" applyAlignment="1">
      <alignment horizontal="left" vertical="top" wrapText="1"/>
    </xf>
    <xf numFmtId="0" fontId="23" fillId="0" borderId="57" xfId="4" applyFont="1" applyBorder="1" applyAlignment="1">
      <alignment vertical="top" shrinkToFit="1"/>
    </xf>
    <xf numFmtId="0" fontId="23" fillId="0" borderId="63" xfId="4" applyFont="1" applyBorder="1" applyAlignment="1">
      <alignment horizontal="left" vertical="top" wrapText="1" shrinkToFit="1"/>
    </xf>
    <xf numFmtId="0" fontId="23" fillId="0" borderId="64" xfId="4" applyFont="1" applyBorder="1" applyAlignment="1">
      <alignment horizontal="left" vertical="top" wrapText="1" shrinkToFit="1"/>
    </xf>
    <xf numFmtId="0" fontId="23" fillId="0" borderId="65" xfId="4" applyFont="1" applyBorder="1" applyAlignment="1">
      <alignment horizontal="left" vertical="top" wrapText="1" shrinkToFit="1"/>
    </xf>
    <xf numFmtId="0" fontId="22" fillId="0" borderId="63" xfId="4" applyFont="1" applyBorder="1" applyAlignment="1">
      <alignment horizontal="left" vertical="top" shrinkToFit="1"/>
    </xf>
    <xf numFmtId="0" fontId="22" fillId="0" borderId="64" xfId="4" applyFont="1" applyBorder="1" applyAlignment="1">
      <alignment horizontal="left" vertical="top" shrinkToFit="1"/>
    </xf>
    <xf numFmtId="0" fontId="22" fillId="0" borderId="65" xfId="4" applyFont="1" applyBorder="1" applyAlignment="1">
      <alignment horizontal="left" vertical="top" shrinkToFit="1"/>
    </xf>
    <xf numFmtId="0" fontId="23" fillId="0" borderId="66" xfId="4" applyFont="1" applyBorder="1" applyAlignment="1">
      <alignment vertical="top" shrinkToFit="1"/>
    </xf>
    <xf numFmtId="0" fontId="23" fillId="0" borderId="64" xfId="4" applyFont="1" applyBorder="1" applyAlignment="1">
      <alignment vertical="top" shrinkToFit="1"/>
    </xf>
    <xf numFmtId="0" fontId="27" fillId="0" borderId="63" xfId="4" applyFont="1" applyBorder="1" applyAlignment="1">
      <alignment vertical="center" shrinkToFit="1"/>
    </xf>
    <xf numFmtId="0" fontId="27" fillId="0" borderId="64" xfId="4" applyFont="1" applyBorder="1">
      <alignment vertical="center"/>
    </xf>
    <xf numFmtId="0" fontId="27" fillId="0" borderId="65" xfId="4" applyFont="1" applyBorder="1">
      <alignment vertical="center"/>
    </xf>
    <xf numFmtId="0" fontId="32" fillId="0" borderId="63" xfId="4" applyFont="1" applyBorder="1" applyAlignment="1">
      <alignment vertical="center" wrapText="1"/>
    </xf>
    <xf numFmtId="0" fontId="32" fillId="0" borderId="64" xfId="4" applyFont="1" applyBorder="1" applyAlignment="1">
      <alignment vertical="center" wrapText="1"/>
    </xf>
    <xf numFmtId="0" fontId="32" fillId="0" borderId="65" xfId="4" applyFont="1" applyBorder="1" applyAlignment="1">
      <alignment vertical="center" wrapText="1"/>
    </xf>
    <xf numFmtId="0" fontId="29" fillId="0" borderId="48" xfId="4" applyFont="1" applyBorder="1" applyAlignment="1">
      <alignment vertical="top"/>
    </xf>
    <xf numFmtId="0" fontId="22" fillId="0" borderId="63" xfId="4" applyFont="1" applyBorder="1" applyAlignment="1">
      <alignment horizontal="left" vertical="top" wrapText="1"/>
    </xf>
    <xf numFmtId="0" fontId="22" fillId="0" borderId="64" xfId="4" applyFont="1" applyBorder="1" applyAlignment="1">
      <alignment horizontal="left" vertical="top" wrapText="1"/>
    </xf>
    <xf numFmtId="0" fontId="22" fillId="0" borderId="65" xfId="4" applyFont="1" applyBorder="1" applyAlignment="1">
      <alignment horizontal="left" vertical="top" wrapText="1"/>
    </xf>
    <xf numFmtId="0" fontId="22" fillId="0" borderId="40" xfId="4" applyFont="1" applyBorder="1" applyAlignment="1">
      <alignment horizontal="left" vertical="top" wrapText="1"/>
    </xf>
    <xf numFmtId="0" fontId="22" fillId="0" borderId="0" xfId="4" applyFont="1" applyAlignment="1">
      <alignment horizontal="left" vertical="top" wrapText="1"/>
    </xf>
    <xf numFmtId="0" fontId="21" fillId="0" borderId="49" xfId="4" applyFont="1" applyBorder="1" applyAlignment="1">
      <alignment horizontal="left" vertical="top" wrapText="1"/>
    </xf>
    <xf numFmtId="0" fontId="0" fillId="0" borderId="19" xfId="15" applyFont="1" applyBorder="1" applyAlignment="1">
      <alignment vertical="center" wrapText="1"/>
    </xf>
    <xf numFmtId="0" fontId="3" fillId="0" borderId="11" xfId="15" applyFont="1" applyBorder="1" applyAlignment="1">
      <alignment vertical="center" wrapText="1"/>
    </xf>
    <xf numFmtId="0" fontId="0" fillId="0" borderId="11" xfId="15" applyFont="1" applyBorder="1" applyAlignment="1">
      <alignment vertical="center" wrapText="1"/>
    </xf>
    <xf numFmtId="0" fontId="0" fillId="0" borderId="84" xfId="15" applyFont="1" applyBorder="1" applyAlignment="1">
      <alignment horizontal="center" vertical="center" wrapText="1"/>
    </xf>
    <xf numFmtId="0" fontId="0" fillId="0" borderId="12" xfId="15" applyFont="1" applyBorder="1" applyAlignment="1">
      <alignment horizontal="center" vertical="center" wrapText="1"/>
    </xf>
    <xf numFmtId="0" fontId="0" fillId="0" borderId="51" xfId="15" applyFont="1" applyBorder="1" applyAlignment="1">
      <alignment horizontal="left" vertical="center" shrinkToFit="1"/>
    </xf>
    <xf numFmtId="0" fontId="0" fillId="0" borderId="50" xfId="15" applyFont="1" applyBorder="1" applyAlignment="1">
      <alignment horizontal="left" vertical="center" shrinkToFit="1"/>
    </xf>
    <xf numFmtId="0" fontId="0" fillId="0" borderId="32" xfId="15" applyFont="1" applyBorder="1" applyAlignment="1">
      <alignment vertical="center" wrapText="1"/>
    </xf>
    <xf numFmtId="0" fontId="0" fillId="0" borderId="39" xfId="15" applyFont="1" applyBorder="1" applyAlignment="1">
      <alignment horizontal="center" vertical="center" wrapText="1"/>
    </xf>
    <xf numFmtId="0" fontId="0" fillId="0" borderId="36" xfId="15" applyFont="1" applyBorder="1" applyAlignment="1">
      <alignment horizontal="left" vertical="center" shrinkToFit="1"/>
    </xf>
    <xf numFmtId="0" fontId="3" fillId="0" borderId="32" xfId="15" applyFont="1" applyBorder="1" applyAlignment="1">
      <alignment vertical="center" wrapText="1"/>
    </xf>
    <xf numFmtId="0" fontId="0" fillId="7" borderId="19" xfId="6" applyFont="1" applyFill="1" applyBorder="1" applyAlignment="1">
      <alignment horizontal="center" vertical="center"/>
    </xf>
    <xf numFmtId="0" fontId="0" fillId="7" borderId="32" xfId="6" applyFont="1" applyFill="1" applyBorder="1" applyAlignment="1">
      <alignment horizontal="center" vertical="center"/>
    </xf>
    <xf numFmtId="0" fontId="0" fillId="7" borderId="11" xfId="6" applyFont="1" applyFill="1" applyBorder="1" applyAlignment="1">
      <alignment horizontal="center" vertical="center"/>
    </xf>
    <xf numFmtId="0" fontId="18" fillId="0" borderId="7" xfId="13" applyFont="1" applyBorder="1">
      <alignment vertical="center"/>
    </xf>
    <xf numFmtId="0" fontId="5" fillId="0" borderId="7" xfId="13" applyFont="1" applyBorder="1" applyAlignment="1">
      <alignment horizontal="center" vertical="center" wrapText="1"/>
    </xf>
    <xf numFmtId="0" fontId="5" fillId="0" borderId="125" xfId="13" applyFont="1" applyBorder="1" applyAlignment="1">
      <alignment vertical="center" shrinkToFit="1"/>
    </xf>
    <xf numFmtId="0" fontId="5" fillId="7" borderId="23" xfId="13" applyFont="1" applyFill="1" applyBorder="1" applyAlignment="1">
      <alignment horizontal="center" vertical="center"/>
    </xf>
    <xf numFmtId="0" fontId="5" fillId="0" borderId="84" xfId="13" applyFont="1" applyBorder="1" applyAlignment="1">
      <alignment horizontal="center" vertical="center" wrapText="1"/>
    </xf>
    <xf numFmtId="0" fontId="5" fillId="0" borderId="51" xfId="13" applyFont="1" applyBorder="1" applyAlignment="1">
      <alignment vertical="center" shrinkToFit="1"/>
    </xf>
    <xf numFmtId="0" fontId="5" fillId="7" borderId="19" xfId="13" applyFont="1" applyFill="1" applyBorder="1" applyAlignment="1">
      <alignment horizontal="center" vertical="center"/>
    </xf>
    <xf numFmtId="0" fontId="5" fillId="0" borderId="39" xfId="13" applyFont="1" applyBorder="1" applyAlignment="1">
      <alignment horizontal="center" vertical="center" wrapText="1"/>
    </xf>
    <xf numFmtId="0" fontId="5" fillId="0" borderId="36" xfId="13" applyFont="1" applyBorder="1" applyAlignment="1">
      <alignment vertical="center" shrinkToFit="1"/>
    </xf>
    <xf numFmtId="0" fontId="5" fillId="0" borderId="32" xfId="13" applyFont="1" applyBorder="1" applyAlignment="1">
      <alignment vertical="center" wrapText="1"/>
    </xf>
    <xf numFmtId="0" fontId="5" fillId="7" borderId="32" xfId="13" applyFont="1" applyFill="1" applyBorder="1" applyAlignment="1">
      <alignment horizontal="center" vertical="center"/>
    </xf>
    <xf numFmtId="0" fontId="5" fillId="0" borderId="12" xfId="13" applyFont="1" applyBorder="1" applyAlignment="1">
      <alignment horizontal="center" vertical="center" wrapText="1"/>
    </xf>
    <xf numFmtId="0" fontId="5" fillId="0" borderId="50" xfId="13" applyFont="1" applyBorder="1" applyAlignment="1">
      <alignment vertical="center" shrinkToFit="1"/>
    </xf>
    <xf numFmtId="0" fontId="5" fillId="7" borderId="11" xfId="13" applyFont="1" applyFill="1" applyBorder="1" applyAlignment="1">
      <alignment horizontal="center" vertical="center"/>
    </xf>
    <xf numFmtId="0" fontId="5" fillId="0" borderId="47" xfId="13" applyFont="1" applyBorder="1" applyAlignment="1">
      <alignment horizontal="center" vertical="center" wrapText="1"/>
    </xf>
    <xf numFmtId="0" fontId="5" fillId="0" borderId="51" xfId="13" applyFont="1" applyBorder="1" applyAlignment="1">
      <alignment horizontal="left" vertical="center" shrinkToFit="1"/>
    </xf>
    <xf numFmtId="0" fontId="5" fillId="0" borderId="35" xfId="13" applyFont="1" applyBorder="1" applyAlignment="1">
      <alignment horizontal="center" vertical="center" wrapText="1"/>
    </xf>
    <xf numFmtId="0" fontId="5" fillId="0" borderId="36" xfId="13" applyFont="1" applyBorder="1" applyAlignment="1">
      <alignment horizontal="left" vertical="center" shrinkToFit="1"/>
    </xf>
    <xf numFmtId="0" fontId="5" fillId="0" borderId="50" xfId="13" applyFont="1" applyBorder="1" applyAlignment="1">
      <alignment horizontal="left" vertical="center" shrinkToFit="1"/>
    </xf>
    <xf numFmtId="0" fontId="5" fillId="0" borderId="0" xfId="13" applyFont="1" applyAlignment="1">
      <alignment horizontal="center" vertical="center" wrapText="1"/>
    </xf>
    <xf numFmtId="0" fontId="5" fillId="0" borderId="37" xfId="13" applyFont="1" applyBorder="1" applyAlignment="1">
      <alignment horizontal="left" vertical="center" shrinkToFit="1"/>
    </xf>
    <xf numFmtId="0" fontId="3" fillId="0" borderId="43" xfId="15" applyFont="1" applyBorder="1" applyAlignment="1">
      <alignment horizontal="center" vertical="center" wrapText="1"/>
    </xf>
    <xf numFmtId="0" fontId="3" fillId="0" borderId="45" xfId="15" applyFont="1" applyBorder="1" applyAlignment="1">
      <alignment horizontal="left" vertical="center" shrinkToFit="1"/>
    </xf>
    <xf numFmtId="0" fontId="24" fillId="5" borderId="38" xfId="13" applyFont="1" applyFill="1" applyBorder="1" applyAlignment="1">
      <alignment vertical="top" wrapText="1"/>
    </xf>
    <xf numFmtId="0" fontId="3" fillId="2" borderId="38" xfId="0" applyFont="1" applyFill="1" applyBorder="1" applyAlignment="1">
      <alignment horizontal="center" vertical="center" wrapText="1"/>
    </xf>
    <xf numFmtId="0" fontId="3" fillId="0" borderId="31" xfId="15" applyFont="1" applyBorder="1" applyAlignment="1">
      <alignment vertical="center" wrapText="1"/>
    </xf>
    <xf numFmtId="0" fontId="5" fillId="0" borderId="31" xfId="0" applyFont="1" applyBorder="1" applyAlignment="1">
      <alignment vertical="center" wrapText="1"/>
    </xf>
    <xf numFmtId="0" fontId="5" fillId="0" borderId="31" xfId="13" applyFont="1" applyBorder="1" applyAlignment="1">
      <alignment horizontal="left" vertical="top" wrapText="1"/>
    </xf>
    <xf numFmtId="0" fontId="5" fillId="0" borderId="11" xfId="13" applyFont="1" applyBorder="1" applyAlignment="1">
      <alignment vertical="top" wrapText="1"/>
    </xf>
    <xf numFmtId="0" fontId="5" fillId="0" borderId="5" xfId="13" applyFont="1" applyBorder="1" applyAlignment="1">
      <alignment horizontal="left" vertical="top" wrapText="1"/>
    </xf>
    <xf numFmtId="0" fontId="5" fillId="0" borderId="19" xfId="13" applyFont="1" applyBorder="1" applyAlignment="1">
      <alignment vertical="top" wrapText="1"/>
    </xf>
    <xf numFmtId="0" fontId="5" fillId="0" borderId="31" xfId="13" applyFont="1" applyBorder="1" applyAlignment="1">
      <alignment vertical="top" wrapText="1"/>
    </xf>
    <xf numFmtId="0" fontId="5" fillId="0" borderId="5" xfId="13" applyFont="1" applyBorder="1" applyAlignment="1">
      <alignment vertical="top" wrapText="1"/>
    </xf>
    <xf numFmtId="0" fontId="3" fillId="0" borderId="31" xfId="15" applyFont="1" applyBorder="1" applyAlignment="1">
      <alignment horizontal="left" vertical="center" shrinkToFit="1"/>
    </xf>
    <xf numFmtId="0" fontId="0" fillId="0" borderId="18" xfId="15" applyFont="1" applyBorder="1" applyAlignment="1">
      <alignment vertical="center" wrapText="1" shrinkToFit="1"/>
    </xf>
    <xf numFmtId="0" fontId="0" fillId="0" borderId="32" xfId="15" applyFont="1" applyBorder="1" applyAlignment="1">
      <alignment vertical="center" wrapText="1" shrinkToFit="1"/>
    </xf>
    <xf numFmtId="0" fontId="0" fillId="0" borderId="41" xfId="15" applyFont="1" applyBorder="1" applyAlignment="1">
      <alignment vertical="center" wrapText="1" shrinkToFit="1"/>
    </xf>
    <xf numFmtId="0" fontId="0" fillId="0" borderId="42" xfId="15" applyFont="1" applyBorder="1" applyAlignment="1">
      <alignment vertical="center" wrapText="1" shrinkToFit="1"/>
    </xf>
    <xf numFmtId="0" fontId="3" fillId="0" borderId="31" xfId="15" applyFont="1" applyBorder="1" applyAlignment="1">
      <alignment horizontal="left" vertical="top" shrinkToFit="1"/>
    </xf>
    <xf numFmtId="0" fontId="0" fillId="0" borderId="31" xfId="15" applyFont="1" applyBorder="1" applyAlignment="1">
      <alignment horizontal="left" vertical="top" wrapText="1" shrinkToFit="1"/>
    </xf>
    <xf numFmtId="0" fontId="0" fillId="0" borderId="0" xfId="15" applyFont="1" applyAlignment="1">
      <alignment vertical="center" wrapText="1" shrinkToFit="1"/>
    </xf>
    <xf numFmtId="0" fontId="0" fillId="0" borderId="39" xfId="15" applyFont="1" applyBorder="1" applyAlignment="1">
      <alignment vertical="center" wrapText="1" shrinkToFit="1"/>
    </xf>
    <xf numFmtId="0" fontId="0" fillId="0" borderId="46" xfId="15" applyFont="1" applyBorder="1" applyAlignment="1">
      <alignment vertical="center" wrapText="1" shrinkToFit="1"/>
    </xf>
    <xf numFmtId="0" fontId="5" fillId="0" borderId="18" xfId="0" applyFont="1" applyBorder="1" applyAlignment="1">
      <alignment horizontal="left" vertical="center" wrapText="1"/>
    </xf>
    <xf numFmtId="0" fontId="5" fillId="0" borderId="31" xfId="0" applyFont="1" applyBorder="1" applyAlignment="1">
      <alignment vertical="top" wrapText="1"/>
    </xf>
    <xf numFmtId="0" fontId="5" fillId="0" borderId="0" xfId="8" applyFont="1">
      <alignment vertical="center"/>
    </xf>
    <xf numFmtId="0" fontId="24" fillId="0" borderId="31" xfId="0" applyFont="1" applyBorder="1" applyAlignment="1">
      <alignment horizontal="left" vertical="top" wrapText="1"/>
    </xf>
    <xf numFmtId="0" fontId="5" fillId="0" borderId="5" xfId="0" applyFont="1" applyBorder="1" applyAlignment="1">
      <alignment horizontal="center" vertical="center"/>
    </xf>
    <xf numFmtId="0" fontId="5" fillId="0" borderId="5" xfId="0" applyFont="1" applyBorder="1" applyAlignment="1">
      <alignment horizontal="left" vertical="top" wrapText="1"/>
    </xf>
    <xf numFmtId="0" fontId="5" fillId="0" borderId="5" xfId="0" applyFont="1" applyBorder="1" applyAlignment="1">
      <alignment horizontal="left" vertical="center" wrapText="1" shrinkToFit="1"/>
    </xf>
    <xf numFmtId="0" fontId="5" fillId="0" borderId="7" xfId="0" applyFont="1" applyBorder="1" applyAlignment="1">
      <alignment horizontal="center" vertical="center"/>
    </xf>
    <xf numFmtId="0" fontId="5" fillId="0" borderId="125" xfId="0" applyFont="1" applyBorder="1" applyAlignment="1">
      <alignment vertical="center" shrinkToFit="1"/>
    </xf>
    <xf numFmtId="0" fontId="5" fillId="2" borderId="5" xfId="17" applyFont="1" applyFill="1" applyBorder="1" applyAlignment="1">
      <alignment horizontal="center" vertical="center"/>
    </xf>
    <xf numFmtId="0" fontId="5" fillId="0" borderId="19" xfId="15" applyFont="1" applyBorder="1" applyAlignment="1">
      <alignment horizontal="left" vertical="top" wrapText="1"/>
    </xf>
    <xf numFmtId="0" fontId="5" fillId="0" borderId="5" xfId="15" applyFont="1" applyBorder="1" applyAlignment="1">
      <alignment vertical="center" wrapText="1"/>
    </xf>
    <xf numFmtId="0" fontId="5" fillId="0" borderId="19" xfId="15" applyFont="1" applyBorder="1" applyAlignment="1">
      <alignment vertical="top" wrapText="1"/>
    </xf>
    <xf numFmtId="0" fontId="5" fillId="0" borderId="5" xfId="15" applyFont="1" applyBorder="1" applyAlignment="1">
      <alignment vertical="top" wrapText="1"/>
    </xf>
    <xf numFmtId="0" fontId="24" fillId="5" borderId="41" xfId="13" applyFont="1" applyFill="1" applyBorder="1" applyAlignment="1">
      <alignment vertical="center" wrapText="1"/>
    </xf>
    <xf numFmtId="0" fontId="24" fillId="5" borderId="19" xfId="13" applyFont="1" applyFill="1" applyBorder="1" applyAlignment="1">
      <alignment vertical="center" wrapText="1"/>
    </xf>
    <xf numFmtId="0" fontId="5" fillId="0" borderId="19" xfId="0" applyFont="1" applyBorder="1" applyAlignment="1">
      <alignment vertical="center" wrapText="1"/>
    </xf>
    <xf numFmtId="0" fontId="5" fillId="0" borderId="5" xfId="0" applyFont="1" applyBorder="1" applyAlignment="1">
      <alignment vertical="top" wrapText="1"/>
    </xf>
    <xf numFmtId="0" fontId="5" fillId="0" borderId="11" xfId="0" applyFont="1" applyBorder="1" applyAlignment="1">
      <alignment vertical="center" wrapText="1"/>
    </xf>
    <xf numFmtId="0" fontId="5" fillId="0" borderId="68" xfId="0" applyFont="1" applyBorder="1" applyAlignment="1">
      <alignment horizontal="center" vertical="center" wrapText="1"/>
    </xf>
    <xf numFmtId="0" fontId="5" fillId="0" borderId="50" xfId="0" applyFont="1" applyBorder="1" applyAlignment="1">
      <alignment horizontal="left" vertical="center" shrinkToFit="1"/>
    </xf>
    <xf numFmtId="0" fontId="24" fillId="0" borderId="11" xfId="0" applyFont="1" applyBorder="1" applyAlignment="1">
      <alignment horizontal="left" vertical="center" wrapText="1"/>
    </xf>
    <xf numFmtId="0" fontId="5" fillId="2" borderId="11" xfId="17" applyFont="1" applyFill="1" applyBorder="1" applyAlignment="1">
      <alignment horizontal="center" vertical="center"/>
    </xf>
    <xf numFmtId="0" fontId="5" fillId="0" borderId="46" xfId="0" applyFont="1" applyBorder="1" applyAlignment="1">
      <alignment horizontal="center" vertical="center" wrapText="1"/>
    </xf>
    <xf numFmtId="0" fontId="0" fillId="0" borderId="31" xfId="15" applyFont="1" applyBorder="1" applyAlignment="1">
      <alignment vertical="center" wrapText="1" shrinkToFit="1"/>
    </xf>
    <xf numFmtId="0" fontId="3" fillId="0" borderId="126" xfId="15" applyFont="1" applyBorder="1" applyAlignment="1">
      <alignment horizontal="center" vertical="center" wrapText="1"/>
    </xf>
    <xf numFmtId="0" fontId="3" fillId="0" borderId="59" xfId="15" applyFont="1" applyBorder="1" applyAlignment="1">
      <alignment horizontal="left" vertical="center" shrinkToFit="1"/>
    </xf>
    <xf numFmtId="0" fontId="24" fillId="5" borderId="38" xfId="13" applyFont="1" applyFill="1" applyBorder="1" applyAlignment="1">
      <alignment vertical="center" wrapText="1"/>
    </xf>
    <xf numFmtId="0" fontId="5" fillId="0" borderId="19" xfId="0" applyFont="1" applyBorder="1" applyAlignment="1">
      <alignment vertical="top" wrapText="1"/>
    </xf>
    <xf numFmtId="0" fontId="5" fillId="0" borderId="31" xfId="0" applyFont="1" applyBorder="1" applyAlignment="1">
      <alignment vertical="top" wrapText="1"/>
    </xf>
    <xf numFmtId="0" fontId="20" fillId="0" borderId="32" xfId="0" applyFont="1" applyBorder="1" applyAlignment="1">
      <alignment horizontal="left" vertical="center" wrapText="1"/>
    </xf>
    <xf numFmtId="0" fontId="5" fillId="0" borderId="11" xfId="0" applyFont="1" applyBorder="1" applyAlignment="1">
      <alignment vertical="top" wrapText="1"/>
    </xf>
    <xf numFmtId="0" fontId="5" fillId="0" borderId="0" xfId="0" applyFont="1" applyBorder="1" applyAlignment="1">
      <alignment horizontal="center" vertical="center" wrapText="1"/>
    </xf>
    <xf numFmtId="0" fontId="5" fillId="0" borderId="43" xfId="0" applyFont="1" applyBorder="1" applyAlignment="1">
      <alignment horizontal="center" vertical="center" wrapText="1"/>
    </xf>
    <xf numFmtId="0" fontId="19" fillId="0" borderId="0" xfId="0" applyFont="1" applyAlignment="1">
      <alignment horizontal="distributed"/>
    </xf>
    <xf numFmtId="0" fontId="7" fillId="0" borderId="0" xfId="0" applyFont="1" applyAlignment="1">
      <alignment horizontal="left" indent="1"/>
    </xf>
    <xf numFmtId="0" fontId="7" fillId="0" borderId="0" xfId="0" applyFont="1" applyAlignment="1">
      <alignment horizontal="distributed"/>
    </xf>
    <xf numFmtId="0" fontId="9" fillId="0" borderId="0" xfId="0" applyFont="1" applyAlignment="1">
      <alignment horizontal="center"/>
    </xf>
    <xf numFmtId="0" fontId="9" fillId="0" borderId="0" xfId="0" applyFont="1" applyAlignment="1">
      <alignment horizontal="center" vertical="center" wrapText="1"/>
    </xf>
    <xf numFmtId="0" fontId="7" fillId="0" borderId="68" xfId="0" applyFont="1" applyBorder="1" applyAlignment="1">
      <alignment horizontal="center"/>
    </xf>
    <xf numFmtId="0" fontId="7" fillId="0" borderId="68" xfId="0" applyFont="1" applyBorder="1" applyAlignment="1"/>
    <xf numFmtId="0" fontId="7" fillId="0" borderId="0" xfId="0" applyFont="1" applyAlignment="1">
      <alignment horizontal="center"/>
    </xf>
    <xf numFmtId="0" fontId="36" fillId="0" borderId="75" xfId="18" applyFont="1" applyBorder="1" applyAlignment="1">
      <alignment horizontal="center" vertical="center"/>
    </xf>
    <xf numFmtId="0" fontId="36" fillId="0" borderId="76" xfId="18" applyFont="1" applyBorder="1" applyAlignment="1">
      <alignment horizontal="center" vertical="center"/>
    </xf>
    <xf numFmtId="0" fontId="36" fillId="0" borderId="17" xfId="18" applyFont="1" applyBorder="1" applyAlignment="1">
      <alignment horizontal="center" vertical="center"/>
    </xf>
    <xf numFmtId="0" fontId="36" fillId="0" borderId="78" xfId="18" applyFont="1" applyBorder="1" applyAlignment="1">
      <alignment horizontal="center" vertical="center" wrapText="1"/>
    </xf>
    <xf numFmtId="0" fontId="36" fillId="0" borderId="96" xfId="18" applyFont="1" applyBorder="1" applyAlignment="1">
      <alignment horizontal="center" vertical="center" wrapText="1"/>
    </xf>
    <xf numFmtId="0" fontId="36" fillId="0" borderId="0" xfId="18" applyFont="1" applyAlignment="1">
      <alignment horizontal="center" vertical="center" wrapText="1"/>
    </xf>
    <xf numFmtId="0" fontId="36" fillId="0" borderId="59" xfId="18" applyFont="1" applyBorder="1" applyAlignment="1">
      <alignment horizontal="center" vertical="center" wrapText="1"/>
    </xf>
    <xf numFmtId="0" fontId="36" fillId="0" borderId="103" xfId="18" applyFont="1" applyBorder="1" applyAlignment="1">
      <alignment horizontal="center" vertical="center" wrapText="1"/>
    </xf>
    <xf numFmtId="0" fontId="36" fillId="0" borderId="104" xfId="18" applyFont="1" applyBorder="1" applyAlignment="1">
      <alignment horizontal="center" vertical="center" wrapText="1"/>
    </xf>
    <xf numFmtId="0" fontId="36" fillId="0" borderId="97" xfId="18" applyFont="1" applyBorder="1" applyAlignment="1">
      <alignment horizontal="center" vertical="center" wrapText="1"/>
    </xf>
    <xf numFmtId="0" fontId="36" fillId="0" borderId="40" xfId="18" applyFont="1" applyBorder="1" applyAlignment="1">
      <alignment horizontal="center" vertical="center" wrapText="1"/>
    </xf>
    <xf numFmtId="0" fontId="36" fillId="0" borderId="105" xfId="18" applyFont="1" applyBorder="1" applyAlignment="1">
      <alignment horizontal="center" vertical="center" wrapText="1"/>
    </xf>
    <xf numFmtId="0" fontId="36" fillId="0" borderId="79" xfId="18" applyFont="1" applyBorder="1" applyAlignment="1">
      <alignment horizontal="center" vertical="center" wrapText="1"/>
    </xf>
    <xf numFmtId="0" fontId="36" fillId="0" borderId="99" xfId="18" applyFont="1" applyBorder="1" applyAlignment="1">
      <alignment horizontal="center" vertical="center" wrapText="1"/>
    </xf>
    <xf numFmtId="0" fontId="36" fillId="0" borderId="106" xfId="18" applyFont="1" applyBorder="1" applyAlignment="1">
      <alignment horizontal="center" vertical="center" wrapText="1"/>
    </xf>
    <xf numFmtId="0" fontId="36" fillId="0" borderId="77" xfId="18" quotePrefix="1" applyFont="1" applyBorder="1" applyAlignment="1">
      <alignment horizontal="center" vertical="center"/>
    </xf>
    <xf numFmtId="0" fontId="36" fillId="0" borderId="78" xfId="18" applyFont="1" applyBorder="1" applyAlignment="1">
      <alignment horizontal="center" vertical="center"/>
    </xf>
    <xf numFmtId="0" fontId="37" fillId="9" borderId="0" xfId="18" applyFont="1" applyFill="1" applyAlignment="1" applyProtection="1">
      <alignment horizontal="center" vertical="center"/>
      <protection locked="0"/>
    </xf>
    <xf numFmtId="0" fontId="37" fillId="10" borderId="0" xfId="18" applyFont="1" applyFill="1" applyAlignment="1" applyProtection="1">
      <alignment horizontal="center" vertical="center"/>
      <protection locked="0"/>
    </xf>
    <xf numFmtId="0" fontId="37" fillId="0" borderId="0" xfId="18" applyFont="1" applyAlignment="1">
      <alignment horizontal="center" vertical="center"/>
    </xf>
    <xf numFmtId="0" fontId="36" fillId="9" borderId="5" xfId="18" applyFont="1" applyFill="1" applyBorder="1" applyAlignment="1" applyProtection="1">
      <alignment horizontal="center" vertical="center"/>
      <protection locked="0"/>
    </xf>
    <xf numFmtId="0" fontId="41" fillId="0" borderId="89" xfId="18" applyFont="1" applyBorder="1" applyAlignment="1">
      <alignment horizontal="center" vertical="center" wrapText="1"/>
    </xf>
    <xf numFmtId="0" fontId="41" fillId="0" borderId="83" xfId="18" applyFont="1" applyBorder="1" applyAlignment="1">
      <alignment horizontal="center" vertical="center" wrapText="1"/>
    </xf>
    <xf numFmtId="0" fontId="41" fillId="0" borderId="4" xfId="18" applyFont="1" applyBorder="1" applyAlignment="1">
      <alignment horizontal="center" vertical="center" wrapText="1"/>
    </xf>
    <xf numFmtId="0" fontId="41" fillId="0" borderId="6" xfId="18" applyFont="1" applyBorder="1" applyAlignment="1">
      <alignment horizontal="center" vertical="center" wrapText="1"/>
    </xf>
    <xf numFmtId="0" fontId="41" fillId="0" borderId="101" xfId="18" applyFont="1" applyBorder="1" applyAlignment="1">
      <alignment horizontal="center" vertical="center" wrapText="1"/>
    </xf>
    <xf numFmtId="0" fontId="41" fillId="0" borderId="102" xfId="18" applyFont="1" applyBorder="1" applyAlignment="1">
      <alignment horizontal="center" vertical="center" wrapText="1"/>
    </xf>
    <xf numFmtId="0" fontId="41" fillId="0" borderId="8" xfId="18" applyFont="1" applyBorder="1" applyAlignment="1">
      <alignment horizontal="center" vertical="center" wrapText="1"/>
    </xf>
    <xf numFmtId="0" fontId="41" fillId="0" borderId="10" xfId="18" applyFont="1" applyBorder="1" applyAlignment="1">
      <alignment horizontal="center" vertical="center" wrapText="1"/>
    </xf>
    <xf numFmtId="0" fontId="36" fillId="0" borderId="98" xfId="18" applyFont="1" applyBorder="1" applyAlignment="1">
      <alignment horizontal="center" vertical="center" wrapText="1"/>
    </xf>
    <xf numFmtId="0" fontId="36" fillId="0" borderId="75" xfId="18" applyFont="1" applyBorder="1" applyAlignment="1">
      <alignment horizontal="center" vertical="center" wrapText="1"/>
    </xf>
    <xf numFmtId="0" fontId="36" fillId="0" borderId="100" xfId="18" applyFont="1" applyBorder="1" applyAlignment="1">
      <alignment horizontal="center" vertical="center"/>
    </xf>
    <xf numFmtId="0" fontId="36" fillId="0" borderId="24" xfId="18" applyFont="1" applyBorder="1" applyAlignment="1">
      <alignment horizontal="center" vertical="center"/>
    </xf>
    <xf numFmtId="0" fontId="36" fillId="0" borderId="94" xfId="18" applyFont="1" applyBorder="1" applyAlignment="1">
      <alignment horizontal="center" vertical="center"/>
    </xf>
    <xf numFmtId="0" fontId="36" fillId="10" borderId="7" xfId="18" applyFont="1" applyFill="1" applyBorder="1" applyAlignment="1" applyProtection="1">
      <alignment horizontal="center" vertical="center"/>
      <protection locked="0"/>
    </xf>
    <xf numFmtId="0" fontId="36" fillId="10" borderId="23" xfId="18" applyFont="1" applyFill="1" applyBorder="1" applyAlignment="1" applyProtection="1">
      <alignment horizontal="center" vertical="center"/>
      <protection locked="0"/>
    </xf>
    <xf numFmtId="0" fontId="36" fillId="11" borderId="7" xfId="18" applyFont="1" applyFill="1" applyBorder="1" applyAlignment="1">
      <alignment horizontal="center" vertical="center"/>
    </xf>
    <xf numFmtId="0" fontId="36" fillId="11" borderId="23" xfId="18" applyFont="1" applyFill="1" applyBorder="1" applyAlignment="1">
      <alignment horizontal="center" vertical="center"/>
    </xf>
    <xf numFmtId="0" fontId="36" fillId="10" borderId="1" xfId="18" applyFont="1" applyFill="1" applyBorder="1" applyAlignment="1" applyProtection="1">
      <alignment horizontal="left" vertical="center" wrapText="1"/>
      <protection locked="0"/>
    </xf>
    <xf numFmtId="0" fontId="36" fillId="10" borderId="2" xfId="18" applyFont="1" applyFill="1" applyBorder="1" applyAlignment="1" applyProtection="1">
      <alignment horizontal="left" vertical="center" wrapText="1"/>
      <protection locked="0"/>
    </xf>
    <xf numFmtId="0" fontId="36" fillId="10" borderId="3" xfId="18" applyFont="1" applyFill="1" applyBorder="1" applyAlignment="1" applyProtection="1">
      <alignment horizontal="left" vertical="center" wrapText="1"/>
      <protection locked="0"/>
    </xf>
    <xf numFmtId="0" fontId="41" fillId="9" borderId="100" xfId="18" applyFont="1" applyFill="1" applyBorder="1" applyAlignment="1" applyProtection="1">
      <alignment horizontal="center" vertical="center" wrapText="1"/>
      <protection locked="0"/>
    </xf>
    <xf numFmtId="0" fontId="41" fillId="9" borderId="23" xfId="18" applyFont="1" applyFill="1" applyBorder="1" applyAlignment="1" applyProtection="1">
      <alignment horizontal="center" vertical="center" wrapText="1"/>
      <protection locked="0"/>
    </xf>
    <xf numFmtId="0" fontId="36" fillId="9" borderId="7" xfId="18" applyFont="1" applyFill="1" applyBorder="1" applyAlignment="1" applyProtection="1">
      <alignment horizontal="center" vertical="center" wrapText="1"/>
      <protection locked="0"/>
    </xf>
    <xf numFmtId="0" fontId="36" fillId="9" borderId="23" xfId="18" applyFont="1" applyFill="1" applyBorder="1" applyAlignment="1" applyProtection="1">
      <alignment horizontal="center" vertical="center" wrapText="1"/>
      <protection locked="0"/>
    </xf>
    <xf numFmtId="0" fontId="36" fillId="9" borderId="7" xfId="18" applyFont="1" applyFill="1" applyBorder="1" applyAlignment="1" applyProtection="1">
      <alignment horizontal="center" vertical="center" shrinkToFit="1"/>
      <protection locked="0"/>
    </xf>
    <xf numFmtId="0" fontId="36" fillId="9" borderId="24" xfId="18" applyFont="1" applyFill="1" applyBorder="1" applyAlignment="1" applyProtection="1">
      <alignment horizontal="center" vertical="center" shrinkToFit="1"/>
      <protection locked="0"/>
    </xf>
    <xf numFmtId="0" fontId="36" fillId="9" borderId="23" xfId="18" applyFont="1" applyFill="1" applyBorder="1" applyAlignment="1" applyProtection="1">
      <alignment horizontal="center" vertical="center" shrinkToFit="1"/>
      <protection locked="0"/>
    </xf>
    <xf numFmtId="0" fontId="36" fillId="10" borderId="7" xfId="18" applyFont="1" applyFill="1" applyBorder="1" applyAlignment="1" applyProtection="1">
      <alignment horizontal="center" vertical="center" wrapText="1"/>
      <protection locked="0"/>
    </xf>
    <xf numFmtId="0" fontId="36" fillId="10" borderId="24" xfId="18" applyFont="1" applyFill="1" applyBorder="1" applyAlignment="1" applyProtection="1">
      <alignment horizontal="center" vertical="center" wrapText="1"/>
      <protection locked="0"/>
    </xf>
    <xf numFmtId="0" fontId="36" fillId="10" borderId="94" xfId="18" applyFont="1" applyFill="1" applyBorder="1" applyAlignment="1" applyProtection="1">
      <alignment horizontal="center" vertical="center" wrapText="1"/>
      <protection locked="0"/>
    </xf>
    <xf numFmtId="179" fontId="37" fillId="11" borderId="100" xfId="18" applyNumberFormat="1" applyFont="1" applyFill="1" applyBorder="1" applyAlignment="1">
      <alignment horizontal="center" vertical="center" wrapText="1"/>
    </xf>
    <xf numFmtId="179" fontId="37" fillId="11" borderId="94" xfId="18" applyNumberFormat="1" applyFont="1" applyFill="1" applyBorder="1" applyAlignment="1">
      <alignment horizontal="center" vertical="center" wrapText="1"/>
    </xf>
    <xf numFmtId="179" fontId="37" fillId="11" borderId="100" xfId="19" applyNumberFormat="1" applyFont="1" applyFill="1" applyBorder="1" applyAlignment="1">
      <alignment horizontal="center" vertical="center" wrapText="1"/>
    </xf>
    <xf numFmtId="179" fontId="37" fillId="11" borderId="94" xfId="19" applyNumberFormat="1" applyFont="1" applyFill="1" applyBorder="1" applyAlignment="1">
      <alignment horizontal="center" vertical="center" wrapText="1"/>
    </xf>
    <xf numFmtId="0" fontId="36" fillId="10" borderId="100" xfId="18" applyFont="1" applyFill="1" applyBorder="1" applyAlignment="1" applyProtection="1">
      <alignment horizontal="left" vertical="center" wrapText="1"/>
      <protection locked="0"/>
    </xf>
    <xf numFmtId="0" fontId="36" fillId="10" borderId="24" xfId="18" applyFont="1" applyFill="1" applyBorder="1" applyAlignment="1" applyProtection="1">
      <alignment horizontal="left" vertical="center" wrapText="1"/>
      <protection locked="0"/>
    </xf>
    <xf numFmtId="0" fontId="36" fillId="10" borderId="94" xfId="18" applyFont="1" applyFill="1" applyBorder="1" applyAlignment="1" applyProtection="1">
      <alignment horizontal="left" vertical="center" wrapText="1"/>
      <protection locked="0"/>
    </xf>
    <xf numFmtId="0" fontId="41" fillId="9" borderId="1" xfId="18" applyFont="1" applyFill="1" applyBorder="1" applyAlignment="1" applyProtection="1">
      <alignment horizontal="center" vertical="center" wrapText="1"/>
      <protection locked="0"/>
    </xf>
    <xf numFmtId="0" fontId="41" fillId="9" borderId="88" xfId="18" applyFont="1" applyFill="1" applyBorder="1" applyAlignment="1" applyProtection="1">
      <alignment horizontal="center" vertical="center" wrapText="1"/>
      <protection locked="0"/>
    </xf>
    <xf numFmtId="0" fontId="36" fillId="9" borderId="87" xfId="18" applyFont="1" applyFill="1" applyBorder="1" applyAlignment="1" applyProtection="1">
      <alignment horizontal="center" vertical="center" wrapText="1"/>
      <protection locked="0"/>
    </xf>
    <xf numFmtId="0" fontId="36" fillId="9" borderId="88" xfId="18" applyFont="1" applyFill="1" applyBorder="1" applyAlignment="1" applyProtection="1">
      <alignment horizontal="center" vertical="center" wrapText="1"/>
      <protection locked="0"/>
    </xf>
    <xf numFmtId="0" fontId="36" fillId="9" borderId="87" xfId="18" applyFont="1" applyFill="1" applyBorder="1" applyAlignment="1" applyProtection="1">
      <alignment horizontal="center" vertical="center" shrinkToFit="1"/>
      <protection locked="0"/>
    </xf>
    <xf numFmtId="0" fontId="36" fillId="9" borderId="2" xfId="18" applyFont="1" applyFill="1" applyBorder="1" applyAlignment="1" applyProtection="1">
      <alignment horizontal="center" vertical="center" shrinkToFit="1"/>
      <protection locked="0"/>
    </xf>
    <xf numFmtId="0" fontId="36" fillId="9" borderId="88" xfId="18" applyFont="1" applyFill="1" applyBorder="1" applyAlignment="1" applyProtection="1">
      <alignment horizontal="center" vertical="center" shrinkToFit="1"/>
      <protection locked="0"/>
    </xf>
    <xf numFmtId="0" fontId="36" fillId="10" borderId="87" xfId="18" applyFont="1" applyFill="1" applyBorder="1" applyAlignment="1" applyProtection="1">
      <alignment horizontal="center" vertical="center" wrapText="1"/>
      <protection locked="0"/>
    </xf>
    <xf numFmtId="0" fontId="36" fillId="10" borderId="2" xfId="18" applyFont="1" applyFill="1" applyBorder="1" applyAlignment="1" applyProtection="1">
      <alignment horizontal="center" vertical="center" wrapText="1"/>
      <protection locked="0"/>
    </xf>
    <xf numFmtId="0" fontId="36" fillId="10" borderId="3" xfId="18" applyFont="1" applyFill="1" applyBorder="1" applyAlignment="1" applyProtection="1">
      <alignment horizontal="center" vertical="center" wrapText="1"/>
      <protection locked="0"/>
    </xf>
    <xf numFmtId="179" fontId="37" fillId="11" borderId="1" xfId="18" applyNumberFormat="1" applyFont="1" applyFill="1" applyBorder="1" applyAlignment="1">
      <alignment horizontal="center" vertical="center" wrapText="1"/>
    </xf>
    <xf numFmtId="179" fontId="37" fillId="11" borderId="3" xfId="18" applyNumberFormat="1" applyFont="1" applyFill="1" applyBorder="1" applyAlignment="1">
      <alignment horizontal="center" vertical="center" wrapText="1"/>
    </xf>
    <xf numFmtId="179" fontId="37" fillId="11" borderId="1" xfId="19" applyNumberFormat="1" applyFont="1" applyFill="1" applyBorder="1" applyAlignment="1">
      <alignment horizontal="center" vertical="center" wrapText="1"/>
    </xf>
    <xf numFmtId="179" fontId="37" fillId="11" borderId="3" xfId="19" applyNumberFormat="1" applyFont="1" applyFill="1" applyBorder="1" applyAlignment="1">
      <alignment horizontal="center" vertical="center" wrapText="1"/>
    </xf>
    <xf numFmtId="0" fontId="41" fillId="9" borderId="112" xfId="18" applyFont="1" applyFill="1" applyBorder="1" applyAlignment="1" applyProtection="1">
      <alignment horizontal="center" vertical="center" wrapText="1"/>
      <protection locked="0"/>
    </xf>
    <xf numFmtId="0" fontId="41" fillId="9" borderId="86" xfId="18" applyFont="1" applyFill="1" applyBorder="1" applyAlignment="1" applyProtection="1">
      <alignment horizontal="center" vertical="center" wrapText="1"/>
      <protection locked="0"/>
    </xf>
    <xf numFmtId="0" fontId="36" fillId="9" borderId="15" xfId="18" applyFont="1" applyFill="1" applyBorder="1" applyAlignment="1" applyProtection="1">
      <alignment horizontal="center" vertical="center" wrapText="1"/>
      <protection locked="0"/>
    </xf>
    <xf numFmtId="0" fontId="36" fillId="9" borderId="86" xfId="18" applyFont="1" applyFill="1" applyBorder="1" applyAlignment="1" applyProtection="1">
      <alignment horizontal="center" vertical="center" wrapText="1"/>
      <protection locked="0"/>
    </xf>
    <xf numFmtId="0" fontId="36" fillId="9" borderId="15" xfId="18" applyFont="1" applyFill="1" applyBorder="1" applyAlignment="1" applyProtection="1">
      <alignment horizontal="center" vertical="center" shrinkToFit="1"/>
      <protection locked="0"/>
    </xf>
    <xf numFmtId="0" fontId="36" fillId="9" borderId="85" xfId="18" applyFont="1" applyFill="1" applyBorder="1" applyAlignment="1" applyProtection="1">
      <alignment horizontal="center" vertical="center" shrinkToFit="1"/>
      <protection locked="0"/>
    </xf>
    <xf numFmtId="0" fontId="36" fillId="9" borderId="86" xfId="18" applyFont="1" applyFill="1" applyBorder="1" applyAlignment="1" applyProtection="1">
      <alignment horizontal="center" vertical="center" shrinkToFit="1"/>
      <protection locked="0"/>
    </xf>
    <xf numFmtId="0" fontId="36" fillId="10" borderId="15" xfId="18" applyFont="1" applyFill="1" applyBorder="1" applyAlignment="1" applyProtection="1">
      <alignment horizontal="center" vertical="center" wrapText="1"/>
      <protection locked="0"/>
    </xf>
    <xf numFmtId="0" fontId="36" fillId="10" borderId="85" xfId="18" applyFont="1" applyFill="1" applyBorder="1" applyAlignment="1" applyProtection="1">
      <alignment horizontal="center" vertical="center" wrapText="1"/>
      <protection locked="0"/>
    </xf>
    <xf numFmtId="0" fontId="36" fillId="10" borderId="95" xfId="18" applyFont="1" applyFill="1" applyBorder="1" applyAlignment="1" applyProtection="1">
      <alignment horizontal="center" vertical="center" wrapText="1"/>
      <protection locked="0"/>
    </xf>
    <xf numFmtId="179" fontId="37" fillId="11" borderId="112" xfId="18" applyNumberFormat="1" applyFont="1" applyFill="1" applyBorder="1" applyAlignment="1">
      <alignment horizontal="center" vertical="center" wrapText="1"/>
    </xf>
    <xf numFmtId="179" fontId="37" fillId="11" borderId="95" xfId="18" applyNumberFormat="1" applyFont="1" applyFill="1" applyBorder="1" applyAlignment="1">
      <alignment horizontal="center" vertical="center" wrapText="1"/>
    </xf>
    <xf numFmtId="179" fontId="37" fillId="11" borderId="112" xfId="19" applyNumberFormat="1" applyFont="1" applyFill="1" applyBorder="1" applyAlignment="1">
      <alignment horizontal="center" vertical="center" wrapText="1"/>
    </xf>
    <xf numFmtId="179" fontId="37" fillId="11" borderId="95" xfId="19" applyNumberFormat="1" applyFont="1" applyFill="1" applyBorder="1" applyAlignment="1">
      <alignment horizontal="center" vertical="center" wrapText="1"/>
    </xf>
    <xf numFmtId="0" fontId="36" fillId="10" borderId="112" xfId="18" applyFont="1" applyFill="1" applyBorder="1" applyAlignment="1" applyProtection="1">
      <alignment horizontal="left" vertical="center" wrapText="1"/>
      <protection locked="0"/>
    </xf>
    <xf numFmtId="0" fontId="36" fillId="10" borderId="85" xfId="18" applyFont="1" applyFill="1" applyBorder="1" applyAlignment="1" applyProtection="1">
      <alignment horizontal="left" vertical="center" wrapText="1"/>
      <protection locked="0"/>
    </xf>
    <xf numFmtId="0" fontId="36" fillId="10" borderId="95" xfId="18" applyFont="1" applyFill="1" applyBorder="1" applyAlignment="1" applyProtection="1">
      <alignment horizontal="left" vertical="center" wrapText="1"/>
      <protection locked="0"/>
    </xf>
    <xf numFmtId="0" fontId="36" fillId="10" borderId="12" xfId="18" applyFont="1" applyFill="1" applyBorder="1" applyAlignment="1" applyProtection="1">
      <alignment horizontal="center" vertical="center"/>
      <protection locked="0"/>
    </xf>
    <xf numFmtId="0" fontId="36" fillId="10" borderId="69" xfId="18" applyFont="1" applyFill="1" applyBorder="1" applyAlignment="1" applyProtection="1">
      <alignment horizontal="center" vertical="center"/>
      <protection locked="0"/>
    </xf>
    <xf numFmtId="0" fontId="41" fillId="11" borderId="0" xfId="18" applyFont="1" applyFill="1" applyAlignment="1">
      <alignment horizontal="left" vertical="center"/>
    </xf>
    <xf numFmtId="0" fontId="50" fillId="11" borderId="76" xfId="18" applyFont="1" applyFill="1" applyBorder="1" applyAlignment="1">
      <alignment horizontal="center" vertical="center"/>
    </xf>
    <xf numFmtId="0" fontId="50" fillId="11" borderId="17" xfId="18" applyFont="1" applyFill="1" applyBorder="1" applyAlignment="1">
      <alignment horizontal="center" vertical="center"/>
    </xf>
    <xf numFmtId="176" fontId="6" fillId="0" borderId="5" xfId="0" applyNumberFormat="1" applyFont="1" applyBorder="1" applyAlignment="1">
      <alignment horizontal="center"/>
    </xf>
    <xf numFmtId="0" fontId="6" fillId="0" borderId="4" xfId="0" applyFont="1" applyBorder="1" applyAlignment="1">
      <alignment vertical="top" wrapText="1"/>
    </xf>
    <xf numFmtId="0" fontId="6" fillId="0" borderId="5" xfId="0" applyFont="1" applyBorder="1" applyAlignment="1">
      <alignment vertical="top" wrapText="1"/>
    </xf>
    <xf numFmtId="0" fontId="6" fillId="0" borderId="6" xfId="0" applyFont="1" applyBorder="1" applyAlignment="1">
      <alignment vertical="top" wrapText="1"/>
    </xf>
    <xf numFmtId="0" fontId="6" fillId="0" borderId="8" xfId="0" applyFont="1" applyBorder="1" applyAlignment="1">
      <alignment vertical="top" wrapText="1"/>
    </xf>
    <xf numFmtId="0" fontId="6" fillId="0" borderId="9" xfId="0" applyFont="1" applyBorder="1" applyAlignment="1">
      <alignment vertical="top" wrapText="1"/>
    </xf>
    <xf numFmtId="0" fontId="6" fillId="0" borderId="10" xfId="0" applyFont="1" applyBorder="1" applyAlignment="1">
      <alignment vertical="top" wrapText="1"/>
    </xf>
    <xf numFmtId="0" fontId="6" fillId="2" borderId="77" xfId="0" applyFont="1" applyFill="1" applyBorder="1" applyAlignment="1">
      <alignment horizontal="center" vertical="center" wrapText="1"/>
    </xf>
    <xf numFmtId="0" fontId="6" fillId="2" borderId="78" xfId="0" applyFont="1" applyFill="1" applyBorder="1" applyAlignment="1">
      <alignment horizontal="center" vertical="center" wrapText="1"/>
    </xf>
    <xf numFmtId="0" fontId="6" fillId="2" borderId="79" xfId="0" applyFont="1" applyFill="1" applyBorder="1" applyAlignment="1">
      <alignment horizontal="center" vertical="center" wrapText="1"/>
    </xf>
    <xf numFmtId="0" fontId="6" fillId="2" borderId="80" xfId="0" applyFont="1" applyFill="1" applyBorder="1" applyAlignment="1">
      <alignment horizontal="center" vertical="center" wrapText="1"/>
    </xf>
    <xf numFmtId="0" fontId="6" fillId="2" borderId="68" xfId="0" applyFont="1" applyFill="1" applyBorder="1" applyAlignment="1">
      <alignment horizontal="center" vertical="center" wrapText="1"/>
    </xf>
    <xf numFmtId="0" fontId="6" fillId="2" borderId="81" xfId="0" applyFont="1" applyFill="1" applyBorder="1" applyAlignment="1">
      <alignment horizontal="center" vertical="center" wrapText="1"/>
    </xf>
    <xf numFmtId="176" fontId="6" fillId="0" borderId="19" xfId="0" applyNumberFormat="1" applyFont="1" applyBorder="1" applyAlignment="1">
      <alignment horizontal="center"/>
    </xf>
    <xf numFmtId="176" fontId="6" fillId="0" borderId="82" xfId="0" applyNumberFormat="1" applyFont="1" applyBorder="1" applyAlignment="1">
      <alignment horizontal="center"/>
    </xf>
    <xf numFmtId="176" fontId="6" fillId="0" borderId="83" xfId="0" applyNumberFormat="1" applyFont="1" applyBorder="1" applyAlignment="1">
      <alignment horizontal="center"/>
    </xf>
    <xf numFmtId="176" fontId="6" fillId="0" borderId="9" xfId="0" applyNumberFormat="1" applyFont="1" applyBorder="1" applyAlignment="1">
      <alignment horizontal="center"/>
    </xf>
    <xf numFmtId="176" fontId="6" fillId="0" borderId="10" xfId="0" applyNumberFormat="1" applyFont="1" applyBorder="1" applyAlignment="1">
      <alignment horizontal="center"/>
    </xf>
    <xf numFmtId="0" fontId="11" fillId="2" borderId="5" xfId="0" applyFont="1" applyFill="1" applyBorder="1" applyAlignment="1">
      <alignment horizontal="center" vertical="center" wrapText="1"/>
    </xf>
    <xf numFmtId="0" fontId="14" fillId="2" borderId="84" xfId="0" applyFont="1" applyFill="1" applyBorder="1" applyAlignment="1">
      <alignment horizontal="center" vertical="center"/>
    </xf>
    <xf numFmtId="0" fontId="14" fillId="2" borderId="47" xfId="0" applyFont="1" applyFill="1" applyBorder="1" applyAlignment="1">
      <alignment horizontal="center" vertical="center"/>
    </xf>
    <xf numFmtId="0" fontId="14" fillId="2" borderId="21" xfId="0" applyFont="1" applyFill="1" applyBorder="1" applyAlignment="1">
      <alignment horizontal="center" vertical="center"/>
    </xf>
    <xf numFmtId="0" fontId="14" fillId="2" borderId="12" xfId="0" applyFont="1" applyFill="1" applyBorder="1" applyAlignment="1">
      <alignment horizontal="center" vertical="center"/>
    </xf>
    <xf numFmtId="0" fontId="14" fillId="2" borderId="68" xfId="0" applyFont="1" applyFill="1" applyBorder="1" applyAlignment="1">
      <alignment horizontal="center" vertical="center"/>
    </xf>
    <xf numFmtId="0" fontId="14" fillId="2" borderId="69" xfId="0" applyFont="1" applyFill="1" applyBorder="1" applyAlignment="1">
      <alignment horizontal="center" vertical="center"/>
    </xf>
    <xf numFmtId="0" fontId="6" fillId="2" borderId="5"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24" xfId="0" applyFont="1" applyFill="1" applyBorder="1" applyAlignment="1">
      <alignment horizontal="center" vertical="center"/>
    </xf>
    <xf numFmtId="0" fontId="6" fillId="2" borderId="23" xfId="0" applyFont="1" applyFill="1" applyBorder="1" applyAlignment="1">
      <alignment horizontal="center" vertical="center"/>
    </xf>
    <xf numFmtId="176" fontId="6" fillId="0" borderId="7" xfId="0" applyNumberFormat="1" applyFont="1" applyBorder="1" applyAlignment="1">
      <alignment horizontal="center"/>
    </xf>
    <xf numFmtId="176" fontId="6" fillId="0" borderId="24" xfId="0" applyNumberFormat="1" applyFont="1" applyBorder="1" applyAlignment="1">
      <alignment horizontal="center"/>
    </xf>
    <xf numFmtId="176" fontId="6" fillId="0" borderId="23" xfId="0" applyNumberFormat="1" applyFont="1" applyBorder="1" applyAlignment="1">
      <alignment horizontal="center"/>
    </xf>
    <xf numFmtId="0" fontId="6" fillId="2" borderId="7" xfId="0" applyFont="1" applyFill="1" applyBorder="1" applyAlignment="1">
      <alignment horizontal="center" shrinkToFit="1"/>
    </xf>
    <xf numFmtId="0" fontId="6" fillId="2" borderId="24" xfId="0" applyFont="1" applyFill="1" applyBorder="1" applyAlignment="1">
      <alignment horizontal="center" shrinkToFit="1"/>
    </xf>
    <xf numFmtId="0" fontId="6" fillId="2" borderId="23" xfId="0" applyFont="1" applyFill="1" applyBorder="1" applyAlignment="1">
      <alignment horizontal="center" shrinkToFit="1"/>
    </xf>
    <xf numFmtId="176" fontId="6" fillId="0" borderId="15" xfId="0" applyNumberFormat="1" applyFont="1" applyBorder="1" applyAlignment="1">
      <alignment horizontal="center"/>
    </xf>
    <xf numFmtId="176" fontId="6" fillId="0" borderId="85" xfId="0" applyNumberFormat="1" applyFont="1" applyBorder="1" applyAlignment="1">
      <alignment horizontal="center"/>
    </xf>
    <xf numFmtId="176" fontId="6" fillId="0" borderId="86" xfId="0" applyNumberFormat="1" applyFont="1" applyBorder="1" applyAlignment="1">
      <alignment horizontal="center"/>
    </xf>
    <xf numFmtId="176" fontId="6" fillId="0" borderId="12" xfId="0" applyNumberFormat="1" applyFont="1" applyBorder="1" applyAlignment="1">
      <alignment horizontal="center"/>
    </xf>
    <xf numFmtId="176" fontId="6" fillId="0" borderId="68" xfId="0" applyNumberFormat="1" applyFont="1" applyBorder="1" applyAlignment="1">
      <alignment horizontal="center"/>
    </xf>
    <xf numFmtId="176" fontId="6" fillId="0" borderId="69" xfId="0" applyNumberFormat="1" applyFont="1" applyBorder="1" applyAlignment="1">
      <alignment horizontal="center"/>
    </xf>
    <xf numFmtId="176" fontId="6" fillId="0" borderId="11" xfId="0" applyNumberFormat="1" applyFont="1" applyBorder="1" applyAlignment="1">
      <alignment horizontal="center"/>
    </xf>
    <xf numFmtId="176" fontId="6" fillId="0" borderId="84" xfId="0" applyNumberFormat="1" applyFont="1" applyBorder="1" applyAlignment="1">
      <alignment horizontal="center"/>
    </xf>
    <xf numFmtId="176" fontId="6" fillId="0" borderId="47" xfId="0" applyNumberFormat="1" applyFont="1" applyBorder="1" applyAlignment="1">
      <alignment horizontal="center"/>
    </xf>
    <xf numFmtId="176" fontId="6" fillId="0" borderId="21" xfId="0" applyNumberFormat="1" applyFont="1" applyBorder="1" applyAlignment="1">
      <alignment horizontal="center"/>
    </xf>
    <xf numFmtId="176" fontId="6" fillId="0" borderId="87" xfId="0" applyNumberFormat="1" applyFont="1" applyBorder="1" applyAlignment="1">
      <alignment horizontal="center"/>
    </xf>
    <xf numFmtId="176" fontId="6" fillId="0" borderId="2" xfId="0" applyNumberFormat="1" applyFont="1" applyBorder="1" applyAlignment="1">
      <alignment horizontal="center"/>
    </xf>
    <xf numFmtId="176" fontId="6" fillId="0" borderId="88" xfId="0" applyNumberFormat="1" applyFont="1" applyBorder="1" applyAlignment="1">
      <alignment horizontal="center"/>
    </xf>
    <xf numFmtId="0" fontId="6" fillId="2" borderId="40" xfId="0" applyFont="1" applyFill="1" applyBorder="1" applyAlignment="1">
      <alignment horizontal="center" vertical="center" shrinkToFit="1"/>
    </xf>
    <xf numFmtId="0" fontId="6" fillId="2" borderId="0" xfId="0" applyFont="1" applyFill="1" applyAlignment="1">
      <alignment horizontal="center" vertical="center" shrinkToFit="1"/>
    </xf>
    <xf numFmtId="0" fontId="6" fillId="2" borderId="59" xfId="0" applyFont="1" applyFill="1" applyBorder="1" applyAlignment="1">
      <alignment horizontal="center" vertical="center" shrinkToFit="1"/>
    </xf>
    <xf numFmtId="0" fontId="6" fillId="2" borderId="12" xfId="0" applyFont="1" applyFill="1" applyBorder="1" applyAlignment="1">
      <alignment horizontal="center" vertical="center" shrinkToFit="1"/>
    </xf>
    <xf numFmtId="0" fontId="6" fillId="2" borderId="68" xfId="0" applyFont="1" applyFill="1" applyBorder="1" applyAlignment="1">
      <alignment horizontal="center" vertical="center" shrinkToFit="1"/>
    </xf>
    <xf numFmtId="0" fontId="6" fillId="2" borderId="69" xfId="0" applyFont="1" applyFill="1" applyBorder="1" applyAlignment="1">
      <alignment horizontal="center" vertical="center" shrinkToFit="1"/>
    </xf>
    <xf numFmtId="0" fontId="6" fillId="2" borderId="5" xfId="0" applyFont="1" applyFill="1" applyBorder="1" applyAlignment="1">
      <alignment horizontal="center"/>
    </xf>
    <xf numFmtId="0" fontId="6" fillId="2" borderId="84" xfId="0" applyFont="1" applyFill="1" applyBorder="1" applyAlignment="1">
      <alignment horizontal="center" shrinkToFit="1"/>
    </xf>
    <xf numFmtId="0" fontId="6" fillId="2" borderId="47" xfId="0" applyFont="1" applyFill="1" applyBorder="1" applyAlignment="1">
      <alignment horizontal="center" shrinkToFit="1"/>
    </xf>
    <xf numFmtId="0" fontId="6" fillId="2" borderId="21" xfId="0" applyFont="1" applyFill="1" applyBorder="1" applyAlignment="1">
      <alignment horizontal="center" shrinkToFit="1"/>
    </xf>
    <xf numFmtId="0" fontId="6" fillId="2" borderId="7" xfId="0" applyFont="1" applyFill="1" applyBorder="1" applyAlignment="1">
      <alignment horizontal="center" vertical="center" shrinkToFit="1"/>
    </xf>
    <xf numFmtId="0" fontId="6" fillId="2" borderId="24" xfId="0" applyFont="1" applyFill="1" applyBorder="1" applyAlignment="1">
      <alignment horizontal="center" vertical="center" shrinkToFit="1"/>
    </xf>
    <xf numFmtId="0" fontId="6" fillId="2" borderId="23" xfId="0" applyFont="1" applyFill="1" applyBorder="1" applyAlignment="1">
      <alignment horizontal="center" vertical="center" shrinkToFit="1"/>
    </xf>
    <xf numFmtId="0" fontId="6" fillId="2" borderId="7" xfId="0" applyFont="1" applyFill="1" applyBorder="1" applyAlignment="1">
      <alignment horizontal="center"/>
    </xf>
    <xf numFmtId="0" fontId="6" fillId="2" borderId="24" xfId="0" applyFont="1" applyFill="1" applyBorder="1" applyAlignment="1">
      <alignment horizontal="center"/>
    </xf>
    <xf numFmtId="0" fontId="6" fillId="2" borderId="23" xfId="0" applyFont="1" applyFill="1" applyBorder="1" applyAlignment="1">
      <alignment horizontal="center"/>
    </xf>
    <xf numFmtId="0" fontId="6" fillId="2" borderId="5" xfId="0" applyFont="1" applyFill="1" applyBorder="1" applyAlignment="1">
      <alignment vertical="center" shrinkToFit="1"/>
    </xf>
    <xf numFmtId="0" fontId="6" fillId="0" borderId="47" xfId="0" applyFont="1" applyBorder="1" applyAlignment="1">
      <alignment horizontal="center" vertical="center"/>
    </xf>
    <xf numFmtId="0" fontId="6" fillId="0" borderId="21" xfId="0" applyFont="1" applyBorder="1" applyAlignment="1">
      <alignment horizontal="center" vertical="center"/>
    </xf>
    <xf numFmtId="0" fontId="6" fillId="0" borderId="84" xfId="0" applyFont="1" applyBorder="1" applyAlignment="1">
      <alignment horizontal="center" vertical="center"/>
    </xf>
    <xf numFmtId="0" fontId="6" fillId="2" borderId="19" xfId="0" applyFont="1" applyFill="1" applyBorder="1" applyAlignment="1">
      <alignment vertical="center" shrinkToFit="1"/>
    </xf>
    <xf numFmtId="0" fontId="6" fillId="2" borderId="89" xfId="0" applyFont="1" applyFill="1" applyBorder="1" applyAlignment="1">
      <alignment vertical="center" shrinkToFit="1"/>
    </xf>
    <xf numFmtId="0" fontId="6" fillId="2" borderId="82" xfId="0" applyFont="1" applyFill="1" applyBorder="1" applyAlignment="1">
      <alignment vertical="center" shrinkToFit="1"/>
    </xf>
    <xf numFmtId="0" fontId="6" fillId="2" borderId="8" xfId="0" applyFont="1" applyFill="1" applyBorder="1" applyAlignment="1">
      <alignment vertical="center" shrinkToFit="1"/>
    </xf>
    <xf numFmtId="0" fontId="6" fillId="2" borderId="9" xfId="0" applyFont="1" applyFill="1" applyBorder="1" applyAlignment="1">
      <alignment vertical="center" shrinkToFit="1"/>
    </xf>
    <xf numFmtId="0" fontId="6" fillId="2" borderId="15" xfId="0" applyFont="1" applyFill="1" applyBorder="1" applyAlignment="1">
      <alignment horizontal="center" shrinkToFit="1"/>
    </xf>
    <xf numFmtId="0" fontId="6" fillId="2" borderId="85" xfId="0" applyFont="1" applyFill="1" applyBorder="1" applyAlignment="1">
      <alignment horizontal="center" shrinkToFit="1"/>
    </xf>
    <xf numFmtId="0" fontId="6" fillId="2" borderId="86" xfId="0" applyFont="1" applyFill="1" applyBorder="1" applyAlignment="1">
      <alignment horizontal="center" shrinkToFit="1"/>
    </xf>
    <xf numFmtId="0" fontId="6" fillId="0" borderId="5" xfId="0" applyFont="1" applyBorder="1" applyAlignment="1">
      <alignment horizontal="left" vertical="top" wrapText="1"/>
    </xf>
    <xf numFmtId="0" fontId="6" fillId="2" borderId="84" xfId="0" applyFont="1" applyFill="1" applyBorder="1" applyAlignment="1">
      <alignment horizontal="left" vertical="center" wrapText="1"/>
    </xf>
    <xf numFmtId="0" fontId="6" fillId="2" borderId="47" xfId="0" applyFont="1" applyFill="1" applyBorder="1" applyAlignment="1">
      <alignment horizontal="left" vertical="center" wrapText="1"/>
    </xf>
    <xf numFmtId="0" fontId="6" fillId="2" borderId="21" xfId="0" applyFont="1" applyFill="1" applyBorder="1" applyAlignment="1">
      <alignment horizontal="left" vertical="center" wrapText="1"/>
    </xf>
    <xf numFmtId="49" fontId="6" fillId="2" borderId="84" xfId="0" applyNumberFormat="1" applyFont="1" applyFill="1" applyBorder="1" applyAlignment="1">
      <alignment horizontal="center" vertical="center" wrapText="1"/>
    </xf>
    <xf numFmtId="49" fontId="6" fillId="2" borderId="47" xfId="0" applyNumberFormat="1" applyFont="1" applyFill="1" applyBorder="1" applyAlignment="1">
      <alignment horizontal="center" vertical="center"/>
    </xf>
    <xf numFmtId="49" fontId="6" fillId="2" borderId="21" xfId="0" applyNumberFormat="1" applyFont="1" applyFill="1" applyBorder="1" applyAlignment="1">
      <alignment horizontal="center" vertical="center"/>
    </xf>
    <xf numFmtId="0" fontId="0" fillId="0" borderId="7" xfId="0" applyBorder="1" applyAlignment="1">
      <alignment horizontal="center" vertical="center" wrapText="1"/>
    </xf>
    <xf numFmtId="0" fontId="0" fillId="0" borderId="24" xfId="0" applyBorder="1" applyAlignment="1">
      <alignment horizontal="center" vertical="center"/>
    </xf>
    <xf numFmtId="0" fontId="0" fillId="0" borderId="23" xfId="0" applyBorder="1" applyAlignment="1">
      <alignment horizontal="center" vertical="center"/>
    </xf>
    <xf numFmtId="0" fontId="0" fillId="0" borderId="84" xfId="0" applyBorder="1" applyAlignment="1">
      <alignment vertical="center" textRotation="255" wrapText="1"/>
    </xf>
    <xf numFmtId="0" fontId="0" fillId="0" borderId="21" xfId="0" applyBorder="1" applyAlignment="1">
      <alignment vertical="center" textRotation="255" wrapText="1"/>
    </xf>
    <xf numFmtId="0" fontId="0" fillId="0" borderId="12" xfId="0" applyBorder="1" applyAlignment="1">
      <alignment vertical="center" textRotation="255" wrapText="1"/>
    </xf>
    <xf numFmtId="0" fontId="0" fillId="0" borderId="69" xfId="0" applyBorder="1" applyAlignment="1">
      <alignment vertical="center" textRotation="255" wrapText="1"/>
    </xf>
    <xf numFmtId="0" fontId="0" fillId="0" borderId="24" xfId="0" applyBorder="1" applyAlignment="1">
      <alignment horizontal="center" vertical="center" wrapText="1"/>
    </xf>
    <xf numFmtId="0" fontId="0" fillId="0" borderId="23" xfId="0" applyBorder="1" applyAlignment="1">
      <alignment horizontal="center" vertical="center" wrapText="1"/>
    </xf>
    <xf numFmtId="0" fontId="0" fillId="0" borderId="40"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center" vertical="center" wrapText="1"/>
    </xf>
    <xf numFmtId="0" fontId="0" fillId="6" borderId="5" xfId="0" applyFill="1" applyBorder="1" applyAlignment="1">
      <alignment horizontal="center" vertical="center"/>
    </xf>
    <xf numFmtId="0" fontId="0" fillId="0" borderId="40" xfId="0" applyBorder="1" applyAlignment="1">
      <alignment horizontal="left" vertical="center"/>
    </xf>
    <xf numFmtId="0" fontId="0" fillId="0" borderId="0" xfId="0" applyAlignment="1">
      <alignment horizontal="left" vertical="center"/>
    </xf>
    <xf numFmtId="0" fontId="22" fillId="0" borderId="90" xfId="4" applyFont="1" applyBorder="1" applyAlignment="1">
      <alignment horizontal="left" vertical="top" wrapText="1"/>
    </xf>
    <xf numFmtId="0" fontId="22" fillId="0" borderId="57" xfId="4" applyFont="1" applyBorder="1" applyAlignment="1">
      <alignment horizontal="left" vertical="top" wrapText="1"/>
    </xf>
    <xf numFmtId="0" fontId="22" fillId="0" borderId="91" xfId="4" applyFont="1" applyBorder="1" applyAlignment="1">
      <alignment horizontal="left" vertical="top" wrapText="1"/>
    </xf>
    <xf numFmtId="0" fontId="22" fillId="0" borderId="0" xfId="4" applyFont="1" applyAlignment="1">
      <alignment horizontal="left" vertical="top" wrapText="1"/>
    </xf>
    <xf numFmtId="0" fontId="22" fillId="0" borderId="59" xfId="4" applyFont="1" applyBorder="1" applyAlignment="1">
      <alignment horizontal="left" vertical="top" wrapText="1"/>
    </xf>
    <xf numFmtId="0" fontId="22" fillId="0" borderId="0" xfId="0" applyFont="1" applyAlignment="1">
      <alignment vertical="top" wrapText="1"/>
    </xf>
    <xf numFmtId="0" fontId="22" fillId="0" borderId="59" xfId="0" applyFont="1" applyBorder="1" applyAlignment="1">
      <alignment vertical="top" wrapText="1"/>
    </xf>
    <xf numFmtId="0" fontId="23" fillId="0" borderId="40" xfId="0" applyFont="1" applyBorder="1" applyAlignment="1">
      <alignment vertical="top" wrapText="1"/>
    </xf>
    <xf numFmtId="0" fontId="23" fillId="0" borderId="0" xfId="0" applyFont="1" applyAlignment="1">
      <alignment vertical="top" wrapText="1"/>
    </xf>
    <xf numFmtId="0" fontId="23" fillId="0" borderId="59" xfId="0" applyFont="1" applyBorder="1" applyAlignment="1">
      <alignment vertical="top" wrapText="1"/>
    </xf>
    <xf numFmtId="0" fontId="52" fillId="0" borderId="40" xfId="0" applyFont="1" applyBorder="1" applyAlignment="1">
      <alignment vertical="top" wrapText="1"/>
    </xf>
    <xf numFmtId="0" fontId="52" fillId="0" borderId="0" xfId="0" applyFont="1" applyAlignment="1">
      <alignment vertical="top" wrapText="1"/>
    </xf>
    <xf numFmtId="0" fontId="52" fillId="0" borderId="59" xfId="0" applyFont="1" applyBorder="1" applyAlignment="1">
      <alignment vertical="top" wrapText="1"/>
    </xf>
    <xf numFmtId="0" fontId="22" fillId="0" borderId="0" xfId="0" applyFont="1" applyAlignment="1">
      <alignment horizontal="left" vertical="top" wrapText="1"/>
    </xf>
    <xf numFmtId="0" fontId="22" fillId="0" borderId="59" xfId="0" applyFont="1" applyBorder="1" applyAlignment="1">
      <alignment horizontal="left" vertical="top" wrapText="1"/>
    </xf>
    <xf numFmtId="0" fontId="34" fillId="0" borderId="0" xfId="4" applyFont="1" applyAlignment="1">
      <alignment vertical="top" wrapText="1"/>
    </xf>
    <xf numFmtId="0" fontId="27" fillId="0" borderId="0" xfId="4" applyFont="1" applyAlignment="1">
      <alignment vertical="top" wrapText="1"/>
    </xf>
    <xf numFmtId="0" fontId="32" fillId="0" borderId="0" xfId="4" applyFont="1" applyAlignment="1">
      <alignment vertical="top" wrapText="1"/>
    </xf>
    <xf numFmtId="0" fontId="34" fillId="0" borderId="0" xfId="4" applyFont="1" applyAlignment="1">
      <alignment vertical="top" shrinkToFit="1"/>
    </xf>
    <xf numFmtId="0" fontId="23" fillId="0" borderId="58" xfId="4" applyFont="1" applyBorder="1" applyAlignment="1">
      <alignment horizontal="center" vertical="top" shrinkToFit="1"/>
    </xf>
    <xf numFmtId="0" fontId="23" fillId="0" borderId="67" xfId="4" applyFont="1" applyBorder="1" applyAlignment="1">
      <alignment horizontal="center" vertical="top" shrinkToFit="1"/>
    </xf>
    <xf numFmtId="0" fontId="27" fillId="0" borderId="40" xfId="4" applyFont="1" applyBorder="1" applyAlignment="1">
      <alignment vertical="top" wrapText="1"/>
    </xf>
    <xf numFmtId="0" fontId="27" fillId="0" borderId="59" xfId="4" applyFont="1" applyBorder="1" applyAlignment="1">
      <alignment vertical="top" wrapText="1"/>
    </xf>
    <xf numFmtId="0" fontId="32" fillId="0" borderId="90" xfId="4" applyFont="1" applyBorder="1" applyAlignment="1">
      <alignment vertical="top" wrapText="1"/>
    </xf>
    <xf numFmtId="0" fontId="32" fillId="0" borderId="57" xfId="4" applyFont="1" applyBorder="1" applyAlignment="1">
      <alignment vertical="top" wrapText="1"/>
    </xf>
    <xf numFmtId="0" fontId="32" fillId="0" borderId="91" xfId="4" applyFont="1" applyBorder="1" applyAlignment="1">
      <alignment vertical="top" wrapText="1"/>
    </xf>
    <xf numFmtId="0" fontId="23" fillId="0" borderId="56" xfId="4" applyFont="1" applyBorder="1" applyAlignment="1">
      <alignment horizontal="center" vertical="top" shrinkToFit="1"/>
    </xf>
    <xf numFmtId="0" fontId="23" fillId="0" borderId="66" xfId="4" applyFont="1" applyBorder="1" applyAlignment="1">
      <alignment horizontal="center" vertical="top" shrinkToFit="1"/>
    </xf>
    <xf numFmtId="0" fontId="23" fillId="0" borderId="92" xfId="4" applyFont="1" applyBorder="1" applyAlignment="1">
      <alignment horizontal="center" vertical="top" shrinkToFit="1"/>
    </xf>
    <xf numFmtId="0" fontId="23" fillId="0" borderId="93" xfId="4" applyFont="1" applyBorder="1" applyAlignment="1">
      <alignment horizontal="center" vertical="top" shrinkToFit="1"/>
    </xf>
    <xf numFmtId="0" fontId="22" fillId="0" borderId="40" xfId="4" applyFont="1" applyBorder="1" applyAlignment="1">
      <alignment vertical="top" wrapText="1"/>
    </xf>
    <xf numFmtId="0" fontId="22" fillId="0" borderId="0" xfId="4" applyFont="1" applyAlignment="1">
      <alignment vertical="top" wrapText="1"/>
    </xf>
    <xf numFmtId="0" fontId="22" fillId="0" borderId="59" xfId="4" applyFont="1" applyBorder="1" applyAlignment="1">
      <alignment vertical="top" wrapText="1"/>
    </xf>
    <xf numFmtId="0" fontId="22" fillId="0" borderId="0" xfId="4" applyFont="1" applyAlignment="1">
      <alignment horizontal="center" vertical="top" wrapText="1"/>
    </xf>
    <xf numFmtId="0" fontId="22" fillId="0" borderId="59" xfId="4" applyFont="1" applyBorder="1" applyAlignment="1">
      <alignment horizontal="center" vertical="top" wrapText="1"/>
    </xf>
    <xf numFmtId="0" fontId="23" fillId="0" borderId="40" xfId="4" applyFont="1" applyBorder="1" applyAlignment="1">
      <alignment vertical="top" wrapText="1"/>
    </xf>
    <xf numFmtId="0" fontId="23" fillId="0" borderId="0" xfId="4" applyFont="1" applyAlignment="1">
      <alignment vertical="top" wrapText="1"/>
    </xf>
    <xf numFmtId="0" fontId="23" fillId="0" borderId="59" xfId="4" applyFont="1" applyBorder="1" applyAlignment="1">
      <alignment vertical="top" wrapText="1"/>
    </xf>
    <xf numFmtId="0" fontId="22" fillId="0" borderId="90" xfId="4" applyFont="1" applyBorder="1" applyAlignment="1">
      <alignment vertical="top" wrapText="1"/>
    </xf>
    <xf numFmtId="0" fontId="22" fillId="0" borderId="57" xfId="4" applyFont="1" applyBorder="1" applyAlignment="1">
      <alignment vertical="top" wrapText="1"/>
    </xf>
    <xf numFmtId="0" fontId="22" fillId="0" borderId="91" xfId="4" applyFont="1" applyBorder="1" applyAlignment="1">
      <alignment vertical="top" wrapText="1"/>
    </xf>
    <xf numFmtId="0" fontId="21" fillId="0" borderId="31" xfId="4" applyFont="1" applyBorder="1" applyAlignment="1">
      <alignment vertical="top" wrapText="1"/>
    </xf>
    <xf numFmtId="0" fontId="21" fillId="0" borderId="48" xfId="4" applyFont="1" applyBorder="1" applyAlignment="1">
      <alignment vertical="top" wrapText="1"/>
    </xf>
    <xf numFmtId="0" fontId="29" fillId="0" borderId="31" xfId="4" applyFont="1" applyBorder="1" applyAlignment="1">
      <alignment horizontal="left" vertical="top" wrapText="1"/>
    </xf>
    <xf numFmtId="0" fontId="22" fillId="0" borderId="90" xfId="4" applyFont="1" applyBorder="1" applyAlignment="1">
      <alignment horizontal="left" vertical="top" wrapText="1" shrinkToFit="1"/>
    </xf>
    <xf numFmtId="0" fontId="22" fillId="0" borderId="57" xfId="4" applyFont="1" applyBorder="1" applyAlignment="1">
      <alignment horizontal="left" vertical="top" wrapText="1" shrinkToFit="1"/>
    </xf>
    <xf numFmtId="0" fontId="22" fillId="0" borderId="91" xfId="4" applyFont="1" applyBorder="1" applyAlignment="1">
      <alignment horizontal="left" vertical="top" wrapText="1" shrinkToFit="1"/>
    </xf>
    <xf numFmtId="0" fontId="22" fillId="0" borderId="90" xfId="4" applyFont="1" applyBorder="1" applyAlignment="1">
      <alignment horizontal="left" vertical="center" wrapText="1" shrinkToFit="1"/>
    </xf>
    <xf numFmtId="0" fontId="22" fillId="0" borderId="57" xfId="4" applyFont="1" applyBorder="1" applyAlignment="1">
      <alignment horizontal="left" vertical="center" wrapText="1" shrinkToFit="1"/>
    </xf>
    <xf numFmtId="0" fontId="22" fillId="0" borderId="91" xfId="4" applyFont="1" applyBorder="1" applyAlignment="1">
      <alignment horizontal="left" vertical="center" wrapText="1" shrinkToFit="1"/>
    </xf>
    <xf numFmtId="0" fontId="23" fillId="0" borderId="90" xfId="4" applyFont="1" applyBorder="1" applyAlignment="1">
      <alignment horizontal="left" vertical="top" shrinkToFit="1"/>
    </xf>
    <xf numFmtId="0" fontId="23" fillId="0" borderId="57" xfId="4" applyFont="1" applyBorder="1" applyAlignment="1">
      <alignment horizontal="left" vertical="top" shrinkToFit="1"/>
    </xf>
    <xf numFmtId="0" fontId="23" fillId="0" borderId="91" xfId="4" applyFont="1" applyBorder="1" applyAlignment="1">
      <alignment horizontal="left" vertical="top" shrinkToFit="1"/>
    </xf>
    <xf numFmtId="0" fontId="22" fillId="0" borderId="119" xfId="4" applyFont="1" applyBorder="1" applyAlignment="1">
      <alignment horizontal="left" vertical="top" wrapText="1" shrinkToFit="1"/>
    </xf>
    <xf numFmtId="0" fontId="22" fillId="0" borderId="120" xfId="4" applyFont="1" applyBorder="1" applyAlignment="1">
      <alignment horizontal="left" vertical="top" wrapText="1" shrinkToFit="1"/>
    </xf>
    <xf numFmtId="0" fontId="22" fillId="0" borderId="73" xfId="4" applyFont="1" applyBorder="1" applyAlignment="1">
      <alignment horizontal="left" vertical="top" wrapText="1" shrinkToFit="1"/>
    </xf>
    <xf numFmtId="0" fontId="23" fillId="0" borderId="90" xfId="4" applyFont="1" applyBorder="1" applyAlignment="1">
      <alignment vertical="top" wrapText="1"/>
    </xf>
    <xf numFmtId="0" fontId="23" fillId="0" borderId="57" xfId="4" applyFont="1" applyBorder="1" applyAlignment="1">
      <alignment vertical="top" wrapText="1"/>
    </xf>
    <xf numFmtId="0" fontId="23" fillId="0" borderId="91" xfId="4" applyFont="1" applyBorder="1" applyAlignment="1">
      <alignment vertical="top" wrapText="1"/>
    </xf>
    <xf numFmtId="0" fontId="32" fillId="0" borderId="90" xfId="4" applyFont="1" applyBorder="1" applyAlignment="1">
      <alignment vertical="center" wrapText="1"/>
    </xf>
    <xf numFmtId="0" fontId="32" fillId="0" borderId="57" xfId="4" applyFont="1" applyBorder="1" applyAlignment="1">
      <alignment vertical="center" wrapText="1"/>
    </xf>
    <xf numFmtId="0" fontId="32" fillId="0" borderId="91" xfId="4" applyFont="1" applyBorder="1" applyAlignment="1">
      <alignment vertical="center" wrapText="1"/>
    </xf>
    <xf numFmtId="0" fontId="27" fillId="0" borderId="90" xfId="4" applyFont="1" applyBorder="1" applyAlignment="1">
      <alignment vertical="top" wrapText="1"/>
    </xf>
    <xf numFmtId="0" fontId="27" fillId="0" borderId="57" xfId="4" applyFont="1" applyBorder="1" applyAlignment="1">
      <alignment vertical="top" wrapText="1"/>
    </xf>
    <xf numFmtId="0" fontId="27" fillId="0" borderId="91" xfId="4" applyFont="1" applyBorder="1" applyAlignment="1">
      <alignment vertical="top" wrapText="1"/>
    </xf>
    <xf numFmtId="0" fontId="29" fillId="0" borderId="49" xfId="4" applyFont="1" applyBorder="1" applyAlignment="1">
      <alignment vertical="top" wrapText="1"/>
    </xf>
    <xf numFmtId="0" fontId="29" fillId="0" borderId="31" xfId="4" applyFont="1" applyBorder="1" applyAlignment="1">
      <alignment vertical="top" wrapText="1"/>
    </xf>
    <xf numFmtId="0" fontId="29" fillId="0" borderId="48" xfId="4" applyFont="1" applyBorder="1" applyAlignment="1">
      <alignment vertical="top" wrapText="1"/>
    </xf>
    <xf numFmtId="0" fontId="32" fillId="0" borderId="59" xfId="4" applyFont="1" applyBorder="1" applyAlignment="1">
      <alignment vertical="top" wrapText="1"/>
    </xf>
    <xf numFmtId="0" fontId="22" fillId="0" borderId="40" xfId="0" applyFont="1" applyBorder="1" applyAlignment="1">
      <alignment vertical="top" wrapText="1"/>
    </xf>
    <xf numFmtId="0" fontId="21" fillId="0" borderId="49" xfId="4" applyFont="1" applyBorder="1" applyAlignment="1">
      <alignment horizontal="left" vertical="top" wrapText="1"/>
    </xf>
    <xf numFmtId="0" fontId="21" fillId="0" borderId="48" xfId="4" applyFont="1" applyBorder="1" applyAlignment="1">
      <alignment horizontal="left" vertical="top" wrapText="1"/>
    </xf>
    <xf numFmtId="0" fontId="23" fillId="0" borderId="90" xfId="4" applyFont="1" applyBorder="1" applyAlignment="1">
      <alignment horizontal="left" vertical="top" wrapText="1" shrinkToFit="1"/>
    </xf>
    <xf numFmtId="0" fontId="23" fillId="0" borderId="57" xfId="4" applyFont="1" applyBorder="1" applyAlignment="1">
      <alignment horizontal="left" vertical="top" wrapText="1" shrinkToFit="1"/>
    </xf>
    <xf numFmtId="0" fontId="23" fillId="0" borderId="91" xfId="4" applyFont="1" applyBorder="1" applyAlignment="1">
      <alignment horizontal="left" vertical="top" wrapText="1" shrinkToFit="1"/>
    </xf>
    <xf numFmtId="0" fontId="32" fillId="0" borderId="40" xfId="4" applyFont="1" applyBorder="1" applyAlignment="1">
      <alignment vertical="top" wrapText="1"/>
    </xf>
    <xf numFmtId="0" fontId="22" fillId="0" borderId="40" xfId="4" applyFont="1" applyBorder="1" applyAlignment="1">
      <alignment horizontal="left" vertical="top" wrapText="1" shrinkToFit="1"/>
    </xf>
    <xf numFmtId="0" fontId="22" fillId="0" borderId="0" xfId="4" applyFont="1" applyAlignment="1">
      <alignment horizontal="left" vertical="top" wrapText="1" shrinkToFit="1"/>
    </xf>
    <xf numFmtId="0" fontId="22" fillId="0" borderId="59" xfId="4" applyFont="1" applyBorder="1" applyAlignment="1">
      <alignment horizontal="left" vertical="top" wrapText="1" shrinkToFit="1"/>
    </xf>
    <xf numFmtId="0" fontId="23" fillId="0" borderId="40" xfId="4" applyFont="1" applyBorder="1" applyAlignment="1">
      <alignment horizontal="left" vertical="top" wrapText="1" shrinkToFit="1"/>
    </xf>
    <xf numFmtId="0" fontId="23" fillId="0" borderId="0" xfId="4" applyFont="1" applyAlignment="1">
      <alignment horizontal="left" vertical="top" wrapText="1" shrinkToFit="1"/>
    </xf>
    <xf numFmtId="0" fontId="23" fillId="0" borderId="59" xfId="4" applyFont="1" applyBorder="1" applyAlignment="1">
      <alignment horizontal="left" vertical="top" wrapText="1" shrinkToFit="1"/>
    </xf>
    <xf numFmtId="0" fontId="30" fillId="0" borderId="19" xfId="4" applyFont="1" applyBorder="1" applyAlignment="1">
      <alignment horizontal="center" vertical="center"/>
    </xf>
    <xf numFmtId="0" fontId="30" fillId="0" borderId="11" xfId="4" applyFont="1" applyBorder="1" applyAlignment="1">
      <alignment horizontal="center" vertical="center"/>
    </xf>
    <xf numFmtId="0" fontId="29" fillId="0" borderId="19" xfId="4" applyFont="1" applyBorder="1" applyAlignment="1">
      <alignment vertical="top" wrapText="1"/>
    </xf>
    <xf numFmtId="0" fontId="32" fillId="0" borderId="0" xfId="4" applyFont="1" applyAlignment="1">
      <alignment horizontal="right" vertical="top" wrapText="1"/>
    </xf>
    <xf numFmtId="0" fontId="32" fillId="0" borderId="59" xfId="4" applyFont="1" applyBorder="1" applyAlignment="1">
      <alignment horizontal="right" vertical="top" wrapText="1"/>
    </xf>
    <xf numFmtId="0" fontId="21" fillId="0" borderId="31" xfId="4" applyFont="1" applyBorder="1" applyAlignment="1">
      <alignment horizontal="left" vertical="top" wrapText="1"/>
    </xf>
    <xf numFmtId="0" fontId="27" fillId="0" borderId="89" xfId="4" applyFont="1" applyBorder="1" applyAlignment="1">
      <alignment horizontal="center" vertical="center"/>
    </xf>
    <xf numFmtId="0" fontId="27" fillId="0" borderId="82" xfId="4" applyFont="1" applyBorder="1" applyAlignment="1">
      <alignment horizontal="center" vertical="center"/>
    </xf>
    <xf numFmtId="0" fontId="27" fillId="0" borderId="87" xfId="4" applyFont="1" applyBorder="1" applyAlignment="1">
      <alignment vertical="center"/>
    </xf>
    <xf numFmtId="0" fontId="27" fillId="0" borderId="2" xfId="4" applyFont="1" applyBorder="1" applyAlignment="1">
      <alignment vertical="center"/>
    </xf>
    <xf numFmtId="0" fontId="27" fillId="0" borderId="3" xfId="4" applyFont="1" applyBorder="1" applyAlignment="1">
      <alignment vertical="center"/>
    </xf>
    <xf numFmtId="0" fontId="27" fillId="0" borderId="4" xfId="4" applyFont="1" applyBorder="1" applyAlignment="1">
      <alignment horizontal="center" vertical="center"/>
    </xf>
    <xf numFmtId="0" fontId="27" fillId="0" borderId="5" xfId="4" applyFont="1" applyBorder="1" applyAlignment="1">
      <alignment horizontal="center" vertical="center"/>
    </xf>
    <xf numFmtId="0" fontId="27" fillId="0" borderId="7" xfId="4" applyFont="1" applyBorder="1" applyAlignment="1">
      <alignment vertical="center"/>
    </xf>
    <xf numFmtId="0" fontId="27" fillId="0" borderId="24" xfId="4" applyFont="1" applyBorder="1" applyAlignment="1">
      <alignment vertical="center"/>
    </xf>
    <xf numFmtId="0" fontId="27" fillId="0" borderId="94" xfId="4" applyFont="1" applyBorder="1" applyAlignment="1">
      <alignment vertical="center"/>
    </xf>
    <xf numFmtId="0" fontId="30" fillId="0" borderId="84" xfId="4" applyFont="1" applyBorder="1" applyAlignment="1">
      <alignment horizontal="center" vertical="center"/>
    </xf>
    <xf numFmtId="0" fontId="30" fillId="0" borderId="47" xfId="4" applyFont="1" applyBorder="1" applyAlignment="1">
      <alignment horizontal="center" vertical="center"/>
    </xf>
    <xf numFmtId="0" fontId="30" fillId="0" borderId="21" xfId="4" applyFont="1" applyBorder="1" applyAlignment="1">
      <alignment horizontal="center" vertical="center"/>
    </xf>
    <xf numFmtId="0" fontId="30" fillId="0" borderId="12" xfId="4" applyFont="1" applyBorder="1" applyAlignment="1">
      <alignment horizontal="center" vertical="center"/>
    </xf>
    <xf numFmtId="0" fontId="30" fillId="0" borderId="68" xfId="4" applyFont="1" applyBorder="1" applyAlignment="1">
      <alignment horizontal="center" vertical="center"/>
    </xf>
    <xf numFmtId="0" fontId="30" fillId="0" borderId="69" xfId="4" applyFont="1" applyBorder="1" applyAlignment="1">
      <alignment horizontal="center" vertical="center"/>
    </xf>
    <xf numFmtId="0" fontId="35" fillId="0" borderId="7" xfId="4" applyFont="1" applyBorder="1" applyAlignment="1">
      <alignment horizontal="center" vertical="center" shrinkToFit="1"/>
    </xf>
    <xf numFmtId="0" fontId="35" fillId="0" borderId="24" xfId="4" applyFont="1" applyBorder="1" applyAlignment="1">
      <alignment horizontal="center" vertical="center" shrinkToFit="1"/>
    </xf>
    <xf numFmtId="0" fontId="35" fillId="0" borderId="23" xfId="4" applyFont="1" applyBorder="1" applyAlignment="1">
      <alignment horizontal="center" vertical="center" shrinkToFit="1"/>
    </xf>
    <xf numFmtId="0" fontId="22" fillId="0" borderId="90" xfId="4" applyFont="1" applyBorder="1" applyAlignment="1">
      <alignment horizontal="left" vertical="top" shrinkToFit="1"/>
    </xf>
    <xf numFmtId="0" fontId="22" fillId="0" borderId="57" xfId="4" applyFont="1" applyBorder="1" applyAlignment="1">
      <alignment horizontal="left" vertical="top" shrinkToFit="1"/>
    </xf>
    <xf numFmtId="0" fontId="22" fillId="0" borderId="91" xfId="4" applyFont="1" applyBorder="1" applyAlignment="1">
      <alignment horizontal="left" vertical="top" shrinkToFit="1"/>
    </xf>
    <xf numFmtId="0" fontId="23" fillId="0" borderId="40" xfId="4" applyFont="1" applyBorder="1" applyAlignment="1">
      <alignment horizontal="left" vertical="top" shrinkToFit="1"/>
    </xf>
    <xf numFmtId="0" fontId="23" fillId="0" borderId="0" xfId="4" applyFont="1" applyAlignment="1">
      <alignment horizontal="left" vertical="top" shrinkToFit="1"/>
    </xf>
    <xf numFmtId="0" fontId="23" fillId="0" borderId="59" xfId="4" applyFont="1" applyBorder="1" applyAlignment="1">
      <alignment horizontal="left" vertical="top" shrinkToFit="1"/>
    </xf>
    <xf numFmtId="0" fontId="27" fillId="0" borderId="8" xfId="4" applyFont="1" applyBorder="1" applyAlignment="1">
      <alignment horizontal="center" vertical="center"/>
    </xf>
    <xf numFmtId="0" fontId="27" fillId="0" borderId="9" xfId="4" applyFont="1" applyBorder="1" applyAlignment="1">
      <alignment horizontal="center" vertical="center"/>
    </xf>
    <xf numFmtId="0" fontId="27" fillId="0" borderId="15" xfId="4" applyFont="1" applyBorder="1" applyAlignment="1">
      <alignment vertical="center"/>
    </xf>
    <xf numFmtId="0" fontId="27" fillId="0" borderId="85" xfId="4" applyFont="1" applyBorder="1" applyAlignment="1">
      <alignment vertical="center"/>
    </xf>
    <xf numFmtId="0" fontId="27" fillId="0" borderId="95" xfId="4" applyFont="1" applyBorder="1" applyAlignment="1">
      <alignment vertical="center"/>
    </xf>
    <xf numFmtId="0" fontId="23" fillId="0" borderId="40" xfId="4" applyFont="1" applyBorder="1" applyAlignment="1">
      <alignment horizontal="left" vertical="top" wrapText="1"/>
    </xf>
    <xf numFmtId="0" fontId="23" fillId="0" borderId="0" xfId="4" applyFont="1" applyAlignment="1">
      <alignment horizontal="left" vertical="top" wrapText="1"/>
    </xf>
    <xf numFmtId="0" fontId="23" fillId="0" borderId="59" xfId="4" applyFont="1" applyBorder="1" applyAlignment="1">
      <alignment horizontal="left" vertical="top" wrapText="1"/>
    </xf>
    <xf numFmtId="0" fontId="23" fillId="0" borderId="90" xfId="4" applyFont="1" applyBorder="1" applyAlignment="1">
      <alignment horizontal="left" vertical="top" wrapText="1"/>
    </xf>
    <xf numFmtId="0" fontId="23" fillId="0" borderId="57" xfId="4" applyFont="1" applyBorder="1" applyAlignment="1">
      <alignment horizontal="left" vertical="top" wrapText="1"/>
    </xf>
    <xf numFmtId="0" fontId="23" fillId="0" borderId="91" xfId="4" applyFont="1" applyBorder="1" applyAlignment="1">
      <alignment horizontal="left" vertical="top" wrapText="1"/>
    </xf>
    <xf numFmtId="0" fontId="22" fillId="0" borderId="40" xfId="4" applyFont="1" applyBorder="1" applyAlignment="1">
      <alignment horizontal="left" vertical="top" wrapText="1"/>
    </xf>
    <xf numFmtId="0" fontId="5" fillId="0" borderId="19" xfId="0" applyFont="1" applyBorder="1" applyAlignment="1">
      <alignment vertical="top" wrapText="1"/>
    </xf>
    <xf numFmtId="0" fontId="5" fillId="0" borderId="31" xfId="0" applyFont="1" applyBorder="1" applyAlignment="1">
      <alignment vertical="top" wrapText="1"/>
    </xf>
    <xf numFmtId="0" fontId="17" fillId="0" borderId="0" xfId="6" applyFont="1" applyAlignment="1">
      <alignment horizontal="center" vertical="center"/>
    </xf>
    <xf numFmtId="0" fontId="0" fillId="0" borderId="19" xfId="15" applyFont="1" applyBorder="1" applyAlignment="1">
      <alignment vertical="top" wrapText="1"/>
    </xf>
    <xf numFmtId="0" fontId="3" fillId="0" borderId="31" xfId="15" applyFont="1" applyBorder="1" applyAlignment="1">
      <alignment vertical="top" wrapText="1"/>
    </xf>
    <xf numFmtId="0" fontId="5" fillId="2" borderId="5" xfId="16" applyFont="1" applyFill="1" applyBorder="1" applyAlignment="1">
      <alignment horizontal="center" vertical="center"/>
    </xf>
    <xf numFmtId="0" fontId="3" fillId="0" borderId="19" xfId="5" applyFont="1" applyBorder="1" applyAlignment="1">
      <alignment horizontal="center" vertical="center"/>
    </xf>
    <xf numFmtId="0" fontId="3" fillId="0" borderId="31" xfId="5" applyFont="1" applyBorder="1" applyAlignment="1">
      <alignment horizontal="center" vertical="center"/>
    </xf>
    <xf numFmtId="0" fontId="3" fillId="0" borderId="11" xfId="5" applyFont="1" applyBorder="1" applyAlignment="1">
      <alignment horizontal="center" vertical="center"/>
    </xf>
    <xf numFmtId="0" fontId="5" fillId="0" borderId="19" xfId="13" applyFont="1" applyBorder="1" applyAlignment="1">
      <alignment horizontal="left" vertical="top" wrapText="1"/>
    </xf>
    <xf numFmtId="0" fontId="5" fillId="0" borderId="31" xfId="13" applyFont="1" applyBorder="1" applyAlignment="1">
      <alignment horizontal="left" vertical="top" wrapText="1"/>
    </xf>
    <xf numFmtId="0" fontId="5" fillId="0" borderId="11" xfId="13" applyFont="1" applyBorder="1" applyAlignment="1">
      <alignment horizontal="left" vertical="top" wrapText="1"/>
    </xf>
    <xf numFmtId="0" fontId="0" fillId="0" borderId="31" xfId="15" applyFont="1" applyBorder="1" applyAlignment="1">
      <alignment vertical="top" wrapText="1"/>
    </xf>
    <xf numFmtId="0" fontId="12" fillId="0" borderId="0" xfId="12" applyFont="1" applyAlignment="1">
      <alignment horizontal="center" vertical="center"/>
    </xf>
    <xf numFmtId="0" fontId="5" fillId="2" borderId="7" xfId="16" applyFont="1" applyFill="1" applyBorder="1" applyAlignment="1">
      <alignment horizontal="center" vertical="center"/>
    </xf>
    <xf numFmtId="0" fontId="5" fillId="2" borderId="23" xfId="16" applyFont="1" applyFill="1" applyBorder="1" applyAlignment="1">
      <alignment horizontal="center" vertical="center"/>
    </xf>
    <xf numFmtId="0" fontId="18" fillId="0" borderId="19" xfId="13" applyFont="1" applyBorder="1">
      <alignment vertical="center"/>
    </xf>
    <xf numFmtId="0" fontId="18" fillId="0" borderId="31" xfId="13" applyFont="1" applyBorder="1">
      <alignment vertical="center"/>
    </xf>
    <xf numFmtId="0" fontId="18" fillId="0" borderId="11" xfId="13" applyFont="1" applyBorder="1">
      <alignment vertical="center"/>
    </xf>
    <xf numFmtId="0" fontId="5" fillId="0" borderId="19" xfId="13" applyFont="1" applyBorder="1">
      <alignment vertical="center"/>
    </xf>
    <xf numFmtId="0" fontId="5" fillId="0" borderId="11" xfId="13" applyFont="1" applyBorder="1">
      <alignment vertical="center"/>
    </xf>
    <xf numFmtId="0" fontId="18" fillId="0" borderId="19" xfId="13" applyFont="1" applyBorder="1" applyAlignment="1">
      <alignment horizontal="center" vertical="center"/>
    </xf>
    <xf numFmtId="0" fontId="18" fillId="0" borderId="31" xfId="13" applyFont="1" applyBorder="1" applyAlignment="1">
      <alignment horizontal="center" vertical="center"/>
    </xf>
    <xf numFmtId="0" fontId="18" fillId="0" borderId="11" xfId="13" applyFont="1" applyBorder="1" applyAlignment="1">
      <alignment horizontal="center" vertical="center"/>
    </xf>
    <xf numFmtId="0" fontId="3" fillId="0" borderId="19" xfId="6" applyFont="1" applyBorder="1" applyAlignment="1">
      <alignment horizontal="center" vertical="center"/>
    </xf>
    <xf numFmtId="0" fontId="3" fillId="0" borderId="31" xfId="6" applyFont="1" applyBorder="1" applyAlignment="1">
      <alignment horizontal="center" vertical="center"/>
    </xf>
    <xf numFmtId="0" fontId="3" fillId="0" borderId="11" xfId="6" applyFont="1" applyBorder="1" applyAlignment="1">
      <alignment horizontal="center" vertical="center"/>
    </xf>
    <xf numFmtId="0" fontId="3" fillId="0" borderId="19" xfId="10" applyFont="1" applyBorder="1">
      <alignment vertical="center"/>
    </xf>
    <xf numFmtId="0" fontId="3" fillId="0" borderId="31" xfId="10" applyFont="1" applyBorder="1">
      <alignment vertical="center"/>
    </xf>
    <xf numFmtId="0" fontId="3" fillId="0" borderId="11" xfId="10" applyFont="1" applyBorder="1">
      <alignment vertical="center"/>
    </xf>
    <xf numFmtId="0" fontId="5" fillId="0" borderId="19" xfId="0" applyFont="1" applyBorder="1" applyAlignment="1">
      <alignment vertical="center"/>
    </xf>
    <xf numFmtId="0" fontId="5" fillId="0" borderId="31" xfId="0" applyFont="1" applyBorder="1" applyAlignment="1">
      <alignment vertical="center"/>
    </xf>
    <xf numFmtId="0" fontId="5" fillId="0" borderId="11" xfId="0" applyFont="1" applyBorder="1" applyAlignment="1">
      <alignment vertical="center"/>
    </xf>
  </cellXfs>
  <cellStyles count="20">
    <cellStyle name="桁区切り" xfId="1" builtinId="6"/>
    <cellStyle name="桁区切り 2" xfId="19" xr:uid="{4E0A8B62-8520-41FF-A5DA-521065933BA3}"/>
    <cellStyle name="標準" xfId="0" builtinId="0"/>
    <cellStyle name="標準 2" xfId="2" xr:uid="{00000000-0005-0000-0000-000002000000}"/>
    <cellStyle name="標準 3" xfId="3" xr:uid="{00000000-0005-0000-0000-000003000000}"/>
    <cellStyle name="標準 4" xfId="4" xr:uid="{00000000-0005-0000-0000-000004000000}"/>
    <cellStyle name="標準 5" xfId="18" xr:uid="{558EC715-48EE-46A6-8859-90DEE3FE67A2}"/>
    <cellStyle name="標準_■101 訪問介護費_●訪問入浴" xfId="5" xr:uid="{00000000-0005-0000-0000-000005000000}"/>
    <cellStyle name="標準_■102 訪問入浴介護費_●訪問入浴" xfId="6" xr:uid="{00000000-0005-0000-0000-000006000000}"/>
    <cellStyle name="標準_■103 訪問看護費_●訪問看護" xfId="7" xr:uid="{00000000-0005-0000-0000-000007000000}"/>
    <cellStyle name="標準_■110 特定施設入居者生活介護費" xfId="8" xr:uid="{00000000-0005-0000-0000-000008000000}"/>
    <cellStyle name="標準_■111 福祉用具貸与費" xfId="9" xr:uid="{00000000-0005-0000-0000-000009000000}"/>
    <cellStyle name="標準_■201 居宅介護支援費_●訪問入浴" xfId="10" xr:uid="{00000000-0005-0000-0000-00000A000000}"/>
    <cellStyle name="標準_■401 介護予防訪問介護費_●訪問介護" xfId="11" xr:uid="{00000000-0005-0000-0000-00000B000000}"/>
    <cellStyle name="標準_■402 介護予防訪問入浴介護費_●訪問入浴" xfId="12" xr:uid="{00000000-0005-0000-0000-00000C000000}"/>
    <cellStyle name="標準_101 訪問介護費_●訪問介護" xfId="13" xr:uid="{00000000-0005-0000-0000-00000D000000}"/>
    <cellStyle name="標準_101 訪問介護費_●訪問入浴" xfId="14" xr:uid="{00000000-0005-0000-0000-00000E000000}"/>
    <cellStyle name="標準_102 訪問入浴介護費" xfId="15" xr:uid="{00000000-0005-0000-0000-00000F000000}"/>
    <cellStyle name="標準_401 介護予防訪問介護費_●訪問介護" xfId="16" xr:uid="{00000000-0005-0000-0000-000011000000}"/>
    <cellStyle name="標準_Xl0000007" xfId="17" xr:uid="{00000000-0005-0000-0000-000012000000}"/>
  </cellStyles>
  <dxfs count="2">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tyles" Target="style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worksheet" Target="worksheets/sheet11.xml"/><Relationship Id="rId5" Type="http://schemas.openxmlformats.org/officeDocument/2006/relationships/worksheet" Target="worksheets/sheet5.xml"/><Relationship Id="rId15" Type="http://schemas.openxmlformats.org/officeDocument/2006/relationships/calcChain" Target="calcChain.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sharedStrings" Target="sharedStrings.xml"/></Relationships>
</file>

<file path=xl/drawings/drawing1.xml><?xml version="1.0" encoding="utf-8"?>
<xdr:wsDr xmlns:xdr="http://schemas.openxmlformats.org/drawingml/2006/spreadsheetDrawing" xmlns:a="http://schemas.openxmlformats.org/drawingml/2006/main">
  <xdr:twoCellAnchor>
    <xdr:from>
      <xdr:col>0</xdr:col>
      <xdr:colOff>88900</xdr:colOff>
      <xdr:row>1</xdr:row>
      <xdr:rowOff>63499</xdr:rowOff>
    </xdr:from>
    <xdr:to>
      <xdr:col>4</xdr:col>
      <xdr:colOff>36286</xdr:colOff>
      <xdr:row>2</xdr:row>
      <xdr:rowOff>208642</xdr:rowOff>
    </xdr:to>
    <xdr:sp macro="" textlink="">
      <xdr:nvSpPr>
        <xdr:cNvPr id="2" name="正方形/長方形 1">
          <a:extLst>
            <a:ext uri="{FF2B5EF4-FFF2-40B4-BE49-F238E27FC236}">
              <a16:creationId xmlns:a16="http://schemas.microsoft.com/office/drawing/2014/main" id="{BB178A46-710A-4879-9BF1-42A2780E0D7F}"/>
            </a:ext>
          </a:extLst>
        </xdr:cNvPr>
        <xdr:cNvSpPr/>
      </xdr:nvSpPr>
      <xdr:spPr>
        <a:xfrm>
          <a:off x="88900" y="317499"/>
          <a:ext cx="1217386" cy="399143"/>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55AFE02D-E56E-42C9-86AB-2655FF6F5C18}"/>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180975</xdr:colOff>
      <xdr:row>54</xdr:row>
      <xdr:rowOff>76199</xdr:rowOff>
    </xdr:from>
    <xdr:to>
      <xdr:col>14</xdr:col>
      <xdr:colOff>476250</xdr:colOff>
      <xdr:row>62</xdr:row>
      <xdr:rowOff>200024</xdr:rowOff>
    </xdr:to>
    <xdr:sp macro="" textlink="">
      <xdr:nvSpPr>
        <xdr:cNvPr id="3" name="正方形/長方形 2">
          <a:extLst>
            <a:ext uri="{FF2B5EF4-FFF2-40B4-BE49-F238E27FC236}">
              <a16:creationId xmlns:a16="http://schemas.microsoft.com/office/drawing/2014/main" id="{ECC78BFE-25D3-4BB9-BD03-A7E8A7E1AC88}"/>
            </a:ext>
          </a:extLst>
        </xdr:cNvPr>
        <xdr:cNvSpPr/>
      </xdr:nvSpPr>
      <xdr:spPr>
        <a:xfrm>
          <a:off x="180975" y="1420177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marL="0" marR="0" lvl="0" indent="0" algn="l" defTabSz="914400" eaLnBrk="1" fontAlgn="auto" latinLnBrk="0" hangingPunct="1">
            <a:lnSpc>
              <a:spcPct val="100000"/>
            </a:lnSpc>
            <a:spcBef>
              <a:spcPts val="0"/>
            </a:spcBef>
            <a:spcAft>
              <a:spcPts val="0"/>
            </a:spcAft>
            <a:buClrTx/>
            <a:buSzTx/>
            <a:buFontTx/>
            <a:buNone/>
            <a:tabLst/>
            <a:defRPr/>
          </a:pPr>
          <a:r>
            <a:rPr kumimoji="1" lang="ja-JP" altLang="ja-JP" sz="1100">
              <a:solidFill>
                <a:sysClr val="windowText" lastClr="000000"/>
              </a:solidFill>
              <a:effectLst/>
              <a:latin typeface="+mn-lt"/>
              <a:ea typeface="+mn-ea"/>
              <a:cs typeface="+mn-cs"/>
            </a:rPr>
            <a:t>・必要項目を満たしていれば、各事業所で使用するシフト表等をもっ</a:t>
          </a:r>
          <a:r>
            <a:rPr kumimoji="1" lang="ja-JP" altLang="en-US" sz="1100">
              <a:solidFill>
                <a:sysClr val="windowText" lastClr="000000"/>
              </a:solidFill>
              <a:effectLst/>
              <a:latin typeface="+mn-lt"/>
              <a:ea typeface="+mn-ea"/>
              <a:cs typeface="+mn-cs"/>
            </a:rPr>
            <a:t>て代替</a:t>
          </a:r>
          <a:r>
            <a:rPr kumimoji="1" lang="ja-JP" altLang="ja-JP" sz="1100">
              <a:solidFill>
                <a:sysClr val="windowText" lastClr="000000"/>
              </a:solidFill>
              <a:effectLst/>
              <a:latin typeface="+mn-lt"/>
              <a:ea typeface="+mn-ea"/>
              <a:cs typeface="+mn-cs"/>
            </a:rPr>
            <a:t>書類として差し支えありません。</a:t>
          </a:r>
          <a:endParaRPr lang="ja-JP" altLang="ja-JP">
            <a:solidFill>
              <a:sysClr val="windowText" lastClr="000000"/>
            </a:solidFill>
            <a:effectLst/>
          </a:endParaRPr>
        </a:p>
        <a:p>
          <a:pPr algn="l"/>
          <a:endParaRPr kumimoji="1" lang="ja-JP" altLang="en-US" sz="1100">
            <a:solidFill>
              <a:sysClr val="windowText" lastClr="000000"/>
            </a:solidFill>
          </a:endParaRPr>
        </a:p>
      </xdr:txBody>
    </xdr:sp>
    <xdr:clientData/>
  </xdr:twoCellAnchor>
</xdr:wsDr>
</file>

<file path=xl/drawings/drawing3.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1159" name="Line 1">
          <a:extLst>
            <a:ext uri="{FF2B5EF4-FFF2-40B4-BE49-F238E27FC236}">
              <a16:creationId xmlns:a16="http://schemas.microsoft.com/office/drawing/2014/main" id="{C5B87F67-81F8-42ED-8AE1-609C7344F872}"/>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59266BBE-981E-48BC-82B6-442DCE2E019B}"/>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4" name="フリーフォーム 3">
          <a:extLst>
            <a:ext uri="{FF2B5EF4-FFF2-40B4-BE49-F238E27FC236}">
              <a16:creationId xmlns:a16="http://schemas.microsoft.com/office/drawing/2014/main" id="{1662D45F-5B4F-4D47-AF4A-D37DF1290B90}"/>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589013FA-ED7E-4FA6-8809-ED39AC2B6CF5}"/>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6" name="フリーフォーム 5">
          <a:extLst>
            <a:ext uri="{FF2B5EF4-FFF2-40B4-BE49-F238E27FC236}">
              <a16:creationId xmlns:a16="http://schemas.microsoft.com/office/drawing/2014/main" id="{FAC87166-BB29-48F0-A962-CFEDA2C60DBF}"/>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7" name="フリーフォーム 6">
          <a:extLst>
            <a:ext uri="{FF2B5EF4-FFF2-40B4-BE49-F238E27FC236}">
              <a16:creationId xmlns:a16="http://schemas.microsoft.com/office/drawing/2014/main" id="{68596DED-B512-4085-BA32-CBEEAA5C9A41}"/>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8" name="フリーフォーム 7">
          <a:extLst>
            <a:ext uri="{FF2B5EF4-FFF2-40B4-BE49-F238E27FC236}">
              <a16:creationId xmlns:a16="http://schemas.microsoft.com/office/drawing/2014/main" id="{2501369C-530C-498C-84A2-6E6954D24273}"/>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xdr:twoCellAnchor>
    <xdr:from>
      <xdr:col>12</xdr:col>
      <xdr:colOff>85726</xdr:colOff>
      <xdr:row>6</xdr:row>
      <xdr:rowOff>85725</xdr:rowOff>
    </xdr:from>
    <xdr:to>
      <xdr:col>12</xdr:col>
      <xdr:colOff>838200</xdr:colOff>
      <xdr:row>8</xdr:row>
      <xdr:rowOff>0</xdr:rowOff>
    </xdr:to>
    <xdr:sp macro="" textlink="">
      <xdr:nvSpPr>
        <xdr:cNvPr id="2" name="四角形吹き出し 1">
          <a:extLst>
            <a:ext uri="{FF2B5EF4-FFF2-40B4-BE49-F238E27FC236}">
              <a16:creationId xmlns:a16="http://schemas.microsoft.com/office/drawing/2014/main" id="{3A16428E-4929-4969-BC71-FFAB45AE0EBB}"/>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11.xml.rels><?xml version="1.0" encoding="UTF-8" standalone="yes"?>
<Relationships xmlns="http://schemas.openxmlformats.org/package/2006/relationships"><Relationship Id="rId1" Type="http://schemas.openxmlformats.org/officeDocument/2006/relationships/printerSettings" Target="../printerSettings/printerSettings1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2" Type="http://schemas.openxmlformats.org/officeDocument/2006/relationships/drawing" Target="../drawings/drawing5.xml"/><Relationship Id="rId1" Type="http://schemas.openxmlformats.org/officeDocument/2006/relationships/printerSettings" Target="../printerSettings/printerSettings9.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75" zoomScaleSheetLayoutView="100" workbookViewId="0">
      <selection activeCell="A2" sqref="A2:N2"/>
    </sheetView>
  </sheetViews>
  <sheetFormatPr defaultColWidth="9" defaultRowHeight="24.75" customHeight="1" x14ac:dyDescent="0.2"/>
  <cols>
    <col min="1" max="16384" width="9" style="28"/>
  </cols>
  <sheetData>
    <row r="2" spans="1:14" s="1" customFormat="1" ht="24.75" customHeight="1" x14ac:dyDescent="0.35">
      <c r="A2" s="596" t="s">
        <v>0</v>
      </c>
      <c r="B2" s="596"/>
      <c r="C2" s="596"/>
      <c r="D2" s="596"/>
      <c r="E2" s="596"/>
      <c r="F2" s="596"/>
      <c r="G2" s="596"/>
      <c r="H2" s="596"/>
      <c r="I2" s="596"/>
      <c r="J2" s="596"/>
      <c r="K2" s="596"/>
      <c r="L2" s="596"/>
      <c r="M2" s="596"/>
      <c r="N2" s="596"/>
    </row>
    <row r="3" spans="1:14" ht="24.75" customHeight="1" x14ac:dyDescent="0.2">
      <c r="A3"/>
      <c r="B3"/>
      <c r="C3"/>
      <c r="D3"/>
      <c r="E3"/>
      <c r="F3"/>
      <c r="G3"/>
      <c r="H3"/>
      <c r="I3"/>
      <c r="J3"/>
      <c r="K3"/>
      <c r="L3"/>
      <c r="M3"/>
      <c r="N3"/>
    </row>
    <row r="4" spans="1:14" s="2" customFormat="1" ht="24.75" customHeight="1" x14ac:dyDescent="0.3">
      <c r="A4" s="597" t="s">
        <v>1</v>
      </c>
      <c r="B4" s="597"/>
      <c r="C4" s="597"/>
      <c r="D4" s="597"/>
      <c r="E4" s="597"/>
      <c r="F4" s="597"/>
      <c r="G4" s="597"/>
      <c r="H4" s="597"/>
      <c r="I4" s="597"/>
      <c r="J4" s="597"/>
      <c r="K4" s="597"/>
      <c r="L4" s="597"/>
      <c r="M4" s="597"/>
      <c r="N4" s="597"/>
    </row>
    <row r="5" spans="1:14" s="1" customFormat="1" ht="24.75" customHeight="1" x14ac:dyDescent="0.3">
      <c r="B5" s="5"/>
      <c r="C5" s="6"/>
      <c r="D5" s="6"/>
      <c r="E5" s="6"/>
      <c r="F5" s="6"/>
      <c r="G5" s="6"/>
      <c r="H5" s="6"/>
      <c r="I5" s="7"/>
      <c r="J5" s="7"/>
      <c r="K5" s="5"/>
      <c r="L5" s="5"/>
      <c r="M5" s="5"/>
      <c r="N5" s="5"/>
    </row>
    <row r="6" spans="1:14" s="2" customFormat="1" ht="24.75" customHeight="1" x14ac:dyDescent="0.3">
      <c r="A6" s="3"/>
      <c r="B6" s="3"/>
      <c r="C6" s="3"/>
      <c r="D6" s="3"/>
      <c r="E6" s="3"/>
      <c r="F6" s="3"/>
      <c r="G6" s="3"/>
      <c r="H6" s="3"/>
      <c r="I6" s="3"/>
      <c r="J6" s="3"/>
      <c r="K6" s="3"/>
      <c r="L6" s="3"/>
      <c r="M6" s="3"/>
      <c r="N6" s="3"/>
    </row>
    <row r="7" spans="1:14" ht="24.75" customHeight="1" x14ac:dyDescent="0.2">
      <c r="A7"/>
      <c r="B7" s="4"/>
      <c r="C7"/>
      <c r="D7"/>
      <c r="E7"/>
      <c r="F7"/>
      <c r="G7"/>
      <c r="H7"/>
      <c r="I7"/>
      <c r="J7"/>
      <c r="K7"/>
      <c r="L7" t="s">
        <v>2</v>
      </c>
      <c r="M7"/>
      <c r="N7"/>
    </row>
    <row r="8" spans="1:14" customFormat="1" ht="24.75" customHeight="1" x14ac:dyDescent="0.25">
      <c r="D8" s="598" t="s">
        <v>3</v>
      </c>
      <c r="E8" s="598"/>
      <c r="F8" s="599"/>
      <c r="G8" s="599"/>
      <c r="H8" s="599"/>
      <c r="I8" s="599"/>
      <c r="J8" s="599"/>
      <c r="K8" s="599"/>
    </row>
    <row r="9" spans="1:14" ht="24.75" customHeight="1" x14ac:dyDescent="0.25">
      <c r="A9"/>
      <c r="B9"/>
      <c r="C9"/>
      <c r="D9" s="9"/>
      <c r="E9"/>
      <c r="F9"/>
      <c r="G9"/>
      <c r="H9"/>
      <c r="I9"/>
      <c r="J9" s="44"/>
      <c r="K9" s="44"/>
      <c r="L9"/>
      <c r="M9"/>
      <c r="N9"/>
    </row>
    <row r="10" spans="1:14" ht="24.75" customHeight="1" x14ac:dyDescent="0.25">
      <c r="A10"/>
      <c r="B10"/>
      <c r="C10"/>
      <c r="D10"/>
      <c r="E10" s="9"/>
      <c r="F10"/>
      <c r="G10"/>
      <c r="H10"/>
      <c r="I10"/>
      <c r="J10" s="44"/>
      <c r="K10" s="44"/>
      <c r="L10"/>
      <c r="M10"/>
      <c r="N10"/>
    </row>
    <row r="11" spans="1:14" customFormat="1" ht="24.75" customHeight="1" x14ac:dyDescent="0.25">
      <c r="E11" s="9"/>
      <c r="F11" s="43" t="s">
        <v>4</v>
      </c>
      <c r="G11" s="600" t="s">
        <v>5</v>
      </c>
      <c r="H11" s="600"/>
      <c r="I11" s="600"/>
      <c r="J11" s="44"/>
      <c r="K11" s="44"/>
    </row>
    <row r="12" spans="1:14" customFormat="1" ht="24.75" customHeight="1" x14ac:dyDescent="0.2">
      <c r="J12" s="44"/>
      <c r="K12" s="44"/>
    </row>
    <row r="13" spans="1:14" customFormat="1" ht="24.75" customHeight="1" x14ac:dyDescent="0.25">
      <c r="G13" s="595" t="s">
        <v>6</v>
      </c>
      <c r="H13" s="595"/>
      <c r="I13" s="594"/>
      <c r="J13" s="594"/>
      <c r="K13" s="594"/>
      <c r="L13" s="594"/>
      <c r="M13" s="594"/>
    </row>
    <row r="14" spans="1:14" customFormat="1" ht="24.75" customHeight="1" x14ac:dyDescent="0.25">
      <c r="G14" s="595" t="s">
        <v>7</v>
      </c>
      <c r="H14" s="595"/>
      <c r="I14" s="594"/>
      <c r="J14" s="594"/>
      <c r="K14" s="594"/>
      <c r="L14" s="594"/>
      <c r="M14" s="594"/>
    </row>
    <row r="15" spans="1:14" customFormat="1" ht="24.75" customHeight="1" x14ac:dyDescent="0.25">
      <c r="G15" s="595" t="s">
        <v>8</v>
      </c>
      <c r="H15" s="595"/>
      <c r="I15" s="594"/>
      <c r="J15" s="594"/>
      <c r="K15" s="594"/>
      <c r="L15" s="594"/>
      <c r="M15" s="594"/>
    </row>
    <row r="16" spans="1:14" customFormat="1" ht="24.75" customHeight="1" x14ac:dyDescent="0.25">
      <c r="G16" s="595" t="s">
        <v>9</v>
      </c>
      <c r="H16" s="595"/>
      <c r="I16" s="594"/>
      <c r="J16" s="594"/>
      <c r="K16" s="594"/>
      <c r="L16" s="594"/>
      <c r="M16" s="594"/>
    </row>
    <row r="17" spans="2:13" customFormat="1" ht="24.75" customHeight="1" x14ac:dyDescent="0.25">
      <c r="G17" s="593" t="s">
        <v>10</v>
      </c>
      <c r="H17" s="593"/>
      <c r="I17" s="594"/>
      <c r="J17" s="594"/>
      <c r="K17" s="594"/>
      <c r="L17" s="594"/>
      <c r="M17" s="594"/>
    </row>
    <row r="18" spans="2:13" ht="24.75" customHeight="1" x14ac:dyDescent="0.2">
      <c r="B18" s="4"/>
      <c r="C18" s="8"/>
      <c r="D18" s="8"/>
      <c r="E18" s="8"/>
      <c r="F18" s="8"/>
      <c r="G18" s="8"/>
      <c r="H18" s="8"/>
      <c r="I18" s="8"/>
      <c r="J18" s="8"/>
      <c r="K18" s="8"/>
      <c r="L18" s="8"/>
      <c r="M18" s="8"/>
    </row>
    <row r="19" spans="2:13" ht="24.75" customHeight="1" x14ac:dyDescent="0.2">
      <c r="B19" s="4"/>
      <c r="C19" s="8"/>
      <c r="D19" s="8"/>
      <c r="E19" s="8"/>
      <c r="F19" s="8"/>
      <c r="G19" s="8"/>
      <c r="H19" s="8"/>
      <c r="I19" s="8"/>
      <c r="J19" s="8"/>
      <c r="K19" s="8"/>
      <c r="L19" s="8"/>
      <c r="M19" s="8"/>
    </row>
    <row r="20" spans="2:13" ht="24.75" customHeight="1" x14ac:dyDescent="0.2">
      <c r="B20" s="4" t="s">
        <v>11</v>
      </c>
      <c r="C20" s="8"/>
      <c r="D20" s="8"/>
      <c r="E20" s="8"/>
      <c r="F20" s="8"/>
      <c r="G20" s="8"/>
      <c r="H20" s="8"/>
      <c r="I20" s="8"/>
      <c r="J20" s="8"/>
      <c r="K20" s="8"/>
      <c r="L20" s="8"/>
      <c r="M20" s="8"/>
    </row>
  </sheetData>
  <mergeCells count="15">
    <mergeCell ref="G13:H13"/>
    <mergeCell ref="I13:M13"/>
    <mergeCell ref="A2:N2"/>
    <mergeCell ref="A4:N4"/>
    <mergeCell ref="D8:E8"/>
    <mergeCell ref="F8:K8"/>
    <mergeCell ref="G11:I11"/>
    <mergeCell ref="G17:H17"/>
    <mergeCell ref="I17:M17"/>
    <mergeCell ref="G14:H14"/>
    <mergeCell ref="I14:M14"/>
    <mergeCell ref="G15:H15"/>
    <mergeCell ref="I15:M15"/>
    <mergeCell ref="G16:H16"/>
    <mergeCell ref="I16:M16"/>
  </mergeCells>
  <phoneticPr fontId="4"/>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G120"/>
  <sheetViews>
    <sheetView view="pageBreakPreview" zoomScaleNormal="100" zoomScaleSheetLayoutView="100" workbookViewId="0">
      <selection sqref="A1:G1"/>
    </sheetView>
  </sheetViews>
  <sheetFormatPr defaultColWidth="9" defaultRowHeight="20.149999999999999" customHeight="1" x14ac:dyDescent="0.2"/>
  <cols>
    <col min="1" max="1" width="6.54296875" style="443" customWidth="1"/>
    <col min="2" max="2" width="22.54296875" style="444" customWidth="1"/>
    <col min="3" max="3" width="54.54296875" style="444" customWidth="1"/>
    <col min="4" max="4" width="4.1796875" style="445" customWidth="1"/>
    <col min="5" max="5" width="15.1796875" style="446" customWidth="1"/>
    <col min="6" max="6" width="30.54296875" style="444" customWidth="1"/>
    <col min="7" max="7" width="7.54296875" style="447" customWidth="1"/>
    <col min="8" max="16384" width="9" style="14"/>
  </cols>
  <sheetData>
    <row r="1" spans="1:7" ht="30" customHeight="1" x14ac:dyDescent="0.2">
      <c r="A1" s="920" t="s">
        <v>407</v>
      </c>
      <c r="B1" s="920"/>
      <c r="C1" s="920"/>
      <c r="D1" s="920"/>
      <c r="E1" s="920"/>
      <c r="F1" s="920"/>
      <c r="G1" s="920"/>
    </row>
    <row r="2" spans="1:7" s="34" customFormat="1" ht="18" customHeight="1" x14ac:dyDescent="0.2">
      <c r="A2" s="434" t="s">
        <v>408</v>
      </c>
      <c r="B2" s="30"/>
      <c r="C2" s="31"/>
      <c r="D2" s="32"/>
      <c r="E2" s="33"/>
      <c r="F2" s="30"/>
    </row>
    <row r="3" spans="1:7" s="34" customFormat="1" ht="18" customHeight="1" x14ac:dyDescent="0.2">
      <c r="A3" s="434" t="s">
        <v>409</v>
      </c>
      <c r="B3" s="30"/>
      <c r="C3" s="31"/>
      <c r="D3" s="32"/>
      <c r="E3" s="33"/>
      <c r="F3" s="30"/>
    </row>
    <row r="4" spans="1:7" s="35" customFormat="1" ht="24" customHeight="1" x14ac:dyDescent="0.2">
      <c r="A4" s="435" t="s">
        <v>410</v>
      </c>
      <c r="B4" s="436" t="s">
        <v>211</v>
      </c>
      <c r="C4" s="437" t="s">
        <v>411</v>
      </c>
      <c r="D4" s="923" t="s">
        <v>214</v>
      </c>
      <c r="E4" s="923"/>
      <c r="F4" s="438" t="s">
        <v>215</v>
      </c>
      <c r="G4" s="439" t="s">
        <v>412</v>
      </c>
    </row>
    <row r="5" spans="1:7" s="29" customFormat="1" ht="30" customHeight="1" x14ac:dyDescent="0.2">
      <c r="A5" s="934"/>
      <c r="B5" s="927" t="s">
        <v>413</v>
      </c>
      <c r="C5" s="73" t="s">
        <v>414</v>
      </c>
      <c r="D5" s="520" t="s">
        <v>223</v>
      </c>
      <c r="E5" s="521" t="s">
        <v>415</v>
      </c>
      <c r="F5" s="82" t="s">
        <v>416</v>
      </c>
      <c r="G5" s="522" t="s">
        <v>223</v>
      </c>
    </row>
    <row r="6" spans="1:7" s="29" customFormat="1" ht="20.149999999999999" customHeight="1" x14ac:dyDescent="0.2">
      <c r="A6" s="935"/>
      <c r="B6" s="928"/>
      <c r="C6" s="92" t="s">
        <v>417</v>
      </c>
      <c r="D6" s="523" t="s">
        <v>223</v>
      </c>
      <c r="E6" s="524" t="s">
        <v>415</v>
      </c>
      <c r="F6" s="525" t="s">
        <v>394</v>
      </c>
      <c r="G6" s="526" t="s">
        <v>223</v>
      </c>
    </row>
    <row r="7" spans="1:7" s="29" customFormat="1" ht="20.149999999999999" customHeight="1" x14ac:dyDescent="0.2">
      <c r="A7" s="935"/>
      <c r="B7" s="543"/>
      <c r="C7" s="92" t="s">
        <v>418</v>
      </c>
      <c r="D7" s="523" t="s">
        <v>223</v>
      </c>
      <c r="E7" s="524" t="s">
        <v>419</v>
      </c>
      <c r="F7" s="525" t="s">
        <v>420</v>
      </c>
      <c r="G7" s="526" t="s">
        <v>223</v>
      </c>
    </row>
    <row r="8" spans="1:7" s="29" customFormat="1" ht="30.65" customHeight="1" x14ac:dyDescent="0.2">
      <c r="A8" s="936"/>
      <c r="B8" s="544"/>
      <c r="C8" s="349" t="s">
        <v>421</v>
      </c>
      <c r="D8" s="527" t="s">
        <v>223</v>
      </c>
      <c r="E8" s="528" t="s">
        <v>415</v>
      </c>
      <c r="F8" s="85" t="s">
        <v>422</v>
      </c>
      <c r="G8" s="529" t="s">
        <v>223</v>
      </c>
    </row>
    <row r="9" spans="1:7" s="29" customFormat="1" ht="60" customHeight="1" x14ac:dyDescent="0.2">
      <c r="A9" s="516"/>
      <c r="B9" s="545" t="s">
        <v>423</v>
      </c>
      <c r="C9" s="88" t="s">
        <v>424</v>
      </c>
      <c r="D9" s="517" t="s">
        <v>223</v>
      </c>
      <c r="E9" s="518" t="s">
        <v>415</v>
      </c>
      <c r="F9" s="87" t="s">
        <v>425</v>
      </c>
      <c r="G9" s="519" t="s">
        <v>223</v>
      </c>
    </row>
    <row r="10" spans="1:7" ht="30" customHeight="1" x14ac:dyDescent="0.2">
      <c r="A10" s="440"/>
      <c r="B10" s="571" t="s">
        <v>426</v>
      </c>
      <c r="C10" s="432" t="s">
        <v>427</v>
      </c>
      <c r="D10" s="376" t="s">
        <v>223</v>
      </c>
      <c r="E10" s="441" t="s">
        <v>428</v>
      </c>
      <c r="F10" s="70" t="s">
        <v>429</v>
      </c>
      <c r="G10" s="347" t="s">
        <v>260</v>
      </c>
    </row>
    <row r="11" spans="1:7" ht="30.65" customHeight="1" x14ac:dyDescent="0.2">
      <c r="A11" s="440"/>
      <c r="B11" s="570" t="s">
        <v>430</v>
      </c>
      <c r="C11" s="344" t="s">
        <v>431</v>
      </c>
      <c r="D11" s="345" t="s">
        <v>223</v>
      </c>
      <c r="E11" s="346" t="s">
        <v>428</v>
      </c>
      <c r="F11" s="71"/>
      <c r="G11" s="347" t="s">
        <v>260</v>
      </c>
    </row>
    <row r="12" spans="1:7" s="20" customFormat="1" ht="30" customHeight="1" x14ac:dyDescent="0.2">
      <c r="A12" s="924"/>
      <c r="B12" s="546" t="s">
        <v>432</v>
      </c>
      <c r="C12" s="73" t="s">
        <v>433</v>
      </c>
      <c r="D12" s="74" t="s">
        <v>260</v>
      </c>
      <c r="E12" s="75" t="s">
        <v>434</v>
      </c>
      <c r="F12" s="83" t="s">
        <v>435</v>
      </c>
      <c r="G12" s="76" t="s">
        <v>260</v>
      </c>
    </row>
    <row r="13" spans="1:7" s="20" customFormat="1" ht="30" customHeight="1" x14ac:dyDescent="0.2">
      <c r="A13" s="925"/>
      <c r="B13" s="547" t="s">
        <v>436</v>
      </c>
      <c r="C13" s="92" t="s">
        <v>437</v>
      </c>
      <c r="D13" s="77" t="s">
        <v>438</v>
      </c>
      <c r="E13" s="78" t="s">
        <v>439</v>
      </c>
      <c r="F13" s="84" t="s">
        <v>440</v>
      </c>
      <c r="G13" s="79" t="s">
        <v>438</v>
      </c>
    </row>
    <row r="14" spans="1:7" s="20" customFormat="1" ht="30" customHeight="1" x14ac:dyDescent="0.2">
      <c r="A14" s="926"/>
      <c r="B14" s="85"/>
      <c r="C14" s="65" t="s">
        <v>441</v>
      </c>
      <c r="D14" s="66" t="s">
        <v>260</v>
      </c>
      <c r="E14" s="67" t="s">
        <v>439</v>
      </c>
      <c r="F14" s="86" t="s">
        <v>442</v>
      </c>
      <c r="G14" s="80" t="s">
        <v>438</v>
      </c>
    </row>
    <row r="15" spans="1:7" s="29" customFormat="1" ht="42.5" customHeight="1" x14ac:dyDescent="0.2">
      <c r="A15" s="442"/>
      <c r="B15" s="548" t="s">
        <v>443</v>
      </c>
      <c r="C15" s="88" t="s">
        <v>444</v>
      </c>
      <c r="D15" s="89" t="s">
        <v>223</v>
      </c>
      <c r="E15" s="90" t="s">
        <v>419</v>
      </c>
      <c r="F15" s="91"/>
      <c r="G15" s="348" t="s">
        <v>260</v>
      </c>
    </row>
    <row r="16" spans="1:7" s="29" customFormat="1" ht="42.5" customHeight="1" x14ac:dyDescent="0.2">
      <c r="A16" s="442"/>
      <c r="B16" s="87" t="s">
        <v>445</v>
      </c>
      <c r="C16" s="88" t="s">
        <v>446</v>
      </c>
      <c r="D16" s="89" t="s">
        <v>223</v>
      </c>
      <c r="E16" s="90" t="s">
        <v>419</v>
      </c>
      <c r="F16" s="91"/>
      <c r="G16" s="348" t="s">
        <v>260</v>
      </c>
    </row>
    <row r="17" spans="1:7" s="29" customFormat="1" ht="52.5" customHeight="1" x14ac:dyDescent="0.2">
      <c r="A17" s="442"/>
      <c r="B17" s="87" t="s">
        <v>447</v>
      </c>
      <c r="C17" s="88" t="s">
        <v>444</v>
      </c>
      <c r="D17" s="89" t="s">
        <v>223</v>
      </c>
      <c r="E17" s="90" t="s">
        <v>419</v>
      </c>
      <c r="F17" s="91"/>
      <c r="G17" s="348" t="s">
        <v>260</v>
      </c>
    </row>
    <row r="18" spans="1:7" s="29" customFormat="1" ht="42.5" customHeight="1" x14ac:dyDescent="0.2">
      <c r="A18" s="937"/>
      <c r="B18" s="546" t="s">
        <v>448</v>
      </c>
      <c r="C18" s="73" t="s">
        <v>449</v>
      </c>
      <c r="D18" s="352" t="s">
        <v>260</v>
      </c>
      <c r="E18" s="353" t="s">
        <v>419</v>
      </c>
      <c r="F18" s="354" t="s">
        <v>450</v>
      </c>
      <c r="G18" s="355" t="s">
        <v>260</v>
      </c>
    </row>
    <row r="19" spans="1:7" s="29" customFormat="1" ht="18.649999999999999" customHeight="1" x14ac:dyDescent="0.2">
      <c r="A19" s="938"/>
      <c r="B19" s="85"/>
      <c r="C19" s="387" t="s">
        <v>451</v>
      </c>
      <c r="D19" s="388" t="s">
        <v>260</v>
      </c>
      <c r="E19" s="389" t="s">
        <v>419</v>
      </c>
      <c r="F19" s="390"/>
      <c r="G19" s="391" t="s">
        <v>260</v>
      </c>
    </row>
    <row r="20" spans="1:7" s="29" customFormat="1" ht="30" customHeight="1" x14ac:dyDescent="0.2">
      <c r="A20" s="939"/>
      <c r="B20" s="927" t="s">
        <v>452</v>
      </c>
      <c r="C20" s="73" t="s">
        <v>453</v>
      </c>
      <c r="D20" s="530" t="s">
        <v>260</v>
      </c>
      <c r="E20" s="531" t="s">
        <v>415</v>
      </c>
      <c r="F20" s="354"/>
      <c r="G20" s="355" t="s">
        <v>260</v>
      </c>
    </row>
    <row r="21" spans="1:7" s="29" customFormat="1" ht="56.15" customHeight="1" x14ac:dyDescent="0.2">
      <c r="A21" s="940"/>
      <c r="B21" s="928"/>
      <c r="C21" s="92" t="s">
        <v>454</v>
      </c>
      <c r="D21" s="532" t="s">
        <v>260</v>
      </c>
      <c r="E21" s="533" t="s">
        <v>434</v>
      </c>
      <c r="F21" s="392" t="s">
        <v>455</v>
      </c>
      <c r="G21" s="393" t="s">
        <v>260</v>
      </c>
    </row>
    <row r="22" spans="1:7" s="29" customFormat="1" ht="36.75" customHeight="1" x14ac:dyDescent="0.2">
      <c r="A22" s="940"/>
      <c r="B22" s="928"/>
      <c r="C22" s="92" t="s">
        <v>456</v>
      </c>
      <c r="D22" s="532" t="s">
        <v>260</v>
      </c>
      <c r="E22" s="533" t="s">
        <v>434</v>
      </c>
      <c r="F22" s="392"/>
      <c r="G22" s="393" t="s">
        <v>260</v>
      </c>
    </row>
    <row r="23" spans="1:7" s="29" customFormat="1" ht="45.75" customHeight="1" x14ac:dyDescent="0.2">
      <c r="A23" s="941"/>
      <c r="B23" s="929"/>
      <c r="C23" s="349" t="s">
        <v>457</v>
      </c>
      <c r="D23" s="527" t="s">
        <v>260</v>
      </c>
      <c r="E23" s="534" t="s">
        <v>434</v>
      </c>
      <c r="F23" s="350"/>
      <c r="G23" s="351" t="s">
        <v>260</v>
      </c>
    </row>
    <row r="24" spans="1:7" s="29" customFormat="1" ht="30" customHeight="1" x14ac:dyDescent="0.2">
      <c r="A24" s="939"/>
      <c r="B24" s="927" t="s">
        <v>458</v>
      </c>
      <c r="C24" s="356" t="s">
        <v>459</v>
      </c>
      <c r="D24" s="535" t="s">
        <v>260</v>
      </c>
      <c r="E24" s="536" t="s">
        <v>434</v>
      </c>
      <c r="F24" s="357"/>
      <c r="G24" s="358" t="s">
        <v>260</v>
      </c>
    </row>
    <row r="25" spans="1:7" s="29" customFormat="1" ht="56.5" customHeight="1" x14ac:dyDescent="0.2">
      <c r="A25" s="940"/>
      <c r="B25" s="928"/>
      <c r="C25" s="92" t="s">
        <v>460</v>
      </c>
      <c r="D25" s="532" t="s">
        <v>260</v>
      </c>
      <c r="E25" s="533" t="s">
        <v>434</v>
      </c>
      <c r="F25" s="392"/>
      <c r="G25" s="393" t="s">
        <v>260</v>
      </c>
    </row>
    <row r="26" spans="1:7" s="29" customFormat="1" ht="19" customHeight="1" x14ac:dyDescent="0.2">
      <c r="A26" s="940"/>
      <c r="B26" s="928"/>
      <c r="C26" s="92" t="s">
        <v>456</v>
      </c>
      <c r="D26" s="532" t="s">
        <v>260</v>
      </c>
      <c r="E26" s="533" t="s">
        <v>434</v>
      </c>
      <c r="F26" s="392"/>
      <c r="G26" s="393" t="s">
        <v>260</v>
      </c>
    </row>
    <row r="27" spans="1:7" s="29" customFormat="1" ht="30" customHeight="1" x14ac:dyDescent="0.2">
      <c r="A27" s="940"/>
      <c r="B27" s="928"/>
      <c r="C27" s="92" t="s">
        <v>461</v>
      </c>
      <c r="D27" s="532" t="s">
        <v>260</v>
      </c>
      <c r="E27" s="533" t="s">
        <v>434</v>
      </c>
      <c r="F27" s="392" t="s">
        <v>462</v>
      </c>
      <c r="G27" s="393" t="s">
        <v>260</v>
      </c>
    </row>
    <row r="28" spans="1:7" s="29" customFormat="1" ht="30" customHeight="1" x14ac:dyDescent="0.2">
      <c r="A28" s="940"/>
      <c r="B28" s="928"/>
      <c r="C28" s="92" t="s">
        <v>463</v>
      </c>
      <c r="D28" s="532" t="s">
        <v>260</v>
      </c>
      <c r="E28" s="533" t="s">
        <v>434</v>
      </c>
      <c r="F28" s="392"/>
      <c r="G28" s="393" t="s">
        <v>260</v>
      </c>
    </row>
    <row r="29" spans="1:7" s="29" customFormat="1" ht="19" customHeight="1" x14ac:dyDescent="0.2">
      <c r="A29" s="941"/>
      <c r="B29" s="929"/>
      <c r="C29" s="349" t="s">
        <v>464</v>
      </c>
      <c r="D29" s="527" t="s">
        <v>260</v>
      </c>
      <c r="E29" s="534" t="s">
        <v>434</v>
      </c>
      <c r="F29" s="350"/>
      <c r="G29" s="351" t="s">
        <v>260</v>
      </c>
    </row>
    <row r="30" spans="1:7" ht="20.149999999999999" customHeight="1" x14ac:dyDescent="0.2">
      <c r="A30" s="942"/>
      <c r="B30" s="921" t="s">
        <v>465</v>
      </c>
      <c r="C30" s="502" t="s">
        <v>466</v>
      </c>
      <c r="D30" s="505" t="s">
        <v>438</v>
      </c>
      <c r="E30" s="507" t="s">
        <v>439</v>
      </c>
      <c r="F30" s="432"/>
      <c r="G30" s="513" t="s">
        <v>438</v>
      </c>
    </row>
    <row r="31" spans="1:7" ht="45" customHeight="1" x14ac:dyDescent="0.2">
      <c r="A31" s="943"/>
      <c r="B31" s="930"/>
      <c r="C31" s="509" t="s">
        <v>467</v>
      </c>
      <c r="D31" s="510" t="s">
        <v>438</v>
      </c>
      <c r="E31" s="511" t="s">
        <v>439</v>
      </c>
      <c r="F31" s="509"/>
      <c r="G31" s="514" t="s">
        <v>438</v>
      </c>
    </row>
    <row r="32" spans="1:7" ht="55.5" customHeight="1" x14ac:dyDescent="0.2">
      <c r="A32" s="943"/>
      <c r="B32" s="930"/>
      <c r="C32" s="509" t="s">
        <v>468</v>
      </c>
      <c r="D32" s="510" t="s">
        <v>438</v>
      </c>
      <c r="E32" s="511" t="s">
        <v>439</v>
      </c>
      <c r="F32" s="509"/>
      <c r="G32" s="514" t="s">
        <v>438</v>
      </c>
    </row>
    <row r="33" spans="1:7" ht="45" customHeight="1" x14ac:dyDescent="0.2">
      <c r="A33" s="943"/>
      <c r="B33" s="541"/>
      <c r="C33" s="509" t="s">
        <v>469</v>
      </c>
      <c r="D33" s="510" t="s">
        <v>438</v>
      </c>
      <c r="E33" s="511" t="s">
        <v>439</v>
      </c>
      <c r="F33" s="512"/>
      <c r="G33" s="514" t="s">
        <v>438</v>
      </c>
    </row>
    <row r="34" spans="1:7" ht="20.149999999999999" customHeight="1" x14ac:dyDescent="0.2">
      <c r="A34" s="944"/>
      <c r="B34" s="503"/>
      <c r="C34" s="504" t="s">
        <v>470</v>
      </c>
      <c r="D34" s="506" t="s">
        <v>438</v>
      </c>
      <c r="E34" s="508" t="s">
        <v>471</v>
      </c>
      <c r="F34" s="503"/>
      <c r="G34" s="515" t="s">
        <v>438</v>
      </c>
    </row>
    <row r="35" spans="1:7" ht="18" customHeight="1" x14ac:dyDescent="0.2">
      <c r="A35" s="945"/>
      <c r="B35" s="921" t="s">
        <v>472</v>
      </c>
      <c r="C35" s="550" t="s">
        <v>473</v>
      </c>
      <c r="D35" s="359" t="s">
        <v>223</v>
      </c>
      <c r="E35" s="360" t="s">
        <v>419</v>
      </c>
      <c r="F35" s="361" t="s">
        <v>474</v>
      </c>
      <c r="G35" s="362" t="s">
        <v>260</v>
      </c>
    </row>
    <row r="36" spans="1:7" ht="18" customHeight="1" x14ac:dyDescent="0.2">
      <c r="A36" s="946"/>
      <c r="B36" s="922"/>
      <c r="C36" s="551" t="s">
        <v>475</v>
      </c>
      <c r="D36" s="363" t="s">
        <v>223</v>
      </c>
      <c r="E36" s="364" t="s">
        <v>476</v>
      </c>
      <c r="F36" s="84" t="s">
        <v>477</v>
      </c>
      <c r="G36" s="365" t="s">
        <v>260</v>
      </c>
    </row>
    <row r="37" spans="1:7" ht="18" customHeight="1" x14ac:dyDescent="0.2">
      <c r="A37" s="946"/>
      <c r="B37" s="549" t="s">
        <v>478</v>
      </c>
      <c r="C37" s="551" t="s">
        <v>479</v>
      </c>
      <c r="D37" s="363" t="s">
        <v>223</v>
      </c>
      <c r="E37" s="364" t="s">
        <v>480</v>
      </c>
      <c r="F37" s="84" t="s">
        <v>481</v>
      </c>
      <c r="G37" s="365" t="s">
        <v>260</v>
      </c>
    </row>
    <row r="38" spans="1:7" ht="18" customHeight="1" x14ac:dyDescent="0.2">
      <c r="A38" s="946"/>
      <c r="B38" s="366"/>
      <c r="C38" s="583" t="s">
        <v>482</v>
      </c>
      <c r="D38" s="584"/>
      <c r="E38" s="585"/>
      <c r="F38" s="586"/>
      <c r="G38" s="540"/>
    </row>
    <row r="39" spans="1:7" ht="29.5" customHeight="1" x14ac:dyDescent="0.2">
      <c r="A39" s="946"/>
      <c r="B39" s="366"/>
      <c r="C39" s="552" t="s">
        <v>483</v>
      </c>
      <c r="D39" s="367" t="s">
        <v>223</v>
      </c>
      <c r="E39" s="368" t="s">
        <v>419</v>
      </c>
      <c r="F39" s="573" t="s">
        <v>484</v>
      </c>
      <c r="G39" s="369" t="s">
        <v>260</v>
      </c>
    </row>
    <row r="40" spans="1:7" ht="31" customHeight="1" x14ac:dyDescent="0.2">
      <c r="A40" s="947"/>
      <c r="B40" s="370"/>
      <c r="C40" s="553" t="s">
        <v>485</v>
      </c>
      <c r="D40" s="371" t="s">
        <v>223</v>
      </c>
      <c r="E40" s="372" t="s">
        <v>419</v>
      </c>
      <c r="F40" s="86" t="s">
        <v>484</v>
      </c>
      <c r="G40" s="373" t="s">
        <v>260</v>
      </c>
    </row>
    <row r="41" spans="1:7" ht="18" customHeight="1" x14ac:dyDescent="0.2">
      <c r="A41" s="945"/>
      <c r="B41" s="921" t="s">
        <v>486</v>
      </c>
      <c r="C41" s="550" t="s">
        <v>473</v>
      </c>
      <c r="D41" s="359" t="s">
        <v>223</v>
      </c>
      <c r="E41" s="360" t="s">
        <v>419</v>
      </c>
      <c r="F41" s="361" t="s">
        <v>474</v>
      </c>
      <c r="G41" s="362" t="s">
        <v>260</v>
      </c>
    </row>
    <row r="42" spans="1:7" ht="18" customHeight="1" x14ac:dyDescent="0.2">
      <c r="A42" s="946"/>
      <c r="B42" s="922"/>
      <c r="C42" s="551" t="s">
        <v>475</v>
      </c>
      <c r="D42" s="363" t="s">
        <v>223</v>
      </c>
      <c r="E42" s="364" t="s">
        <v>476</v>
      </c>
      <c r="F42" s="84" t="s">
        <v>477</v>
      </c>
      <c r="G42" s="365" t="s">
        <v>260</v>
      </c>
    </row>
    <row r="43" spans="1:7" ht="18" customHeight="1" x14ac:dyDescent="0.2">
      <c r="A43" s="946"/>
      <c r="B43" s="554" t="s">
        <v>487</v>
      </c>
      <c r="C43" s="551" t="s">
        <v>479</v>
      </c>
      <c r="D43" s="363" t="s">
        <v>223</v>
      </c>
      <c r="E43" s="364" t="s">
        <v>480</v>
      </c>
      <c r="F43" s="84" t="s">
        <v>481</v>
      </c>
      <c r="G43" s="365" t="s">
        <v>260</v>
      </c>
    </row>
    <row r="44" spans="1:7" ht="45" customHeight="1" x14ac:dyDescent="0.2">
      <c r="A44" s="947"/>
      <c r="B44" s="374"/>
      <c r="C44" s="553" t="s">
        <v>488</v>
      </c>
      <c r="D44" s="371" t="s">
        <v>223</v>
      </c>
      <c r="E44" s="372" t="s">
        <v>419</v>
      </c>
      <c r="F44" s="86" t="s">
        <v>484</v>
      </c>
      <c r="G44" s="375" t="s">
        <v>260</v>
      </c>
    </row>
    <row r="45" spans="1:7" ht="30.65" customHeight="1" x14ac:dyDescent="0.2">
      <c r="A45" s="945"/>
      <c r="B45" s="555" t="s">
        <v>489</v>
      </c>
      <c r="C45" s="556" t="s">
        <v>473</v>
      </c>
      <c r="D45" s="376" t="s">
        <v>260</v>
      </c>
      <c r="E45" s="377" t="s">
        <v>419</v>
      </c>
      <c r="F45" s="574" t="s">
        <v>474</v>
      </c>
      <c r="G45" s="378" t="s">
        <v>260</v>
      </c>
    </row>
    <row r="46" spans="1:7" ht="18.649999999999999" customHeight="1" x14ac:dyDescent="0.2">
      <c r="A46" s="946"/>
      <c r="B46" s="554" t="s">
        <v>490</v>
      </c>
      <c r="C46" s="557" t="s">
        <v>475</v>
      </c>
      <c r="D46" s="363" t="s">
        <v>260</v>
      </c>
      <c r="E46" s="379" t="s">
        <v>476</v>
      </c>
      <c r="F46" s="84" t="s">
        <v>477</v>
      </c>
      <c r="G46" s="380" t="s">
        <v>260</v>
      </c>
    </row>
    <row r="47" spans="1:7" ht="18.649999999999999" customHeight="1" x14ac:dyDescent="0.2">
      <c r="A47" s="946"/>
      <c r="B47" s="366"/>
      <c r="C47" s="557" t="s">
        <v>479</v>
      </c>
      <c r="D47" s="363" t="s">
        <v>260</v>
      </c>
      <c r="E47" s="379" t="s">
        <v>480</v>
      </c>
      <c r="F47" s="84" t="s">
        <v>481</v>
      </c>
      <c r="G47" s="380" t="s">
        <v>260</v>
      </c>
    </row>
    <row r="48" spans="1:7" ht="19.5" customHeight="1" x14ac:dyDescent="0.2">
      <c r="A48" s="946"/>
      <c r="B48" s="366"/>
      <c r="C48" s="558" t="s">
        <v>482</v>
      </c>
      <c r="D48" s="537"/>
      <c r="E48" s="538"/>
      <c r="F48" s="539"/>
      <c r="G48" s="540"/>
    </row>
    <row r="49" spans="1:7" ht="46" customHeight="1" x14ac:dyDescent="0.2">
      <c r="A49" s="946"/>
      <c r="B49" s="366"/>
      <c r="C49" s="557" t="s">
        <v>491</v>
      </c>
      <c r="D49" s="363" t="s">
        <v>260</v>
      </c>
      <c r="E49" s="379" t="s">
        <v>419</v>
      </c>
      <c r="F49" s="381" t="s">
        <v>484</v>
      </c>
      <c r="G49" s="380" t="s">
        <v>260</v>
      </c>
    </row>
    <row r="50" spans="1:7" s="50" customFormat="1" ht="30" customHeight="1" x14ac:dyDescent="0.2">
      <c r="A50" s="947"/>
      <c r="B50" s="382"/>
      <c r="C50" s="383" t="s">
        <v>492</v>
      </c>
      <c r="D50" s="384" t="s">
        <v>260</v>
      </c>
      <c r="E50" s="385" t="s">
        <v>419</v>
      </c>
      <c r="F50" s="386" t="s">
        <v>493</v>
      </c>
      <c r="G50" s="378" t="s">
        <v>260</v>
      </c>
    </row>
    <row r="51" spans="1:7" s="50" customFormat="1" ht="19.5" customHeight="1" x14ac:dyDescent="0.2">
      <c r="A51" s="948"/>
      <c r="B51" s="918" t="s">
        <v>494</v>
      </c>
      <c r="C51" s="46" t="s">
        <v>495</v>
      </c>
      <c r="D51" s="47" t="s">
        <v>260</v>
      </c>
      <c r="E51" s="48" t="s">
        <v>496</v>
      </c>
      <c r="F51" s="559" t="s">
        <v>497</v>
      </c>
      <c r="G51" s="49" t="s">
        <v>223</v>
      </c>
    </row>
    <row r="52" spans="1:7" s="50" customFormat="1" ht="19.5" customHeight="1" x14ac:dyDescent="0.2">
      <c r="A52" s="949"/>
      <c r="B52" s="919"/>
      <c r="C52" s="59" t="s">
        <v>498</v>
      </c>
      <c r="D52" s="456"/>
      <c r="E52" s="68"/>
      <c r="F52" s="95"/>
      <c r="G52" s="55"/>
    </row>
    <row r="53" spans="1:7" s="50" customFormat="1" ht="46" customHeight="1" x14ac:dyDescent="0.2">
      <c r="A53" s="949"/>
      <c r="B53" s="919"/>
      <c r="C53" s="59" t="s">
        <v>499</v>
      </c>
      <c r="D53" s="456" t="s">
        <v>260</v>
      </c>
      <c r="E53" s="68" t="s">
        <v>500</v>
      </c>
      <c r="F53" s="95"/>
      <c r="G53" s="55" t="s">
        <v>438</v>
      </c>
    </row>
    <row r="54" spans="1:7" s="50" customFormat="1" ht="45.65" customHeight="1" x14ac:dyDescent="0.2">
      <c r="A54" s="949"/>
      <c r="B54" s="919"/>
      <c r="C54" s="59" t="s">
        <v>501</v>
      </c>
      <c r="D54" s="456" t="s">
        <v>260</v>
      </c>
      <c r="E54" s="68" t="s">
        <v>500</v>
      </c>
      <c r="F54" s="95"/>
      <c r="G54" s="63" t="s">
        <v>438</v>
      </c>
    </row>
    <row r="55" spans="1:7" s="50" customFormat="1" ht="20.149999999999999" customHeight="1" x14ac:dyDescent="0.2">
      <c r="A55" s="949"/>
      <c r="B55" s="919"/>
      <c r="C55" s="51" t="s">
        <v>502</v>
      </c>
      <c r="D55" s="52" t="s">
        <v>260</v>
      </c>
      <c r="E55" s="53" t="s">
        <v>496</v>
      </c>
      <c r="F55" s="54" t="s">
        <v>503</v>
      </c>
      <c r="G55" s="55" t="s">
        <v>223</v>
      </c>
    </row>
    <row r="56" spans="1:7" s="50" customFormat="1" ht="20.149999999999999" customHeight="1" x14ac:dyDescent="0.2">
      <c r="A56" s="949"/>
      <c r="B56" s="560"/>
      <c r="C56" s="51" t="s">
        <v>504</v>
      </c>
      <c r="D56" s="52" t="s">
        <v>260</v>
      </c>
      <c r="E56" s="53" t="s">
        <v>496</v>
      </c>
      <c r="F56" s="589"/>
      <c r="G56" s="55" t="s">
        <v>223</v>
      </c>
    </row>
    <row r="57" spans="1:7" s="561" customFormat="1" ht="20.5" customHeight="1" x14ac:dyDescent="0.2">
      <c r="A57" s="949"/>
      <c r="B57" s="587"/>
      <c r="C57" s="59" t="s">
        <v>505</v>
      </c>
      <c r="D57" s="582" t="s">
        <v>260</v>
      </c>
      <c r="E57" s="68" t="s">
        <v>496</v>
      </c>
      <c r="F57" s="457" t="s">
        <v>506</v>
      </c>
      <c r="G57" s="64" t="s">
        <v>223</v>
      </c>
    </row>
    <row r="58" spans="1:7" s="561" customFormat="1" ht="97.5" customHeight="1" x14ac:dyDescent="0.2">
      <c r="A58" s="949"/>
      <c r="B58" s="588"/>
      <c r="C58" s="542" t="s">
        <v>507</v>
      </c>
      <c r="D58" s="61" t="s">
        <v>260</v>
      </c>
      <c r="E58" s="57" t="s">
        <v>508</v>
      </c>
      <c r="F58" s="62" t="s">
        <v>509</v>
      </c>
      <c r="G58" s="64" t="s">
        <v>223</v>
      </c>
    </row>
    <row r="59" spans="1:7" s="561" customFormat="1" ht="19.5" customHeight="1" x14ac:dyDescent="0.2">
      <c r="A59" s="949"/>
      <c r="B59" s="560"/>
      <c r="C59" s="51" t="s">
        <v>510</v>
      </c>
      <c r="D59" s="60" t="s">
        <v>260</v>
      </c>
      <c r="E59" s="53" t="s">
        <v>511</v>
      </c>
      <c r="F59" s="54"/>
      <c r="G59" s="55" t="s">
        <v>223</v>
      </c>
    </row>
    <row r="60" spans="1:7" s="561" customFormat="1" ht="20.149999999999999" customHeight="1" x14ac:dyDescent="0.2">
      <c r="A60" s="949"/>
      <c r="B60" s="560"/>
      <c r="C60" s="542" t="s">
        <v>512</v>
      </c>
      <c r="D60" s="56"/>
      <c r="E60" s="57"/>
      <c r="F60" s="62"/>
      <c r="G60" s="63"/>
    </row>
    <row r="61" spans="1:7" s="561" customFormat="1" ht="31" customHeight="1" x14ac:dyDescent="0.2">
      <c r="A61" s="949"/>
      <c r="B61" s="560"/>
      <c r="C61" s="51" t="s">
        <v>513</v>
      </c>
      <c r="D61" s="52" t="s">
        <v>260</v>
      </c>
      <c r="E61" s="53" t="s">
        <v>496</v>
      </c>
      <c r="F61" s="72" t="s">
        <v>514</v>
      </c>
      <c r="G61" s="55" t="s">
        <v>223</v>
      </c>
    </row>
    <row r="62" spans="1:7" s="561" customFormat="1" ht="30.65" customHeight="1" x14ac:dyDescent="0.2">
      <c r="A62" s="949"/>
      <c r="B62" s="560"/>
      <c r="C62" s="59" t="s">
        <v>515</v>
      </c>
      <c r="D62" s="456" t="s">
        <v>260</v>
      </c>
      <c r="E62" s="68" t="s">
        <v>496</v>
      </c>
      <c r="F62" s="457" t="s">
        <v>516</v>
      </c>
      <c r="G62" s="64" t="s">
        <v>223</v>
      </c>
    </row>
    <row r="63" spans="1:7" s="561" customFormat="1" ht="45.65" customHeight="1" x14ac:dyDescent="0.2">
      <c r="A63" s="949"/>
      <c r="B63" s="560"/>
      <c r="C63" s="51" t="s">
        <v>517</v>
      </c>
      <c r="D63" s="69" t="s">
        <v>260</v>
      </c>
      <c r="E63" s="53" t="s">
        <v>496</v>
      </c>
      <c r="F63" s="72" t="s">
        <v>518</v>
      </c>
      <c r="G63" s="55" t="s">
        <v>223</v>
      </c>
    </row>
    <row r="64" spans="1:7" s="561" customFormat="1" ht="46" customHeight="1" x14ac:dyDescent="0.2">
      <c r="A64" s="949"/>
      <c r="B64" s="560"/>
      <c r="C64" s="59" t="s">
        <v>519</v>
      </c>
      <c r="D64" s="456" t="s">
        <v>260</v>
      </c>
      <c r="E64" s="68" t="s">
        <v>496</v>
      </c>
      <c r="F64" s="95" t="s">
        <v>520</v>
      </c>
      <c r="G64" s="64" t="s">
        <v>438</v>
      </c>
    </row>
    <row r="65" spans="1:7" s="561" customFormat="1" ht="30.65" customHeight="1" x14ac:dyDescent="0.2">
      <c r="A65" s="949"/>
      <c r="B65" s="560"/>
      <c r="C65" s="542" t="s">
        <v>521</v>
      </c>
      <c r="D65" s="56" t="s">
        <v>260</v>
      </c>
      <c r="E65" s="57" t="s">
        <v>496</v>
      </c>
      <c r="F65" s="562"/>
      <c r="G65" s="63" t="s">
        <v>438</v>
      </c>
    </row>
    <row r="66" spans="1:7" s="561" customFormat="1" ht="31" customHeight="1" x14ac:dyDescent="0.2">
      <c r="A66" s="950"/>
      <c r="B66" s="560"/>
      <c r="C66" s="51" t="s">
        <v>522</v>
      </c>
      <c r="D66" s="52" t="s">
        <v>223</v>
      </c>
      <c r="E66" s="53" t="s">
        <v>428</v>
      </c>
      <c r="F66" s="81"/>
      <c r="G66" s="55" t="s">
        <v>223</v>
      </c>
    </row>
    <row r="67" spans="1:7" s="50" customFormat="1" ht="19.5" customHeight="1" x14ac:dyDescent="0.2">
      <c r="A67" s="948"/>
      <c r="B67" s="918" t="s">
        <v>523</v>
      </c>
      <c r="C67" s="46" t="s">
        <v>495</v>
      </c>
      <c r="D67" s="47" t="s">
        <v>260</v>
      </c>
      <c r="E67" s="48" t="s">
        <v>496</v>
      </c>
      <c r="F67" s="559" t="s">
        <v>497</v>
      </c>
      <c r="G67" s="49" t="s">
        <v>223</v>
      </c>
    </row>
    <row r="68" spans="1:7" s="50" customFormat="1" ht="19.5" customHeight="1" x14ac:dyDescent="0.2">
      <c r="A68" s="949"/>
      <c r="B68" s="919"/>
      <c r="C68" s="59" t="s">
        <v>498</v>
      </c>
      <c r="D68" s="456"/>
      <c r="E68" s="68"/>
      <c r="F68" s="95"/>
      <c r="G68" s="55"/>
    </row>
    <row r="69" spans="1:7" s="50" customFormat="1" ht="46" customHeight="1" x14ac:dyDescent="0.2">
      <c r="A69" s="949"/>
      <c r="B69" s="919"/>
      <c r="C69" s="59" t="s">
        <v>499</v>
      </c>
      <c r="D69" s="456" t="s">
        <v>260</v>
      </c>
      <c r="E69" s="68" t="s">
        <v>500</v>
      </c>
      <c r="F69" s="95"/>
      <c r="G69" s="55" t="s">
        <v>438</v>
      </c>
    </row>
    <row r="70" spans="1:7" s="50" customFormat="1" ht="45.65" customHeight="1" x14ac:dyDescent="0.2">
      <c r="A70" s="949"/>
      <c r="B70" s="919"/>
      <c r="C70" s="59" t="s">
        <v>501</v>
      </c>
      <c r="D70" s="456" t="s">
        <v>260</v>
      </c>
      <c r="E70" s="68" t="s">
        <v>500</v>
      </c>
      <c r="F70" s="95"/>
      <c r="G70" s="63" t="s">
        <v>438</v>
      </c>
    </row>
    <row r="71" spans="1:7" s="50" customFormat="1" ht="20.5" customHeight="1" x14ac:dyDescent="0.2">
      <c r="A71" s="949"/>
      <c r="B71" s="919"/>
      <c r="C71" s="51" t="s">
        <v>502</v>
      </c>
      <c r="D71" s="52" t="s">
        <v>260</v>
      </c>
      <c r="E71" s="53" t="s">
        <v>496</v>
      </c>
      <c r="F71" s="54" t="s">
        <v>503</v>
      </c>
      <c r="G71" s="55" t="s">
        <v>223</v>
      </c>
    </row>
    <row r="72" spans="1:7" s="50" customFormat="1" ht="21" customHeight="1" x14ac:dyDescent="0.2">
      <c r="A72" s="949"/>
      <c r="B72" s="560"/>
      <c r="C72" s="51" t="s">
        <v>504</v>
      </c>
      <c r="D72" s="56" t="s">
        <v>260</v>
      </c>
      <c r="E72" s="57" t="s">
        <v>496</v>
      </c>
      <c r="F72" s="58"/>
      <c r="G72" s="55" t="s">
        <v>223</v>
      </c>
    </row>
    <row r="73" spans="1:7" s="561" customFormat="1" ht="20.5" customHeight="1" x14ac:dyDescent="0.2">
      <c r="A73" s="949"/>
      <c r="B73" s="560"/>
      <c r="C73" s="51" t="s">
        <v>524</v>
      </c>
      <c r="D73" s="60" t="s">
        <v>260</v>
      </c>
      <c r="E73" s="53" t="s">
        <v>496</v>
      </c>
      <c r="F73" s="54" t="s">
        <v>506</v>
      </c>
      <c r="G73" s="55" t="s">
        <v>223</v>
      </c>
    </row>
    <row r="74" spans="1:7" s="561" customFormat="1" ht="97.5" customHeight="1" x14ac:dyDescent="0.2">
      <c r="A74" s="949"/>
      <c r="B74" s="433"/>
      <c r="C74" s="542" t="s">
        <v>507</v>
      </c>
      <c r="D74" s="61" t="s">
        <v>260</v>
      </c>
      <c r="E74" s="57" t="s">
        <v>508</v>
      </c>
      <c r="F74" s="62" t="s">
        <v>509</v>
      </c>
      <c r="G74" s="64" t="s">
        <v>223</v>
      </c>
    </row>
    <row r="75" spans="1:7" s="561" customFormat="1" ht="19.5" customHeight="1" x14ac:dyDescent="0.2">
      <c r="A75" s="949"/>
      <c r="B75" s="560"/>
      <c r="C75" s="51" t="s">
        <v>510</v>
      </c>
      <c r="D75" s="60" t="s">
        <v>260</v>
      </c>
      <c r="E75" s="53" t="s">
        <v>511</v>
      </c>
      <c r="F75" s="54"/>
      <c r="G75" s="55" t="s">
        <v>223</v>
      </c>
    </row>
    <row r="76" spans="1:7" s="561" customFormat="1" ht="20.149999999999999" customHeight="1" x14ac:dyDescent="0.2">
      <c r="A76" s="949"/>
      <c r="B76" s="560"/>
      <c r="C76" s="542" t="s">
        <v>512</v>
      </c>
      <c r="D76" s="56"/>
      <c r="E76" s="57"/>
      <c r="F76" s="62"/>
      <c r="G76" s="63"/>
    </row>
    <row r="77" spans="1:7" s="561" customFormat="1" ht="31" customHeight="1" x14ac:dyDescent="0.2">
      <c r="A77" s="949"/>
      <c r="B77" s="560"/>
      <c r="C77" s="51" t="s">
        <v>513</v>
      </c>
      <c r="D77" s="52" t="s">
        <v>260</v>
      </c>
      <c r="E77" s="53" t="s">
        <v>496</v>
      </c>
      <c r="F77" s="72" t="s">
        <v>514</v>
      </c>
      <c r="G77" s="55" t="s">
        <v>223</v>
      </c>
    </row>
    <row r="78" spans="1:7" s="561" customFormat="1" ht="30.65" customHeight="1" x14ac:dyDescent="0.2">
      <c r="A78" s="949"/>
      <c r="B78" s="560"/>
      <c r="C78" s="59" t="s">
        <v>515</v>
      </c>
      <c r="D78" s="456" t="s">
        <v>260</v>
      </c>
      <c r="E78" s="68" t="s">
        <v>496</v>
      </c>
      <c r="F78" s="457" t="s">
        <v>516</v>
      </c>
      <c r="G78" s="64" t="s">
        <v>223</v>
      </c>
    </row>
    <row r="79" spans="1:7" s="561" customFormat="1" ht="45.65" customHeight="1" x14ac:dyDescent="0.2">
      <c r="A79" s="949"/>
      <c r="B79" s="560"/>
      <c r="C79" s="51" t="s">
        <v>525</v>
      </c>
      <c r="D79" s="69" t="s">
        <v>260</v>
      </c>
      <c r="E79" s="53" t="s">
        <v>496</v>
      </c>
      <c r="F79" s="72" t="s">
        <v>518</v>
      </c>
      <c r="G79" s="55" t="s">
        <v>223</v>
      </c>
    </row>
    <row r="80" spans="1:7" s="561" customFormat="1" ht="46" customHeight="1" x14ac:dyDescent="0.2">
      <c r="A80" s="949"/>
      <c r="B80" s="560"/>
      <c r="C80" s="59" t="s">
        <v>519</v>
      </c>
      <c r="D80" s="456" t="s">
        <v>260</v>
      </c>
      <c r="E80" s="68" t="s">
        <v>496</v>
      </c>
      <c r="F80" s="95" t="s">
        <v>520</v>
      </c>
      <c r="G80" s="64" t="s">
        <v>438</v>
      </c>
    </row>
    <row r="81" spans="1:7" s="561" customFormat="1" ht="30.65" customHeight="1" x14ac:dyDescent="0.2">
      <c r="A81" s="950"/>
      <c r="B81" s="560"/>
      <c r="C81" s="542" t="s">
        <v>521</v>
      </c>
      <c r="D81" s="56" t="s">
        <v>260</v>
      </c>
      <c r="E81" s="57" t="s">
        <v>496</v>
      </c>
      <c r="F81" s="562"/>
      <c r="G81" s="63" t="s">
        <v>438</v>
      </c>
    </row>
    <row r="82" spans="1:7" s="50" customFormat="1" ht="19.5" customHeight="1" x14ac:dyDescent="0.2">
      <c r="A82" s="948"/>
      <c r="B82" s="918" t="s">
        <v>526</v>
      </c>
      <c r="C82" s="46" t="s">
        <v>495</v>
      </c>
      <c r="D82" s="47" t="s">
        <v>260</v>
      </c>
      <c r="E82" s="48" t="s">
        <v>496</v>
      </c>
      <c r="F82" s="559" t="s">
        <v>497</v>
      </c>
      <c r="G82" s="49" t="s">
        <v>223</v>
      </c>
    </row>
    <row r="83" spans="1:7" s="50" customFormat="1" ht="19.5" customHeight="1" x14ac:dyDescent="0.2">
      <c r="A83" s="949"/>
      <c r="B83" s="919"/>
      <c r="C83" s="59" t="s">
        <v>498</v>
      </c>
      <c r="D83" s="456"/>
      <c r="E83" s="68"/>
      <c r="F83" s="95"/>
      <c r="G83" s="55"/>
    </row>
    <row r="84" spans="1:7" s="50" customFormat="1" ht="46" customHeight="1" x14ac:dyDescent="0.2">
      <c r="A84" s="949"/>
      <c r="B84" s="919"/>
      <c r="C84" s="59" t="s">
        <v>499</v>
      </c>
      <c r="D84" s="456" t="s">
        <v>260</v>
      </c>
      <c r="E84" s="68" t="s">
        <v>500</v>
      </c>
      <c r="F84" s="95"/>
      <c r="G84" s="63" t="s">
        <v>438</v>
      </c>
    </row>
    <row r="85" spans="1:7" s="50" customFormat="1" ht="20.149999999999999" customHeight="1" x14ac:dyDescent="0.2">
      <c r="A85" s="949"/>
      <c r="B85" s="919"/>
      <c r="C85" s="51" t="s">
        <v>502</v>
      </c>
      <c r="D85" s="52" t="s">
        <v>260</v>
      </c>
      <c r="E85" s="53" t="s">
        <v>496</v>
      </c>
      <c r="F85" s="54" t="s">
        <v>503</v>
      </c>
      <c r="G85" s="55" t="s">
        <v>223</v>
      </c>
    </row>
    <row r="86" spans="1:7" s="50" customFormat="1" ht="20.5" customHeight="1" x14ac:dyDescent="0.2">
      <c r="A86" s="949"/>
      <c r="B86" s="560"/>
      <c r="C86" s="51" t="s">
        <v>504</v>
      </c>
      <c r="D86" s="56" t="s">
        <v>260</v>
      </c>
      <c r="E86" s="57" t="s">
        <v>496</v>
      </c>
      <c r="F86" s="58"/>
      <c r="G86" s="55" t="s">
        <v>223</v>
      </c>
    </row>
    <row r="87" spans="1:7" s="561" customFormat="1" ht="20.5" customHeight="1" x14ac:dyDescent="0.2">
      <c r="A87" s="949"/>
      <c r="B87" s="560"/>
      <c r="C87" s="51" t="s">
        <v>524</v>
      </c>
      <c r="D87" s="60" t="s">
        <v>260</v>
      </c>
      <c r="E87" s="53" t="s">
        <v>496</v>
      </c>
      <c r="F87" s="54" t="s">
        <v>506</v>
      </c>
      <c r="G87" s="55" t="s">
        <v>223</v>
      </c>
    </row>
    <row r="88" spans="1:7" s="561" customFormat="1" ht="97.5" customHeight="1" x14ac:dyDescent="0.2">
      <c r="A88" s="949"/>
      <c r="B88" s="560"/>
      <c r="C88" s="51" t="s">
        <v>507</v>
      </c>
      <c r="D88" s="60" t="s">
        <v>260</v>
      </c>
      <c r="E88" s="53" t="s">
        <v>508</v>
      </c>
      <c r="F88" s="54" t="s">
        <v>509</v>
      </c>
      <c r="G88" s="55" t="s">
        <v>223</v>
      </c>
    </row>
    <row r="89" spans="1:7" s="561" customFormat="1" ht="19.5" customHeight="1" x14ac:dyDescent="0.2">
      <c r="A89" s="949"/>
      <c r="B89" s="433"/>
      <c r="C89" s="59" t="s">
        <v>510</v>
      </c>
      <c r="D89" s="582" t="s">
        <v>260</v>
      </c>
      <c r="E89" s="68" t="s">
        <v>511</v>
      </c>
      <c r="F89" s="457"/>
      <c r="G89" s="64" t="s">
        <v>223</v>
      </c>
    </row>
    <row r="90" spans="1:7" s="561" customFormat="1" ht="20.149999999999999" customHeight="1" x14ac:dyDescent="0.2">
      <c r="A90" s="949"/>
      <c r="B90" s="560"/>
      <c r="C90" s="542" t="s">
        <v>512</v>
      </c>
      <c r="D90" s="56"/>
      <c r="E90" s="57"/>
      <c r="F90" s="62"/>
      <c r="G90" s="63"/>
    </row>
    <row r="91" spans="1:7" s="561" customFormat="1" ht="31" customHeight="1" x14ac:dyDescent="0.2">
      <c r="A91" s="949"/>
      <c r="B91" s="560"/>
      <c r="C91" s="51" t="s">
        <v>513</v>
      </c>
      <c r="D91" s="52" t="s">
        <v>260</v>
      </c>
      <c r="E91" s="53" t="s">
        <v>496</v>
      </c>
      <c r="F91" s="72" t="s">
        <v>514</v>
      </c>
      <c r="G91" s="55" t="s">
        <v>223</v>
      </c>
    </row>
    <row r="92" spans="1:7" s="561" customFormat="1" ht="30.65" customHeight="1" x14ac:dyDescent="0.2">
      <c r="A92" s="949"/>
      <c r="B92" s="560"/>
      <c r="C92" s="59" t="s">
        <v>515</v>
      </c>
      <c r="D92" s="456" t="s">
        <v>260</v>
      </c>
      <c r="E92" s="68" t="s">
        <v>496</v>
      </c>
      <c r="F92" s="457" t="s">
        <v>516</v>
      </c>
      <c r="G92" s="64" t="s">
        <v>223</v>
      </c>
    </row>
    <row r="93" spans="1:7" s="561" customFormat="1" ht="45.65" customHeight="1" x14ac:dyDescent="0.2">
      <c r="A93" s="949"/>
      <c r="B93" s="560"/>
      <c r="C93" s="51" t="s">
        <v>525</v>
      </c>
      <c r="D93" s="69" t="s">
        <v>260</v>
      </c>
      <c r="E93" s="53" t="s">
        <v>496</v>
      </c>
      <c r="F93" s="72" t="s">
        <v>518</v>
      </c>
      <c r="G93" s="55" t="s">
        <v>223</v>
      </c>
    </row>
    <row r="94" spans="1:7" s="561" customFormat="1" ht="46" customHeight="1" x14ac:dyDescent="0.2">
      <c r="A94" s="950"/>
      <c r="B94" s="560"/>
      <c r="C94" s="59" t="s">
        <v>519</v>
      </c>
      <c r="D94" s="456" t="s">
        <v>260</v>
      </c>
      <c r="E94" s="68" t="s">
        <v>496</v>
      </c>
      <c r="F94" s="95" t="s">
        <v>520</v>
      </c>
      <c r="G94" s="64" t="s">
        <v>223</v>
      </c>
    </row>
    <row r="95" spans="1:7" s="50" customFormat="1" ht="19.5" customHeight="1" x14ac:dyDescent="0.2">
      <c r="A95" s="948"/>
      <c r="B95" s="918" t="s">
        <v>527</v>
      </c>
      <c r="C95" s="46" t="s">
        <v>495</v>
      </c>
      <c r="D95" s="47" t="s">
        <v>260</v>
      </c>
      <c r="E95" s="48" t="s">
        <v>496</v>
      </c>
      <c r="F95" s="559" t="s">
        <v>497</v>
      </c>
      <c r="G95" s="49" t="s">
        <v>223</v>
      </c>
    </row>
    <row r="96" spans="1:7" s="50" customFormat="1" ht="19.5" customHeight="1" x14ac:dyDescent="0.2">
      <c r="A96" s="949"/>
      <c r="B96" s="919"/>
      <c r="C96" s="59" t="s">
        <v>498</v>
      </c>
      <c r="D96" s="456"/>
      <c r="E96" s="68"/>
      <c r="F96" s="95"/>
      <c r="G96" s="55"/>
    </row>
    <row r="97" spans="1:7" s="50" customFormat="1" ht="46" customHeight="1" x14ac:dyDescent="0.2">
      <c r="A97" s="949"/>
      <c r="B97" s="919"/>
      <c r="C97" s="59" t="s">
        <v>499</v>
      </c>
      <c r="D97" s="456" t="s">
        <v>260</v>
      </c>
      <c r="E97" s="68" t="s">
        <v>500</v>
      </c>
      <c r="F97" s="95"/>
      <c r="G97" s="64" t="s">
        <v>223</v>
      </c>
    </row>
    <row r="98" spans="1:7" s="50" customFormat="1" ht="20.5" customHeight="1" x14ac:dyDescent="0.2">
      <c r="A98" s="949"/>
      <c r="B98" s="919"/>
      <c r="C98" s="51" t="s">
        <v>502</v>
      </c>
      <c r="D98" s="52" t="s">
        <v>260</v>
      </c>
      <c r="E98" s="53" t="s">
        <v>496</v>
      </c>
      <c r="F98" s="54" t="s">
        <v>503</v>
      </c>
      <c r="G98" s="55" t="s">
        <v>223</v>
      </c>
    </row>
    <row r="99" spans="1:7" s="50" customFormat="1" ht="21" customHeight="1" x14ac:dyDescent="0.2">
      <c r="A99" s="949"/>
      <c r="B99" s="560"/>
      <c r="C99" s="51" t="s">
        <v>504</v>
      </c>
      <c r="D99" s="56" t="s">
        <v>260</v>
      </c>
      <c r="E99" s="57" t="s">
        <v>496</v>
      </c>
      <c r="F99" s="58"/>
      <c r="G99" s="55" t="s">
        <v>223</v>
      </c>
    </row>
    <row r="100" spans="1:7" s="561" customFormat="1" ht="20.5" customHeight="1" x14ac:dyDescent="0.2">
      <c r="A100" s="949"/>
      <c r="B100" s="560"/>
      <c r="C100" s="51" t="s">
        <v>524</v>
      </c>
      <c r="D100" s="60" t="s">
        <v>260</v>
      </c>
      <c r="E100" s="53" t="s">
        <v>496</v>
      </c>
      <c r="F100" s="54" t="s">
        <v>506</v>
      </c>
      <c r="G100" s="55" t="s">
        <v>223</v>
      </c>
    </row>
    <row r="101" spans="1:7" s="561" customFormat="1" ht="97.5" customHeight="1" x14ac:dyDescent="0.2">
      <c r="A101" s="949"/>
      <c r="B101" s="560"/>
      <c r="C101" s="542" t="s">
        <v>507</v>
      </c>
      <c r="D101" s="61" t="s">
        <v>260</v>
      </c>
      <c r="E101" s="57" t="s">
        <v>508</v>
      </c>
      <c r="F101" s="62" t="s">
        <v>509</v>
      </c>
      <c r="G101" s="64" t="s">
        <v>223</v>
      </c>
    </row>
    <row r="102" spans="1:7" s="561" customFormat="1" ht="19.5" customHeight="1" x14ac:dyDescent="0.2">
      <c r="A102" s="949"/>
      <c r="B102" s="560"/>
      <c r="C102" s="51" t="s">
        <v>510</v>
      </c>
      <c r="D102" s="60" t="s">
        <v>260</v>
      </c>
      <c r="E102" s="53" t="s">
        <v>511</v>
      </c>
      <c r="F102" s="54"/>
      <c r="G102" s="55" t="s">
        <v>223</v>
      </c>
    </row>
    <row r="103" spans="1:7" s="561" customFormat="1" ht="20.149999999999999" customHeight="1" x14ac:dyDescent="0.2">
      <c r="A103" s="949"/>
      <c r="B103" s="560"/>
      <c r="C103" s="542" t="s">
        <v>528</v>
      </c>
      <c r="D103" s="56"/>
      <c r="E103" s="57"/>
      <c r="F103" s="62"/>
      <c r="G103" s="63"/>
    </row>
    <row r="104" spans="1:7" s="561" customFormat="1" ht="31" customHeight="1" x14ac:dyDescent="0.2">
      <c r="A104" s="949"/>
      <c r="B104" s="560"/>
      <c r="C104" s="51" t="s">
        <v>513</v>
      </c>
      <c r="D104" s="52" t="s">
        <v>260</v>
      </c>
      <c r="E104" s="53" t="s">
        <v>496</v>
      </c>
      <c r="F104" s="72" t="s">
        <v>514</v>
      </c>
      <c r="G104" s="55" t="s">
        <v>223</v>
      </c>
    </row>
    <row r="105" spans="1:7" s="561" customFormat="1" ht="30.65" customHeight="1" x14ac:dyDescent="0.2">
      <c r="A105" s="949"/>
      <c r="B105" s="560"/>
      <c r="C105" s="51" t="s">
        <v>515</v>
      </c>
      <c r="D105" s="52" t="s">
        <v>260</v>
      </c>
      <c r="E105" s="53" t="s">
        <v>496</v>
      </c>
      <c r="F105" s="54" t="s">
        <v>516</v>
      </c>
      <c r="G105" s="55" t="s">
        <v>223</v>
      </c>
    </row>
    <row r="106" spans="1:7" s="561" customFormat="1" ht="46" customHeight="1" x14ac:dyDescent="0.2">
      <c r="A106" s="950"/>
      <c r="B106" s="576"/>
      <c r="C106" s="577" t="s">
        <v>519</v>
      </c>
      <c r="D106" s="578" t="s">
        <v>260</v>
      </c>
      <c r="E106" s="579" t="s">
        <v>496</v>
      </c>
      <c r="F106" s="580" t="s">
        <v>520</v>
      </c>
      <c r="G106" s="581" t="s">
        <v>223</v>
      </c>
    </row>
    <row r="107" spans="1:7" s="50" customFormat="1" ht="45" customHeight="1" x14ac:dyDescent="0.2">
      <c r="A107" s="563"/>
      <c r="B107" s="564" t="s">
        <v>529</v>
      </c>
      <c r="C107" s="565"/>
      <c r="D107" s="566" t="s">
        <v>260</v>
      </c>
      <c r="E107" s="567" t="s">
        <v>419</v>
      </c>
      <c r="F107" s="17"/>
      <c r="G107" s="568" t="s">
        <v>223</v>
      </c>
    </row>
    <row r="108" spans="1:7" s="50" customFormat="1" ht="45" customHeight="1" x14ac:dyDescent="0.2">
      <c r="A108" s="563"/>
      <c r="B108" s="564" t="s">
        <v>530</v>
      </c>
      <c r="C108" s="565"/>
      <c r="D108" s="566" t="s">
        <v>260</v>
      </c>
      <c r="E108" s="567" t="s">
        <v>419</v>
      </c>
      <c r="F108" s="17"/>
      <c r="G108" s="568" t="s">
        <v>223</v>
      </c>
    </row>
    <row r="109" spans="1:7" s="50" customFormat="1" ht="45" customHeight="1" x14ac:dyDescent="0.2">
      <c r="A109" s="563"/>
      <c r="B109" s="564" t="s">
        <v>531</v>
      </c>
      <c r="C109" s="565"/>
      <c r="D109" s="566" t="s">
        <v>260</v>
      </c>
      <c r="E109" s="567" t="s">
        <v>419</v>
      </c>
      <c r="F109" s="17"/>
      <c r="G109" s="568" t="s">
        <v>223</v>
      </c>
    </row>
    <row r="110" spans="1:7" s="50" customFormat="1" ht="45" customHeight="1" x14ac:dyDescent="0.2">
      <c r="A110" s="563"/>
      <c r="B110" s="564" t="s">
        <v>532</v>
      </c>
      <c r="C110" s="565"/>
      <c r="D110" s="566" t="s">
        <v>260</v>
      </c>
      <c r="E110" s="567" t="s">
        <v>419</v>
      </c>
      <c r="F110" s="17"/>
      <c r="G110" s="568" t="s">
        <v>223</v>
      </c>
    </row>
    <row r="111" spans="1:7" s="50" customFormat="1" ht="45" customHeight="1" x14ac:dyDescent="0.2">
      <c r="A111" s="563"/>
      <c r="B111" s="564" t="s">
        <v>533</v>
      </c>
      <c r="C111" s="565"/>
      <c r="D111" s="566" t="s">
        <v>260</v>
      </c>
      <c r="E111" s="567" t="s">
        <v>419</v>
      </c>
      <c r="F111" s="17"/>
      <c r="G111" s="568" t="s">
        <v>223</v>
      </c>
    </row>
    <row r="112" spans="1:7" s="50" customFormat="1" ht="45" customHeight="1" x14ac:dyDescent="0.2">
      <c r="A112" s="563"/>
      <c r="B112" s="564" t="s">
        <v>534</v>
      </c>
      <c r="C112" s="565"/>
      <c r="D112" s="566" t="s">
        <v>260</v>
      </c>
      <c r="E112" s="567" t="s">
        <v>419</v>
      </c>
      <c r="F112" s="17"/>
      <c r="G112" s="568" t="s">
        <v>223</v>
      </c>
    </row>
    <row r="113" spans="1:7" s="50" customFormat="1" ht="45" customHeight="1" x14ac:dyDescent="0.2">
      <c r="A113" s="563"/>
      <c r="B113" s="564" t="s">
        <v>535</v>
      </c>
      <c r="C113" s="565"/>
      <c r="D113" s="566" t="s">
        <v>260</v>
      </c>
      <c r="E113" s="567" t="s">
        <v>419</v>
      </c>
      <c r="F113" s="17"/>
      <c r="G113" s="568" t="s">
        <v>223</v>
      </c>
    </row>
    <row r="114" spans="1:7" s="50" customFormat="1" ht="45" customHeight="1" x14ac:dyDescent="0.2">
      <c r="A114" s="563"/>
      <c r="B114" s="564" t="s">
        <v>536</v>
      </c>
      <c r="C114" s="565"/>
      <c r="D114" s="566" t="s">
        <v>260</v>
      </c>
      <c r="E114" s="567" t="s">
        <v>419</v>
      </c>
      <c r="F114" s="17"/>
      <c r="G114" s="568" t="s">
        <v>223</v>
      </c>
    </row>
    <row r="115" spans="1:7" s="50" customFormat="1" ht="45" customHeight="1" x14ac:dyDescent="0.2">
      <c r="A115" s="563"/>
      <c r="B115" s="564" t="s">
        <v>537</v>
      </c>
      <c r="C115" s="565"/>
      <c r="D115" s="566" t="s">
        <v>260</v>
      </c>
      <c r="E115" s="567" t="s">
        <v>419</v>
      </c>
      <c r="F115" s="17"/>
      <c r="G115" s="568" t="s">
        <v>223</v>
      </c>
    </row>
    <row r="116" spans="1:7" s="50" customFormat="1" ht="45" customHeight="1" x14ac:dyDescent="0.2">
      <c r="A116" s="563"/>
      <c r="B116" s="564" t="s">
        <v>538</v>
      </c>
      <c r="C116" s="565"/>
      <c r="D116" s="566" t="s">
        <v>260</v>
      </c>
      <c r="E116" s="567" t="s">
        <v>419</v>
      </c>
      <c r="F116" s="17"/>
      <c r="G116" s="568" t="s">
        <v>223</v>
      </c>
    </row>
    <row r="117" spans="1:7" s="50" customFormat="1" ht="45" customHeight="1" x14ac:dyDescent="0.2">
      <c r="A117" s="563"/>
      <c r="B117" s="564" t="s">
        <v>539</v>
      </c>
      <c r="C117" s="565"/>
      <c r="D117" s="566" t="s">
        <v>260</v>
      </c>
      <c r="E117" s="567" t="s">
        <v>419</v>
      </c>
      <c r="F117" s="17"/>
      <c r="G117" s="568" t="s">
        <v>223</v>
      </c>
    </row>
    <row r="118" spans="1:7" s="50" customFormat="1" ht="45" customHeight="1" x14ac:dyDescent="0.2">
      <c r="A118" s="563"/>
      <c r="B118" s="564" t="s">
        <v>540</v>
      </c>
      <c r="C118" s="565"/>
      <c r="D118" s="566" t="s">
        <v>260</v>
      </c>
      <c r="E118" s="567" t="s">
        <v>419</v>
      </c>
      <c r="F118" s="17"/>
      <c r="G118" s="568" t="s">
        <v>223</v>
      </c>
    </row>
    <row r="119" spans="1:7" s="50" customFormat="1" ht="45" customHeight="1" x14ac:dyDescent="0.2">
      <c r="A119" s="563"/>
      <c r="B119" s="564" t="s">
        <v>541</v>
      </c>
      <c r="C119" s="565"/>
      <c r="D119" s="566" t="s">
        <v>260</v>
      </c>
      <c r="E119" s="567" t="s">
        <v>419</v>
      </c>
      <c r="F119" s="17"/>
      <c r="G119" s="568" t="s">
        <v>223</v>
      </c>
    </row>
    <row r="120" spans="1:7" s="50" customFormat="1" ht="45" customHeight="1" x14ac:dyDescent="0.2">
      <c r="A120" s="563"/>
      <c r="B120" s="564" t="s">
        <v>542</v>
      </c>
      <c r="C120" s="565"/>
      <c r="D120" s="566" t="s">
        <v>260</v>
      </c>
      <c r="E120" s="567" t="s">
        <v>419</v>
      </c>
      <c r="F120" s="17"/>
      <c r="G120" s="568" t="s">
        <v>223</v>
      </c>
    </row>
  </sheetData>
  <mergeCells count="25">
    <mergeCell ref="A45:A50"/>
    <mergeCell ref="A51:A66"/>
    <mergeCell ref="A67:A81"/>
    <mergeCell ref="A82:A94"/>
    <mergeCell ref="A95:A106"/>
    <mergeCell ref="A24:A29"/>
    <mergeCell ref="A30:A34"/>
    <mergeCell ref="A35:A40"/>
    <mergeCell ref="A41:A44"/>
    <mergeCell ref="B51:B55"/>
    <mergeCell ref="B67:B71"/>
    <mergeCell ref="B82:B85"/>
    <mergeCell ref="B95:B98"/>
    <mergeCell ref="A1:G1"/>
    <mergeCell ref="B41:B42"/>
    <mergeCell ref="B35:B36"/>
    <mergeCell ref="D4:E4"/>
    <mergeCell ref="A12:A14"/>
    <mergeCell ref="B5:B6"/>
    <mergeCell ref="B20:B23"/>
    <mergeCell ref="B24:B29"/>
    <mergeCell ref="B30:B32"/>
    <mergeCell ref="A5:A8"/>
    <mergeCell ref="A18:A19"/>
    <mergeCell ref="A20:A23"/>
  </mergeCells>
  <phoneticPr fontId="5"/>
  <printOptions horizontalCentered="1"/>
  <pageMargins left="0.39370078740157483" right="0.39370078740157483" top="0.59055118110236227" bottom="0.59055118110236227" header="0.39370078740157483" footer="0.19685039370078741"/>
  <pageSetup paperSize="9" scale="90" fitToHeight="5" orientation="landscape" r:id="rId1"/>
  <headerFooter alignWithMargins="0">
    <oddFooter>&amp;R&amp;10&amp;A（&amp;P/&amp;N）</oddFooter>
  </headerFooter>
  <rowBreaks count="1" manualBreakCount="1">
    <brk id="34" max="6" man="1"/>
  </rowBreaks>
</worksheet>
</file>

<file path=xl/worksheets/sheet1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G116"/>
  <sheetViews>
    <sheetView view="pageBreakPreview" zoomScaleNormal="100" zoomScaleSheetLayoutView="100" workbookViewId="0">
      <selection sqref="A1:G1"/>
    </sheetView>
  </sheetViews>
  <sheetFormatPr defaultColWidth="9" defaultRowHeight="20.149999999999999" customHeight="1" x14ac:dyDescent="0.2"/>
  <cols>
    <col min="1" max="1" width="6.54296875" style="40" customWidth="1"/>
    <col min="2" max="2" width="22.54296875" style="41" customWidth="1"/>
    <col min="3" max="3" width="54.54296875" style="41" customWidth="1"/>
    <col min="4" max="4" width="4.1796875" style="40" customWidth="1"/>
    <col min="5" max="5" width="15.1796875" style="42" customWidth="1"/>
    <col min="6" max="6" width="30.54296875" style="39" customWidth="1"/>
    <col min="7" max="7" width="7.54296875" style="39" customWidth="1"/>
    <col min="8" max="16384" width="9" style="39"/>
  </cols>
  <sheetData>
    <row r="1" spans="1:7" ht="30" customHeight="1" x14ac:dyDescent="0.2">
      <c r="A1" s="931" t="s">
        <v>543</v>
      </c>
      <c r="B1" s="931"/>
      <c r="C1" s="931"/>
      <c r="D1" s="931"/>
      <c r="E1" s="931"/>
      <c r="F1" s="931"/>
      <c r="G1" s="931"/>
    </row>
    <row r="2" spans="1:7" s="34" customFormat="1" ht="18" customHeight="1" x14ac:dyDescent="0.2">
      <c r="A2" s="434" t="s">
        <v>408</v>
      </c>
      <c r="B2" s="30"/>
      <c r="C2" s="31"/>
      <c r="D2" s="32"/>
      <c r="E2" s="33"/>
      <c r="F2" s="30"/>
    </row>
    <row r="3" spans="1:7" s="34" customFormat="1" ht="18" customHeight="1" x14ac:dyDescent="0.2">
      <c r="A3" s="434" t="s">
        <v>409</v>
      </c>
      <c r="B3" s="30"/>
      <c r="C3" s="31"/>
      <c r="D3" s="32"/>
      <c r="E3" s="33"/>
      <c r="F3" s="30"/>
    </row>
    <row r="4" spans="1:7" s="35" customFormat="1" ht="24" customHeight="1" x14ac:dyDescent="0.2">
      <c r="A4" s="435" t="s">
        <v>410</v>
      </c>
      <c r="B4" s="436" t="s">
        <v>211</v>
      </c>
      <c r="C4" s="437" t="s">
        <v>411</v>
      </c>
      <c r="D4" s="932" t="s">
        <v>214</v>
      </c>
      <c r="E4" s="933"/>
      <c r="F4" s="438" t="s">
        <v>215</v>
      </c>
      <c r="G4" s="439" t="s">
        <v>412</v>
      </c>
    </row>
    <row r="5" spans="1:7" s="29" customFormat="1" ht="30" customHeight="1" x14ac:dyDescent="0.2">
      <c r="A5" s="934"/>
      <c r="B5" s="927" t="s">
        <v>413</v>
      </c>
      <c r="C5" s="73" t="s">
        <v>414</v>
      </c>
      <c r="D5" s="520" t="s">
        <v>223</v>
      </c>
      <c r="E5" s="521" t="s">
        <v>415</v>
      </c>
      <c r="F5" s="82" t="s">
        <v>416</v>
      </c>
      <c r="G5" s="522" t="s">
        <v>223</v>
      </c>
    </row>
    <row r="6" spans="1:7" s="29" customFormat="1" ht="20.149999999999999" customHeight="1" x14ac:dyDescent="0.2">
      <c r="A6" s="935"/>
      <c r="B6" s="928"/>
      <c r="C6" s="92" t="s">
        <v>417</v>
      </c>
      <c r="D6" s="523" t="s">
        <v>223</v>
      </c>
      <c r="E6" s="524" t="s">
        <v>415</v>
      </c>
      <c r="F6" s="525" t="s">
        <v>544</v>
      </c>
      <c r="G6" s="526" t="s">
        <v>223</v>
      </c>
    </row>
    <row r="7" spans="1:7" s="29" customFormat="1" ht="20.149999999999999" customHeight="1" x14ac:dyDescent="0.2">
      <c r="A7" s="935"/>
      <c r="B7" s="543"/>
      <c r="C7" s="92" t="s">
        <v>418</v>
      </c>
      <c r="D7" s="523" t="s">
        <v>223</v>
      </c>
      <c r="E7" s="524" t="s">
        <v>419</v>
      </c>
      <c r="F7" s="525" t="s">
        <v>420</v>
      </c>
      <c r="G7" s="526" t="s">
        <v>223</v>
      </c>
    </row>
    <row r="8" spans="1:7" s="29" customFormat="1" ht="30.65" customHeight="1" x14ac:dyDescent="0.2">
      <c r="A8" s="936"/>
      <c r="B8" s="544"/>
      <c r="C8" s="349" t="s">
        <v>421</v>
      </c>
      <c r="D8" s="527" t="s">
        <v>223</v>
      </c>
      <c r="E8" s="528" t="s">
        <v>415</v>
      </c>
      <c r="F8" s="85" t="s">
        <v>422</v>
      </c>
      <c r="G8" s="529" t="s">
        <v>223</v>
      </c>
    </row>
    <row r="9" spans="1:7" s="29" customFormat="1" ht="60" customHeight="1" x14ac:dyDescent="0.2">
      <c r="A9" s="516"/>
      <c r="B9" s="545" t="s">
        <v>423</v>
      </c>
      <c r="C9" s="88" t="s">
        <v>424</v>
      </c>
      <c r="D9" s="517" t="s">
        <v>223</v>
      </c>
      <c r="E9" s="518" t="s">
        <v>415</v>
      </c>
      <c r="F9" s="87" t="s">
        <v>425</v>
      </c>
      <c r="G9" s="519" t="s">
        <v>223</v>
      </c>
    </row>
    <row r="10" spans="1:7" s="38" customFormat="1" ht="30" customHeight="1" x14ac:dyDescent="0.2">
      <c r="A10" s="36"/>
      <c r="B10" s="569" t="s">
        <v>426</v>
      </c>
      <c r="C10" s="575" t="s">
        <v>545</v>
      </c>
      <c r="D10" s="15" t="s">
        <v>223</v>
      </c>
      <c r="E10" s="16" t="s">
        <v>428</v>
      </c>
      <c r="F10" s="37"/>
      <c r="G10" s="13" t="s">
        <v>260</v>
      </c>
    </row>
    <row r="11" spans="1:7" s="38" customFormat="1" ht="30" customHeight="1" x14ac:dyDescent="0.2">
      <c r="A11" s="36"/>
      <c r="B11" s="572" t="s">
        <v>430</v>
      </c>
      <c r="C11" s="17" t="s">
        <v>431</v>
      </c>
      <c r="D11" s="18" t="s">
        <v>223</v>
      </c>
      <c r="E11" s="19" t="s">
        <v>428</v>
      </c>
      <c r="F11" s="37"/>
      <c r="G11" s="13" t="s">
        <v>260</v>
      </c>
    </row>
    <row r="12" spans="1:7" s="20" customFormat="1" ht="30" customHeight="1" x14ac:dyDescent="0.2">
      <c r="A12" s="924"/>
      <c r="B12" s="546" t="s">
        <v>432</v>
      </c>
      <c r="C12" s="73" t="s">
        <v>433</v>
      </c>
      <c r="D12" s="74" t="s">
        <v>260</v>
      </c>
      <c r="E12" s="75" t="s">
        <v>434</v>
      </c>
      <c r="F12" s="83" t="s">
        <v>435</v>
      </c>
      <c r="G12" s="76" t="s">
        <v>260</v>
      </c>
    </row>
    <row r="13" spans="1:7" s="20" customFormat="1" ht="30" customHeight="1" x14ac:dyDescent="0.2">
      <c r="A13" s="925"/>
      <c r="B13" s="547" t="s">
        <v>436</v>
      </c>
      <c r="C13" s="92" t="s">
        <v>437</v>
      </c>
      <c r="D13" s="77" t="s">
        <v>438</v>
      </c>
      <c r="E13" s="78" t="s">
        <v>439</v>
      </c>
      <c r="F13" s="84" t="s">
        <v>440</v>
      </c>
      <c r="G13" s="79" t="s">
        <v>438</v>
      </c>
    </row>
    <row r="14" spans="1:7" s="20" customFormat="1" ht="30" customHeight="1" x14ac:dyDescent="0.2">
      <c r="A14" s="926"/>
      <c r="B14" s="85"/>
      <c r="C14" s="65" t="s">
        <v>441</v>
      </c>
      <c r="D14" s="66" t="s">
        <v>260</v>
      </c>
      <c r="E14" s="67" t="s">
        <v>439</v>
      </c>
      <c r="F14" s="86" t="s">
        <v>442</v>
      </c>
      <c r="G14" s="80" t="s">
        <v>438</v>
      </c>
    </row>
    <row r="15" spans="1:7" s="29" customFormat="1" ht="45" customHeight="1" x14ac:dyDescent="0.2">
      <c r="A15" s="442"/>
      <c r="B15" s="548" t="s">
        <v>546</v>
      </c>
      <c r="C15" s="88" t="s">
        <v>444</v>
      </c>
      <c r="D15" s="89" t="s">
        <v>223</v>
      </c>
      <c r="E15" s="90" t="s">
        <v>419</v>
      </c>
      <c r="F15" s="91"/>
      <c r="G15" s="348" t="s">
        <v>260</v>
      </c>
    </row>
    <row r="16" spans="1:7" s="29" customFormat="1" ht="45" customHeight="1" x14ac:dyDescent="0.2">
      <c r="A16" s="442"/>
      <c r="B16" s="548" t="s">
        <v>445</v>
      </c>
      <c r="C16" s="88" t="s">
        <v>446</v>
      </c>
      <c r="D16" s="89" t="s">
        <v>223</v>
      </c>
      <c r="E16" s="90" t="s">
        <v>419</v>
      </c>
      <c r="F16" s="91"/>
      <c r="G16" s="348" t="s">
        <v>260</v>
      </c>
    </row>
    <row r="17" spans="1:7" s="29" customFormat="1" ht="55" customHeight="1" x14ac:dyDescent="0.2">
      <c r="A17" s="442"/>
      <c r="B17" s="548" t="s">
        <v>447</v>
      </c>
      <c r="C17" s="88" t="s">
        <v>444</v>
      </c>
      <c r="D17" s="89" t="s">
        <v>223</v>
      </c>
      <c r="E17" s="90" t="s">
        <v>419</v>
      </c>
      <c r="F17" s="91"/>
      <c r="G17" s="348" t="s">
        <v>260</v>
      </c>
    </row>
    <row r="18" spans="1:7" s="29" customFormat="1" ht="45" customHeight="1" x14ac:dyDescent="0.2">
      <c r="A18" s="937"/>
      <c r="B18" s="546" t="s">
        <v>448</v>
      </c>
      <c r="C18" s="73" t="s">
        <v>547</v>
      </c>
      <c r="D18" s="352" t="s">
        <v>260</v>
      </c>
      <c r="E18" s="353" t="s">
        <v>419</v>
      </c>
      <c r="F18" s="354" t="s">
        <v>450</v>
      </c>
      <c r="G18" s="355" t="s">
        <v>260</v>
      </c>
    </row>
    <row r="19" spans="1:7" s="29" customFormat="1" ht="19" customHeight="1" x14ac:dyDescent="0.2">
      <c r="A19" s="938"/>
      <c r="B19" s="85"/>
      <c r="C19" s="387" t="s">
        <v>548</v>
      </c>
      <c r="D19" s="388" t="s">
        <v>260</v>
      </c>
      <c r="E19" s="389" t="s">
        <v>419</v>
      </c>
      <c r="F19" s="390"/>
      <c r="G19" s="391" t="s">
        <v>260</v>
      </c>
    </row>
    <row r="20" spans="1:7" s="29" customFormat="1" ht="30" customHeight="1" x14ac:dyDescent="0.2">
      <c r="A20" s="939"/>
      <c r="B20" s="927" t="s">
        <v>452</v>
      </c>
      <c r="C20" s="73" t="s">
        <v>453</v>
      </c>
      <c r="D20" s="530" t="s">
        <v>260</v>
      </c>
      <c r="E20" s="531" t="s">
        <v>415</v>
      </c>
      <c r="F20" s="354"/>
      <c r="G20" s="355" t="s">
        <v>260</v>
      </c>
    </row>
    <row r="21" spans="1:7" s="29" customFormat="1" ht="66" customHeight="1" x14ac:dyDescent="0.2">
      <c r="A21" s="940"/>
      <c r="B21" s="928"/>
      <c r="C21" s="92" t="s">
        <v>460</v>
      </c>
      <c r="D21" s="532" t="s">
        <v>260</v>
      </c>
      <c r="E21" s="533" t="s">
        <v>434</v>
      </c>
      <c r="F21" s="392" t="s">
        <v>455</v>
      </c>
      <c r="G21" s="393" t="s">
        <v>260</v>
      </c>
    </row>
    <row r="22" spans="1:7" s="29" customFormat="1" ht="29.5" customHeight="1" x14ac:dyDescent="0.2">
      <c r="A22" s="940"/>
      <c r="B22" s="928"/>
      <c r="C22" s="92" t="s">
        <v>456</v>
      </c>
      <c r="D22" s="532" t="s">
        <v>260</v>
      </c>
      <c r="E22" s="533" t="s">
        <v>434</v>
      </c>
      <c r="F22" s="392"/>
      <c r="G22" s="393" t="s">
        <v>260</v>
      </c>
    </row>
    <row r="23" spans="1:7" s="29" customFormat="1" ht="18.649999999999999" customHeight="1" x14ac:dyDescent="0.2">
      <c r="A23" s="941"/>
      <c r="B23" s="929"/>
      <c r="C23" s="349" t="s">
        <v>457</v>
      </c>
      <c r="D23" s="527" t="s">
        <v>260</v>
      </c>
      <c r="E23" s="534" t="s">
        <v>434</v>
      </c>
      <c r="F23" s="350"/>
      <c r="G23" s="351" t="s">
        <v>260</v>
      </c>
    </row>
    <row r="24" spans="1:7" s="29" customFormat="1" ht="30" customHeight="1" x14ac:dyDescent="0.2">
      <c r="A24" s="939"/>
      <c r="B24" s="927" t="s">
        <v>458</v>
      </c>
      <c r="C24" s="356" t="s">
        <v>459</v>
      </c>
      <c r="D24" s="535" t="s">
        <v>260</v>
      </c>
      <c r="E24" s="536" t="s">
        <v>434</v>
      </c>
      <c r="F24" s="357"/>
      <c r="G24" s="358" t="s">
        <v>260</v>
      </c>
    </row>
    <row r="25" spans="1:7" s="29" customFormat="1" ht="65" customHeight="1" x14ac:dyDescent="0.2">
      <c r="A25" s="940"/>
      <c r="B25" s="928"/>
      <c r="C25" s="92" t="s">
        <v>460</v>
      </c>
      <c r="D25" s="532" t="s">
        <v>260</v>
      </c>
      <c r="E25" s="533" t="s">
        <v>434</v>
      </c>
      <c r="F25" s="392"/>
      <c r="G25" s="393" t="s">
        <v>260</v>
      </c>
    </row>
    <row r="26" spans="1:7" s="29" customFormat="1" ht="29" customHeight="1" x14ac:dyDescent="0.2">
      <c r="A26" s="940"/>
      <c r="B26" s="928"/>
      <c r="C26" s="92" t="s">
        <v>456</v>
      </c>
      <c r="D26" s="532" t="s">
        <v>260</v>
      </c>
      <c r="E26" s="533" t="s">
        <v>434</v>
      </c>
      <c r="F26" s="392"/>
      <c r="G26" s="393" t="s">
        <v>260</v>
      </c>
    </row>
    <row r="27" spans="1:7" s="29" customFormat="1" ht="30" customHeight="1" x14ac:dyDescent="0.2">
      <c r="A27" s="940"/>
      <c r="B27" s="928"/>
      <c r="C27" s="92" t="s">
        <v>461</v>
      </c>
      <c r="D27" s="532" t="s">
        <v>260</v>
      </c>
      <c r="E27" s="533" t="s">
        <v>434</v>
      </c>
      <c r="F27" s="392" t="s">
        <v>462</v>
      </c>
      <c r="G27" s="393" t="s">
        <v>260</v>
      </c>
    </row>
    <row r="28" spans="1:7" s="29" customFormat="1" ht="30" customHeight="1" x14ac:dyDescent="0.2">
      <c r="A28" s="940"/>
      <c r="B28" s="928"/>
      <c r="C28" s="92" t="s">
        <v>463</v>
      </c>
      <c r="D28" s="532" t="s">
        <v>260</v>
      </c>
      <c r="E28" s="533" t="s">
        <v>434</v>
      </c>
      <c r="F28" s="392"/>
      <c r="G28" s="393" t="s">
        <v>260</v>
      </c>
    </row>
    <row r="29" spans="1:7" s="29" customFormat="1" ht="30" customHeight="1" x14ac:dyDescent="0.2">
      <c r="A29" s="941"/>
      <c r="B29" s="929"/>
      <c r="C29" s="349" t="s">
        <v>464</v>
      </c>
      <c r="D29" s="527" t="s">
        <v>260</v>
      </c>
      <c r="E29" s="534" t="s">
        <v>434</v>
      </c>
      <c r="F29" s="350"/>
      <c r="G29" s="351" t="s">
        <v>260</v>
      </c>
    </row>
    <row r="30" spans="1:7" s="14" customFormat="1" ht="18" customHeight="1" x14ac:dyDescent="0.2">
      <c r="A30" s="945"/>
      <c r="B30" s="921" t="s">
        <v>472</v>
      </c>
      <c r="C30" s="550" t="s">
        <v>473</v>
      </c>
      <c r="D30" s="359" t="s">
        <v>223</v>
      </c>
      <c r="E30" s="360" t="s">
        <v>419</v>
      </c>
      <c r="F30" s="361" t="s">
        <v>474</v>
      </c>
      <c r="G30" s="362" t="s">
        <v>260</v>
      </c>
    </row>
    <row r="31" spans="1:7" s="14" customFormat="1" ht="18" customHeight="1" x14ac:dyDescent="0.2">
      <c r="A31" s="946"/>
      <c r="B31" s="922"/>
      <c r="C31" s="551" t="s">
        <v>475</v>
      </c>
      <c r="D31" s="363" t="s">
        <v>223</v>
      </c>
      <c r="E31" s="364" t="s">
        <v>476</v>
      </c>
      <c r="F31" s="84" t="s">
        <v>477</v>
      </c>
      <c r="G31" s="365" t="s">
        <v>260</v>
      </c>
    </row>
    <row r="32" spans="1:7" s="14" customFormat="1" ht="18" customHeight="1" x14ac:dyDescent="0.2">
      <c r="A32" s="946"/>
      <c r="B32" s="549" t="s">
        <v>478</v>
      </c>
      <c r="C32" s="551" t="s">
        <v>479</v>
      </c>
      <c r="D32" s="363" t="s">
        <v>223</v>
      </c>
      <c r="E32" s="364" t="s">
        <v>480</v>
      </c>
      <c r="F32" s="84" t="s">
        <v>481</v>
      </c>
      <c r="G32" s="365" t="s">
        <v>260</v>
      </c>
    </row>
    <row r="33" spans="1:7" s="14" customFormat="1" ht="18" customHeight="1" x14ac:dyDescent="0.2">
      <c r="A33" s="946"/>
      <c r="B33" s="366"/>
      <c r="C33" s="552" t="s">
        <v>482</v>
      </c>
      <c r="D33" s="367"/>
      <c r="E33" s="368"/>
      <c r="F33" s="84"/>
      <c r="G33" s="365"/>
    </row>
    <row r="34" spans="1:7" s="14" customFormat="1" ht="29.5" customHeight="1" x14ac:dyDescent="0.2">
      <c r="A34" s="946"/>
      <c r="B34" s="366"/>
      <c r="C34" s="552" t="s">
        <v>483</v>
      </c>
      <c r="D34" s="367" t="s">
        <v>223</v>
      </c>
      <c r="E34" s="368" t="s">
        <v>419</v>
      </c>
      <c r="F34" s="573" t="s">
        <v>484</v>
      </c>
      <c r="G34" s="369" t="s">
        <v>260</v>
      </c>
    </row>
    <row r="35" spans="1:7" s="14" customFormat="1" ht="31" customHeight="1" x14ac:dyDescent="0.2">
      <c r="A35" s="947"/>
      <c r="B35" s="382"/>
      <c r="C35" s="553" t="s">
        <v>485</v>
      </c>
      <c r="D35" s="371" t="s">
        <v>223</v>
      </c>
      <c r="E35" s="372" t="s">
        <v>419</v>
      </c>
      <c r="F35" s="86" t="s">
        <v>484</v>
      </c>
      <c r="G35" s="373" t="s">
        <v>260</v>
      </c>
    </row>
    <row r="36" spans="1:7" s="14" customFormat="1" ht="18" customHeight="1" x14ac:dyDescent="0.2">
      <c r="A36" s="945"/>
      <c r="B36" s="921" t="s">
        <v>486</v>
      </c>
      <c r="C36" s="550" t="s">
        <v>473</v>
      </c>
      <c r="D36" s="359" t="s">
        <v>223</v>
      </c>
      <c r="E36" s="360" t="s">
        <v>419</v>
      </c>
      <c r="F36" s="361" t="s">
        <v>474</v>
      </c>
      <c r="G36" s="362" t="s">
        <v>260</v>
      </c>
    </row>
    <row r="37" spans="1:7" s="14" customFormat="1" ht="18" customHeight="1" x14ac:dyDescent="0.2">
      <c r="A37" s="946"/>
      <c r="B37" s="922"/>
      <c r="C37" s="551" t="s">
        <v>475</v>
      </c>
      <c r="D37" s="363" t="s">
        <v>223</v>
      </c>
      <c r="E37" s="364" t="s">
        <v>476</v>
      </c>
      <c r="F37" s="84" t="s">
        <v>477</v>
      </c>
      <c r="G37" s="365" t="s">
        <v>260</v>
      </c>
    </row>
    <row r="38" spans="1:7" s="14" customFormat="1" ht="18" customHeight="1" x14ac:dyDescent="0.2">
      <c r="A38" s="946"/>
      <c r="B38" s="554" t="s">
        <v>487</v>
      </c>
      <c r="C38" s="551" t="s">
        <v>479</v>
      </c>
      <c r="D38" s="363" t="s">
        <v>223</v>
      </c>
      <c r="E38" s="364" t="s">
        <v>480</v>
      </c>
      <c r="F38" s="84" t="s">
        <v>481</v>
      </c>
      <c r="G38" s="365" t="s">
        <v>260</v>
      </c>
    </row>
    <row r="39" spans="1:7" s="14" customFormat="1" ht="45" customHeight="1" x14ac:dyDescent="0.2">
      <c r="A39" s="947"/>
      <c r="B39" s="374"/>
      <c r="C39" s="553" t="s">
        <v>488</v>
      </c>
      <c r="D39" s="371" t="s">
        <v>223</v>
      </c>
      <c r="E39" s="372" t="s">
        <v>419</v>
      </c>
      <c r="F39" s="86" t="s">
        <v>484</v>
      </c>
      <c r="G39" s="375" t="s">
        <v>260</v>
      </c>
    </row>
    <row r="40" spans="1:7" s="14" customFormat="1" ht="30.65" customHeight="1" x14ac:dyDescent="0.2">
      <c r="A40" s="945"/>
      <c r="B40" s="555" t="s">
        <v>489</v>
      </c>
      <c r="C40" s="556" t="s">
        <v>473</v>
      </c>
      <c r="D40" s="376" t="s">
        <v>260</v>
      </c>
      <c r="E40" s="377" t="s">
        <v>419</v>
      </c>
      <c r="F40" s="574" t="s">
        <v>474</v>
      </c>
      <c r="G40" s="378" t="s">
        <v>260</v>
      </c>
    </row>
    <row r="41" spans="1:7" s="14" customFormat="1" ht="18.649999999999999" customHeight="1" x14ac:dyDescent="0.2">
      <c r="A41" s="946"/>
      <c r="B41" s="554" t="s">
        <v>490</v>
      </c>
      <c r="C41" s="557" t="s">
        <v>475</v>
      </c>
      <c r="D41" s="363" t="s">
        <v>260</v>
      </c>
      <c r="E41" s="379" t="s">
        <v>476</v>
      </c>
      <c r="F41" s="84" t="s">
        <v>477</v>
      </c>
      <c r="G41" s="380" t="s">
        <v>260</v>
      </c>
    </row>
    <row r="42" spans="1:7" s="14" customFormat="1" ht="18.649999999999999" customHeight="1" x14ac:dyDescent="0.2">
      <c r="A42" s="946"/>
      <c r="B42" s="366"/>
      <c r="C42" s="557" t="s">
        <v>479</v>
      </c>
      <c r="D42" s="363" t="s">
        <v>260</v>
      </c>
      <c r="E42" s="379" t="s">
        <v>480</v>
      </c>
      <c r="F42" s="84" t="s">
        <v>481</v>
      </c>
      <c r="G42" s="380" t="s">
        <v>260</v>
      </c>
    </row>
    <row r="43" spans="1:7" s="14" customFormat="1" ht="19.5" customHeight="1" x14ac:dyDescent="0.2">
      <c r="A43" s="946"/>
      <c r="B43" s="366"/>
      <c r="C43" s="558" t="s">
        <v>482</v>
      </c>
      <c r="D43" s="537"/>
      <c r="E43" s="538"/>
      <c r="F43" s="539"/>
      <c r="G43" s="540"/>
    </row>
    <row r="44" spans="1:7" s="14" customFormat="1" ht="46" customHeight="1" x14ac:dyDescent="0.2">
      <c r="A44" s="946"/>
      <c r="B44" s="366"/>
      <c r="C44" s="557" t="s">
        <v>491</v>
      </c>
      <c r="D44" s="363" t="s">
        <v>260</v>
      </c>
      <c r="E44" s="379" t="s">
        <v>419</v>
      </c>
      <c r="F44" s="381" t="s">
        <v>484</v>
      </c>
      <c r="G44" s="380" t="s">
        <v>260</v>
      </c>
    </row>
    <row r="45" spans="1:7" s="50" customFormat="1" ht="30" customHeight="1" x14ac:dyDescent="0.2">
      <c r="A45" s="947"/>
      <c r="B45" s="382"/>
      <c r="C45" s="383" t="s">
        <v>492</v>
      </c>
      <c r="D45" s="384" t="s">
        <v>260</v>
      </c>
      <c r="E45" s="385" t="s">
        <v>419</v>
      </c>
      <c r="F45" s="386" t="s">
        <v>493</v>
      </c>
      <c r="G45" s="378" t="s">
        <v>260</v>
      </c>
    </row>
    <row r="46" spans="1:7" s="50" customFormat="1" ht="19.5" customHeight="1" x14ac:dyDescent="0.2">
      <c r="A46" s="948"/>
      <c r="B46" s="918" t="s">
        <v>494</v>
      </c>
      <c r="C46" s="46" t="s">
        <v>495</v>
      </c>
      <c r="D46" s="47" t="s">
        <v>260</v>
      </c>
      <c r="E46" s="48" t="s">
        <v>496</v>
      </c>
      <c r="F46" s="559" t="s">
        <v>497</v>
      </c>
      <c r="G46" s="49" t="s">
        <v>223</v>
      </c>
    </row>
    <row r="47" spans="1:7" s="50" customFormat="1" ht="19.5" customHeight="1" x14ac:dyDescent="0.2">
      <c r="A47" s="949"/>
      <c r="B47" s="919"/>
      <c r="C47" s="59" t="s">
        <v>498</v>
      </c>
      <c r="D47" s="456"/>
      <c r="E47" s="68"/>
      <c r="F47" s="95"/>
      <c r="G47" s="55"/>
    </row>
    <row r="48" spans="1:7" s="50" customFormat="1" ht="46" customHeight="1" x14ac:dyDescent="0.2">
      <c r="A48" s="949"/>
      <c r="B48" s="919"/>
      <c r="C48" s="59" t="s">
        <v>499</v>
      </c>
      <c r="D48" s="456" t="s">
        <v>260</v>
      </c>
      <c r="E48" s="68" t="s">
        <v>500</v>
      </c>
      <c r="F48" s="95"/>
      <c r="G48" s="55" t="s">
        <v>438</v>
      </c>
    </row>
    <row r="49" spans="1:7" s="50" customFormat="1" ht="45.65" customHeight="1" x14ac:dyDescent="0.2">
      <c r="A49" s="949"/>
      <c r="B49" s="919"/>
      <c r="C49" s="59" t="s">
        <v>501</v>
      </c>
      <c r="D49" s="456" t="s">
        <v>260</v>
      </c>
      <c r="E49" s="68" t="s">
        <v>500</v>
      </c>
      <c r="F49" s="95"/>
      <c r="G49" s="63" t="s">
        <v>438</v>
      </c>
    </row>
    <row r="50" spans="1:7" s="50" customFormat="1" ht="29" customHeight="1" x14ac:dyDescent="0.2">
      <c r="A50" s="949"/>
      <c r="B50" s="919"/>
      <c r="C50" s="51" t="s">
        <v>502</v>
      </c>
      <c r="D50" s="52" t="s">
        <v>260</v>
      </c>
      <c r="E50" s="53" t="s">
        <v>496</v>
      </c>
      <c r="F50" s="54" t="s">
        <v>503</v>
      </c>
      <c r="G50" s="55" t="s">
        <v>223</v>
      </c>
    </row>
    <row r="51" spans="1:7" s="50" customFormat="1" ht="20.149999999999999" customHeight="1" x14ac:dyDescent="0.2">
      <c r="A51" s="949"/>
      <c r="B51" s="560"/>
      <c r="C51" s="51" t="s">
        <v>504</v>
      </c>
      <c r="D51" s="56" t="s">
        <v>260</v>
      </c>
      <c r="E51" s="57" t="s">
        <v>496</v>
      </c>
      <c r="F51" s="58"/>
      <c r="G51" s="55" t="s">
        <v>223</v>
      </c>
    </row>
    <row r="52" spans="1:7" s="561" customFormat="1" ht="20.5" customHeight="1" x14ac:dyDescent="0.2">
      <c r="A52" s="949"/>
      <c r="B52" s="560"/>
      <c r="C52" s="51" t="s">
        <v>505</v>
      </c>
      <c r="D52" s="60" t="s">
        <v>260</v>
      </c>
      <c r="E52" s="53" t="s">
        <v>496</v>
      </c>
      <c r="F52" s="54" t="s">
        <v>506</v>
      </c>
      <c r="G52" s="55" t="s">
        <v>223</v>
      </c>
    </row>
    <row r="53" spans="1:7" s="561" customFormat="1" ht="97.5" customHeight="1" x14ac:dyDescent="0.2">
      <c r="A53" s="949"/>
      <c r="B53" s="588"/>
      <c r="C53" s="51" t="s">
        <v>507</v>
      </c>
      <c r="D53" s="60" t="s">
        <v>260</v>
      </c>
      <c r="E53" s="53" t="s">
        <v>508</v>
      </c>
      <c r="F53" s="54" t="s">
        <v>509</v>
      </c>
      <c r="G53" s="55" t="s">
        <v>223</v>
      </c>
    </row>
    <row r="54" spans="1:7" s="561" customFormat="1" ht="19.5" customHeight="1" x14ac:dyDescent="0.2">
      <c r="A54" s="949"/>
      <c r="B54" s="587"/>
      <c r="C54" s="59" t="s">
        <v>510</v>
      </c>
      <c r="D54" s="582" t="s">
        <v>260</v>
      </c>
      <c r="E54" s="68" t="s">
        <v>511</v>
      </c>
      <c r="F54" s="457"/>
      <c r="G54" s="64" t="s">
        <v>223</v>
      </c>
    </row>
    <row r="55" spans="1:7" s="561" customFormat="1" ht="20.149999999999999" customHeight="1" x14ac:dyDescent="0.2">
      <c r="A55" s="949"/>
      <c r="B55" s="560"/>
      <c r="C55" s="542" t="s">
        <v>512</v>
      </c>
      <c r="D55" s="56"/>
      <c r="E55" s="57"/>
      <c r="F55" s="62"/>
      <c r="G55" s="63"/>
    </row>
    <row r="56" spans="1:7" s="561" customFormat="1" ht="31" customHeight="1" x14ac:dyDescent="0.2">
      <c r="A56" s="949"/>
      <c r="B56" s="560"/>
      <c r="C56" s="51" t="s">
        <v>513</v>
      </c>
      <c r="D56" s="52" t="s">
        <v>260</v>
      </c>
      <c r="E56" s="53" t="s">
        <v>496</v>
      </c>
      <c r="F56" s="72" t="s">
        <v>514</v>
      </c>
      <c r="G56" s="55" t="s">
        <v>223</v>
      </c>
    </row>
    <row r="57" spans="1:7" s="561" customFormat="1" ht="30.65" customHeight="1" x14ac:dyDescent="0.2">
      <c r="A57" s="949"/>
      <c r="B57" s="560"/>
      <c r="C57" s="59" t="s">
        <v>515</v>
      </c>
      <c r="D57" s="456" t="s">
        <v>260</v>
      </c>
      <c r="E57" s="68" t="s">
        <v>496</v>
      </c>
      <c r="F57" s="457" t="s">
        <v>516</v>
      </c>
      <c r="G57" s="64" t="s">
        <v>223</v>
      </c>
    </row>
    <row r="58" spans="1:7" s="561" customFormat="1" ht="45.65" customHeight="1" x14ac:dyDescent="0.2">
      <c r="A58" s="949"/>
      <c r="B58" s="560"/>
      <c r="C58" s="51" t="s">
        <v>517</v>
      </c>
      <c r="D58" s="69" t="s">
        <v>260</v>
      </c>
      <c r="E58" s="53" t="s">
        <v>496</v>
      </c>
      <c r="F58" s="72" t="s">
        <v>518</v>
      </c>
      <c r="G58" s="55" t="s">
        <v>223</v>
      </c>
    </row>
    <row r="59" spans="1:7" s="561" customFormat="1" ht="46" customHeight="1" x14ac:dyDescent="0.2">
      <c r="A59" s="949"/>
      <c r="B59" s="560"/>
      <c r="C59" s="59" t="s">
        <v>519</v>
      </c>
      <c r="D59" s="456" t="s">
        <v>260</v>
      </c>
      <c r="E59" s="68" t="s">
        <v>496</v>
      </c>
      <c r="F59" s="95" t="s">
        <v>520</v>
      </c>
      <c r="G59" s="64" t="s">
        <v>438</v>
      </c>
    </row>
    <row r="60" spans="1:7" s="561" customFormat="1" ht="30.65" customHeight="1" x14ac:dyDescent="0.2">
      <c r="A60" s="949"/>
      <c r="B60" s="560"/>
      <c r="C60" s="542" t="s">
        <v>521</v>
      </c>
      <c r="D60" s="56" t="s">
        <v>260</v>
      </c>
      <c r="E60" s="57" t="s">
        <v>496</v>
      </c>
      <c r="F60" s="562"/>
      <c r="G60" s="63" t="s">
        <v>438</v>
      </c>
    </row>
    <row r="61" spans="1:7" s="561" customFormat="1" ht="30" customHeight="1" x14ac:dyDescent="0.2">
      <c r="A61" s="950"/>
      <c r="B61" s="560"/>
      <c r="C61" s="51" t="s">
        <v>549</v>
      </c>
      <c r="D61" s="52" t="s">
        <v>223</v>
      </c>
      <c r="E61" s="53" t="s">
        <v>428</v>
      </c>
      <c r="F61" s="81"/>
      <c r="G61" s="55" t="s">
        <v>223</v>
      </c>
    </row>
    <row r="62" spans="1:7" s="50" customFormat="1" ht="19.5" customHeight="1" x14ac:dyDescent="0.2">
      <c r="A62" s="948"/>
      <c r="B62" s="918" t="s">
        <v>523</v>
      </c>
      <c r="C62" s="46" t="s">
        <v>495</v>
      </c>
      <c r="D62" s="47" t="s">
        <v>260</v>
      </c>
      <c r="E62" s="48" t="s">
        <v>496</v>
      </c>
      <c r="F62" s="559" t="s">
        <v>497</v>
      </c>
      <c r="G62" s="49" t="s">
        <v>223</v>
      </c>
    </row>
    <row r="63" spans="1:7" s="50" customFormat="1" ht="19.5" customHeight="1" x14ac:dyDescent="0.2">
      <c r="A63" s="949"/>
      <c r="B63" s="919"/>
      <c r="C63" s="59" t="s">
        <v>498</v>
      </c>
      <c r="D63" s="456"/>
      <c r="E63" s="68"/>
      <c r="F63" s="95"/>
      <c r="G63" s="55"/>
    </row>
    <row r="64" spans="1:7" s="50" customFormat="1" ht="46" customHeight="1" x14ac:dyDescent="0.2">
      <c r="A64" s="949"/>
      <c r="B64" s="919"/>
      <c r="C64" s="59" t="s">
        <v>499</v>
      </c>
      <c r="D64" s="456" t="s">
        <v>260</v>
      </c>
      <c r="E64" s="68" t="s">
        <v>500</v>
      </c>
      <c r="F64" s="95"/>
      <c r="G64" s="55" t="s">
        <v>438</v>
      </c>
    </row>
    <row r="65" spans="1:7" s="50" customFormat="1" ht="45.65" customHeight="1" x14ac:dyDescent="0.2">
      <c r="A65" s="949"/>
      <c r="B65" s="919"/>
      <c r="C65" s="59" t="s">
        <v>501</v>
      </c>
      <c r="D65" s="456" t="s">
        <v>260</v>
      </c>
      <c r="E65" s="68" t="s">
        <v>500</v>
      </c>
      <c r="F65" s="95"/>
      <c r="G65" s="63" t="s">
        <v>438</v>
      </c>
    </row>
    <row r="66" spans="1:7" s="50" customFormat="1" ht="29.5" customHeight="1" x14ac:dyDescent="0.2">
      <c r="A66" s="949"/>
      <c r="B66" s="919"/>
      <c r="C66" s="51" t="s">
        <v>502</v>
      </c>
      <c r="D66" s="52" t="s">
        <v>260</v>
      </c>
      <c r="E66" s="53" t="s">
        <v>496</v>
      </c>
      <c r="F66" s="54" t="s">
        <v>503</v>
      </c>
      <c r="G66" s="55" t="s">
        <v>223</v>
      </c>
    </row>
    <row r="67" spans="1:7" s="50" customFormat="1" ht="21" customHeight="1" x14ac:dyDescent="0.2">
      <c r="A67" s="949"/>
      <c r="B67" s="560"/>
      <c r="C67" s="51" t="s">
        <v>504</v>
      </c>
      <c r="D67" s="56" t="s">
        <v>260</v>
      </c>
      <c r="E67" s="57" t="s">
        <v>496</v>
      </c>
      <c r="F67" s="58"/>
      <c r="G67" s="55" t="s">
        <v>223</v>
      </c>
    </row>
    <row r="68" spans="1:7" s="561" customFormat="1" ht="20.5" customHeight="1" x14ac:dyDescent="0.2">
      <c r="A68" s="949"/>
      <c r="B68" s="560"/>
      <c r="C68" s="51" t="s">
        <v>524</v>
      </c>
      <c r="D68" s="60" t="s">
        <v>260</v>
      </c>
      <c r="E68" s="53" t="s">
        <v>496</v>
      </c>
      <c r="F68" s="54" t="s">
        <v>506</v>
      </c>
      <c r="G68" s="55" t="s">
        <v>223</v>
      </c>
    </row>
    <row r="69" spans="1:7" s="561" customFormat="1" ht="97.5" customHeight="1" x14ac:dyDescent="0.2">
      <c r="A69" s="949"/>
      <c r="B69" s="588"/>
      <c r="C69" s="542" t="s">
        <v>507</v>
      </c>
      <c r="D69" s="61" t="s">
        <v>260</v>
      </c>
      <c r="E69" s="57" t="s">
        <v>508</v>
      </c>
      <c r="F69" s="62" t="s">
        <v>509</v>
      </c>
      <c r="G69" s="64" t="s">
        <v>223</v>
      </c>
    </row>
    <row r="70" spans="1:7" s="561" customFormat="1" ht="19.5" customHeight="1" x14ac:dyDescent="0.2">
      <c r="A70" s="949"/>
      <c r="B70" s="560"/>
      <c r="C70" s="51" t="s">
        <v>510</v>
      </c>
      <c r="D70" s="60" t="s">
        <v>260</v>
      </c>
      <c r="E70" s="53" t="s">
        <v>511</v>
      </c>
      <c r="F70" s="54"/>
      <c r="G70" s="55" t="s">
        <v>223</v>
      </c>
    </row>
    <row r="71" spans="1:7" s="561" customFormat="1" ht="20.149999999999999" customHeight="1" x14ac:dyDescent="0.2">
      <c r="A71" s="949"/>
      <c r="B71" s="587"/>
      <c r="C71" s="542" t="s">
        <v>512</v>
      </c>
      <c r="D71" s="591"/>
      <c r="E71" s="57"/>
      <c r="F71" s="62"/>
      <c r="G71" s="63"/>
    </row>
    <row r="72" spans="1:7" s="561" customFormat="1" ht="31" customHeight="1" x14ac:dyDescent="0.2">
      <c r="A72" s="949"/>
      <c r="B72" s="560"/>
      <c r="C72" s="51" t="s">
        <v>513</v>
      </c>
      <c r="D72" s="52" t="s">
        <v>260</v>
      </c>
      <c r="E72" s="53" t="s">
        <v>496</v>
      </c>
      <c r="F72" s="72" t="s">
        <v>514</v>
      </c>
      <c r="G72" s="55" t="s">
        <v>223</v>
      </c>
    </row>
    <row r="73" spans="1:7" s="561" customFormat="1" ht="30.65" customHeight="1" x14ac:dyDescent="0.2">
      <c r="A73" s="949"/>
      <c r="B73" s="560"/>
      <c r="C73" s="59" t="s">
        <v>515</v>
      </c>
      <c r="D73" s="456" t="s">
        <v>260</v>
      </c>
      <c r="E73" s="68" t="s">
        <v>496</v>
      </c>
      <c r="F73" s="457" t="s">
        <v>516</v>
      </c>
      <c r="G73" s="64" t="s">
        <v>223</v>
      </c>
    </row>
    <row r="74" spans="1:7" s="561" customFormat="1" ht="45.65" customHeight="1" x14ac:dyDescent="0.2">
      <c r="A74" s="949"/>
      <c r="B74" s="560"/>
      <c r="C74" s="51" t="s">
        <v>525</v>
      </c>
      <c r="D74" s="69" t="s">
        <v>260</v>
      </c>
      <c r="E74" s="53" t="s">
        <v>496</v>
      </c>
      <c r="F74" s="72" t="s">
        <v>518</v>
      </c>
      <c r="G74" s="55" t="s">
        <v>223</v>
      </c>
    </row>
    <row r="75" spans="1:7" s="561" customFormat="1" ht="46" customHeight="1" x14ac:dyDescent="0.2">
      <c r="A75" s="949"/>
      <c r="B75" s="560"/>
      <c r="C75" s="59" t="s">
        <v>519</v>
      </c>
      <c r="D75" s="456" t="s">
        <v>260</v>
      </c>
      <c r="E75" s="68" t="s">
        <v>496</v>
      </c>
      <c r="F75" s="95" t="s">
        <v>520</v>
      </c>
      <c r="G75" s="64" t="s">
        <v>438</v>
      </c>
    </row>
    <row r="76" spans="1:7" s="561" customFormat="1" ht="30.65" customHeight="1" x14ac:dyDescent="0.2">
      <c r="A76" s="950"/>
      <c r="B76" s="560"/>
      <c r="C76" s="542" t="s">
        <v>521</v>
      </c>
      <c r="D76" s="56" t="s">
        <v>260</v>
      </c>
      <c r="E76" s="57" t="s">
        <v>496</v>
      </c>
      <c r="F76" s="562"/>
      <c r="G76" s="63" t="s">
        <v>438</v>
      </c>
    </row>
    <row r="77" spans="1:7" s="50" customFormat="1" ht="19.5" customHeight="1" x14ac:dyDescent="0.2">
      <c r="A77" s="948"/>
      <c r="B77" s="918" t="s">
        <v>526</v>
      </c>
      <c r="C77" s="46" t="s">
        <v>495</v>
      </c>
      <c r="D77" s="47" t="s">
        <v>260</v>
      </c>
      <c r="E77" s="48" t="s">
        <v>496</v>
      </c>
      <c r="F77" s="559" t="s">
        <v>497</v>
      </c>
      <c r="G77" s="49" t="s">
        <v>223</v>
      </c>
    </row>
    <row r="78" spans="1:7" s="50" customFormat="1" ht="19.5" customHeight="1" x14ac:dyDescent="0.2">
      <c r="A78" s="949"/>
      <c r="B78" s="919"/>
      <c r="C78" s="59" t="s">
        <v>498</v>
      </c>
      <c r="D78" s="456"/>
      <c r="E78" s="68"/>
      <c r="F78" s="95"/>
      <c r="G78" s="55"/>
    </row>
    <row r="79" spans="1:7" s="50" customFormat="1" ht="46" customHeight="1" x14ac:dyDescent="0.2">
      <c r="A79" s="949"/>
      <c r="B79" s="919"/>
      <c r="C79" s="59" t="s">
        <v>499</v>
      </c>
      <c r="D79" s="456" t="s">
        <v>260</v>
      </c>
      <c r="E79" s="68" t="s">
        <v>500</v>
      </c>
      <c r="F79" s="95"/>
      <c r="G79" s="63" t="s">
        <v>438</v>
      </c>
    </row>
    <row r="80" spans="1:7" s="50" customFormat="1" ht="29.5" customHeight="1" x14ac:dyDescent="0.2">
      <c r="A80" s="949"/>
      <c r="B80" s="919"/>
      <c r="C80" s="51" t="s">
        <v>502</v>
      </c>
      <c r="D80" s="52" t="s">
        <v>260</v>
      </c>
      <c r="E80" s="53" t="s">
        <v>496</v>
      </c>
      <c r="F80" s="54" t="s">
        <v>503</v>
      </c>
      <c r="G80" s="55" t="s">
        <v>223</v>
      </c>
    </row>
    <row r="81" spans="1:7" s="50" customFormat="1" ht="20.5" customHeight="1" x14ac:dyDescent="0.2">
      <c r="A81" s="949"/>
      <c r="B81" s="560"/>
      <c r="C81" s="51" t="s">
        <v>504</v>
      </c>
      <c r="D81" s="56" t="s">
        <v>260</v>
      </c>
      <c r="E81" s="57" t="s">
        <v>496</v>
      </c>
      <c r="F81" s="58"/>
      <c r="G81" s="55" t="s">
        <v>223</v>
      </c>
    </row>
    <row r="82" spans="1:7" s="561" customFormat="1" ht="20.5" customHeight="1" x14ac:dyDescent="0.2">
      <c r="A82" s="949"/>
      <c r="B82" s="560"/>
      <c r="C82" s="51" t="s">
        <v>524</v>
      </c>
      <c r="D82" s="60" t="s">
        <v>260</v>
      </c>
      <c r="E82" s="53" t="s">
        <v>496</v>
      </c>
      <c r="F82" s="54" t="s">
        <v>506</v>
      </c>
      <c r="G82" s="55" t="s">
        <v>223</v>
      </c>
    </row>
    <row r="83" spans="1:7" s="561" customFormat="1" ht="97.5" customHeight="1" x14ac:dyDescent="0.2">
      <c r="A83" s="949"/>
      <c r="B83" s="588"/>
      <c r="C83" s="542" t="s">
        <v>507</v>
      </c>
      <c r="D83" s="61" t="s">
        <v>260</v>
      </c>
      <c r="E83" s="57" t="s">
        <v>508</v>
      </c>
      <c r="F83" s="62" t="s">
        <v>509</v>
      </c>
      <c r="G83" s="64" t="s">
        <v>223</v>
      </c>
    </row>
    <row r="84" spans="1:7" s="561" customFormat="1" ht="19.5" customHeight="1" x14ac:dyDescent="0.2">
      <c r="A84" s="949"/>
      <c r="B84" s="560"/>
      <c r="C84" s="51" t="s">
        <v>510</v>
      </c>
      <c r="D84" s="60" t="s">
        <v>260</v>
      </c>
      <c r="E84" s="53" t="s">
        <v>511</v>
      </c>
      <c r="F84" s="54"/>
      <c r="G84" s="55" t="s">
        <v>223</v>
      </c>
    </row>
    <row r="85" spans="1:7" s="561" customFormat="1" ht="20.149999999999999" customHeight="1" x14ac:dyDescent="0.2">
      <c r="A85" s="949"/>
      <c r="B85" s="560"/>
      <c r="C85" s="542" t="s">
        <v>512</v>
      </c>
      <c r="D85" s="56"/>
      <c r="E85" s="57"/>
      <c r="F85" s="62"/>
      <c r="G85" s="63"/>
    </row>
    <row r="86" spans="1:7" s="561" customFormat="1" ht="31" customHeight="1" x14ac:dyDescent="0.2">
      <c r="A86" s="949"/>
      <c r="B86" s="560"/>
      <c r="C86" s="51" t="s">
        <v>513</v>
      </c>
      <c r="D86" s="52" t="s">
        <v>260</v>
      </c>
      <c r="E86" s="53" t="s">
        <v>496</v>
      </c>
      <c r="F86" s="72" t="s">
        <v>514</v>
      </c>
      <c r="G86" s="55" t="s">
        <v>223</v>
      </c>
    </row>
    <row r="87" spans="1:7" s="561" customFormat="1" ht="30.65" customHeight="1" x14ac:dyDescent="0.2">
      <c r="A87" s="949"/>
      <c r="B87" s="560"/>
      <c r="C87" s="51" t="s">
        <v>515</v>
      </c>
      <c r="D87" s="52" t="s">
        <v>260</v>
      </c>
      <c r="E87" s="53" t="s">
        <v>496</v>
      </c>
      <c r="F87" s="54" t="s">
        <v>516</v>
      </c>
      <c r="G87" s="55" t="s">
        <v>223</v>
      </c>
    </row>
    <row r="88" spans="1:7" s="561" customFormat="1" ht="45.65" customHeight="1" x14ac:dyDescent="0.2">
      <c r="A88" s="949"/>
      <c r="B88" s="587"/>
      <c r="C88" s="59" t="s">
        <v>525</v>
      </c>
      <c r="D88" s="592" t="s">
        <v>260</v>
      </c>
      <c r="E88" s="68" t="s">
        <v>496</v>
      </c>
      <c r="F88" s="95" t="s">
        <v>518</v>
      </c>
      <c r="G88" s="64" t="s">
        <v>223</v>
      </c>
    </row>
    <row r="89" spans="1:7" s="561" customFormat="1" ht="46" customHeight="1" x14ac:dyDescent="0.2">
      <c r="A89" s="950"/>
      <c r="B89" s="590"/>
      <c r="C89" s="577" t="s">
        <v>519</v>
      </c>
      <c r="D89" s="578" t="s">
        <v>260</v>
      </c>
      <c r="E89" s="579" t="s">
        <v>496</v>
      </c>
      <c r="F89" s="580" t="s">
        <v>520</v>
      </c>
      <c r="G89" s="581" t="s">
        <v>223</v>
      </c>
    </row>
    <row r="90" spans="1:7" s="50" customFormat="1" ht="19.5" customHeight="1" x14ac:dyDescent="0.2">
      <c r="A90" s="948"/>
      <c r="B90" s="918" t="s">
        <v>527</v>
      </c>
      <c r="C90" s="46" t="s">
        <v>495</v>
      </c>
      <c r="D90" s="47" t="s">
        <v>260</v>
      </c>
      <c r="E90" s="48" t="s">
        <v>496</v>
      </c>
      <c r="F90" s="559" t="s">
        <v>497</v>
      </c>
      <c r="G90" s="49" t="s">
        <v>223</v>
      </c>
    </row>
    <row r="91" spans="1:7" s="50" customFormat="1" ht="19.5" customHeight="1" x14ac:dyDescent="0.2">
      <c r="A91" s="949"/>
      <c r="B91" s="919"/>
      <c r="C91" s="59" t="s">
        <v>498</v>
      </c>
      <c r="D91" s="456"/>
      <c r="E91" s="68"/>
      <c r="F91" s="95"/>
      <c r="G91" s="55"/>
    </row>
    <row r="92" spans="1:7" s="50" customFormat="1" ht="46" customHeight="1" x14ac:dyDescent="0.2">
      <c r="A92" s="949"/>
      <c r="B92" s="919"/>
      <c r="C92" s="59" t="s">
        <v>499</v>
      </c>
      <c r="D92" s="456" t="s">
        <v>260</v>
      </c>
      <c r="E92" s="68" t="s">
        <v>500</v>
      </c>
      <c r="F92" s="95"/>
      <c r="G92" s="64" t="s">
        <v>223</v>
      </c>
    </row>
    <row r="93" spans="1:7" s="50" customFormat="1" ht="20.5" customHeight="1" x14ac:dyDescent="0.2">
      <c r="A93" s="949"/>
      <c r="B93" s="919"/>
      <c r="C93" s="51" t="s">
        <v>502</v>
      </c>
      <c r="D93" s="52" t="s">
        <v>260</v>
      </c>
      <c r="E93" s="53" t="s">
        <v>496</v>
      </c>
      <c r="F93" s="54" t="s">
        <v>503</v>
      </c>
      <c r="G93" s="55" t="s">
        <v>223</v>
      </c>
    </row>
    <row r="94" spans="1:7" s="50" customFormat="1" ht="21" customHeight="1" x14ac:dyDescent="0.2">
      <c r="A94" s="949"/>
      <c r="B94" s="560"/>
      <c r="C94" s="51" t="s">
        <v>504</v>
      </c>
      <c r="D94" s="56" t="s">
        <v>260</v>
      </c>
      <c r="E94" s="57" t="s">
        <v>496</v>
      </c>
      <c r="F94" s="58"/>
      <c r="G94" s="55" t="s">
        <v>223</v>
      </c>
    </row>
    <row r="95" spans="1:7" s="561" customFormat="1" ht="20.5" customHeight="1" x14ac:dyDescent="0.2">
      <c r="A95" s="949"/>
      <c r="B95" s="560"/>
      <c r="C95" s="51" t="s">
        <v>524</v>
      </c>
      <c r="D95" s="60" t="s">
        <v>260</v>
      </c>
      <c r="E95" s="53" t="s">
        <v>496</v>
      </c>
      <c r="F95" s="54" t="s">
        <v>506</v>
      </c>
      <c r="G95" s="55" t="s">
        <v>223</v>
      </c>
    </row>
    <row r="96" spans="1:7" s="561" customFormat="1" ht="97.5" customHeight="1" x14ac:dyDescent="0.2">
      <c r="A96" s="949"/>
      <c r="B96" s="588"/>
      <c r="C96" s="542" t="s">
        <v>507</v>
      </c>
      <c r="D96" s="61" t="s">
        <v>260</v>
      </c>
      <c r="E96" s="57" t="s">
        <v>508</v>
      </c>
      <c r="F96" s="62" t="s">
        <v>509</v>
      </c>
      <c r="G96" s="64" t="s">
        <v>223</v>
      </c>
    </row>
    <row r="97" spans="1:7" s="561" customFormat="1" ht="19.5" customHeight="1" x14ac:dyDescent="0.2">
      <c r="A97" s="949"/>
      <c r="B97" s="560"/>
      <c r="C97" s="51" t="s">
        <v>510</v>
      </c>
      <c r="D97" s="60" t="s">
        <v>260</v>
      </c>
      <c r="E97" s="53" t="s">
        <v>511</v>
      </c>
      <c r="F97" s="54"/>
      <c r="G97" s="55" t="s">
        <v>223</v>
      </c>
    </row>
    <row r="98" spans="1:7" s="561" customFormat="1" ht="20.149999999999999" customHeight="1" x14ac:dyDescent="0.2">
      <c r="A98" s="949"/>
      <c r="B98" s="560"/>
      <c r="C98" s="542" t="s">
        <v>528</v>
      </c>
      <c r="D98" s="56"/>
      <c r="E98" s="57"/>
      <c r="F98" s="62"/>
      <c r="G98" s="63"/>
    </row>
    <row r="99" spans="1:7" s="561" customFormat="1" ht="31" customHeight="1" x14ac:dyDescent="0.2">
      <c r="A99" s="949"/>
      <c r="B99" s="560"/>
      <c r="C99" s="51" t="s">
        <v>513</v>
      </c>
      <c r="D99" s="52" t="s">
        <v>260</v>
      </c>
      <c r="E99" s="53" t="s">
        <v>496</v>
      </c>
      <c r="F99" s="72" t="s">
        <v>514</v>
      </c>
      <c r="G99" s="55" t="s">
        <v>223</v>
      </c>
    </row>
    <row r="100" spans="1:7" s="561" customFormat="1" ht="30.65" customHeight="1" x14ac:dyDescent="0.2">
      <c r="A100" s="949"/>
      <c r="B100" s="560"/>
      <c r="C100" s="59" t="s">
        <v>515</v>
      </c>
      <c r="D100" s="456" t="s">
        <v>260</v>
      </c>
      <c r="E100" s="68" t="s">
        <v>496</v>
      </c>
      <c r="F100" s="457" t="s">
        <v>516</v>
      </c>
      <c r="G100" s="64" t="s">
        <v>223</v>
      </c>
    </row>
    <row r="101" spans="1:7" s="561" customFormat="1" ht="46" customHeight="1" x14ac:dyDescent="0.2">
      <c r="A101" s="950"/>
      <c r="B101" s="560"/>
      <c r="C101" s="542" t="s">
        <v>519</v>
      </c>
      <c r="D101" s="56" t="s">
        <v>260</v>
      </c>
      <c r="E101" s="57" t="s">
        <v>496</v>
      </c>
      <c r="F101" s="94" t="s">
        <v>520</v>
      </c>
      <c r="G101" s="63" t="s">
        <v>223</v>
      </c>
    </row>
    <row r="102" spans="1:7" s="50" customFormat="1" ht="45" customHeight="1" x14ac:dyDescent="0.2">
      <c r="A102" s="563"/>
      <c r="B102" s="564" t="s">
        <v>529</v>
      </c>
      <c r="C102" s="565"/>
      <c r="D102" s="566" t="s">
        <v>260</v>
      </c>
      <c r="E102" s="567" t="s">
        <v>419</v>
      </c>
      <c r="F102" s="17"/>
      <c r="G102" s="568" t="s">
        <v>223</v>
      </c>
    </row>
    <row r="103" spans="1:7" s="50" customFormat="1" ht="45" customHeight="1" x14ac:dyDescent="0.2">
      <c r="A103" s="563"/>
      <c r="B103" s="564" t="s">
        <v>530</v>
      </c>
      <c r="C103" s="565"/>
      <c r="D103" s="566" t="s">
        <v>260</v>
      </c>
      <c r="E103" s="567" t="s">
        <v>419</v>
      </c>
      <c r="F103" s="17"/>
      <c r="G103" s="568" t="s">
        <v>223</v>
      </c>
    </row>
    <row r="104" spans="1:7" s="50" customFormat="1" ht="45" customHeight="1" x14ac:dyDescent="0.2">
      <c r="A104" s="563"/>
      <c r="B104" s="564" t="s">
        <v>531</v>
      </c>
      <c r="C104" s="565"/>
      <c r="D104" s="566" t="s">
        <v>260</v>
      </c>
      <c r="E104" s="567" t="s">
        <v>419</v>
      </c>
      <c r="F104" s="17"/>
      <c r="G104" s="568" t="s">
        <v>223</v>
      </c>
    </row>
    <row r="105" spans="1:7" s="50" customFormat="1" ht="45" customHeight="1" x14ac:dyDescent="0.2">
      <c r="A105" s="563"/>
      <c r="B105" s="564" t="s">
        <v>532</v>
      </c>
      <c r="C105" s="565"/>
      <c r="D105" s="566" t="s">
        <v>260</v>
      </c>
      <c r="E105" s="567" t="s">
        <v>419</v>
      </c>
      <c r="F105" s="17"/>
      <c r="G105" s="568" t="s">
        <v>223</v>
      </c>
    </row>
    <row r="106" spans="1:7" s="50" customFormat="1" ht="45" customHeight="1" x14ac:dyDescent="0.2">
      <c r="A106" s="563"/>
      <c r="B106" s="564" t="s">
        <v>533</v>
      </c>
      <c r="C106" s="565"/>
      <c r="D106" s="566" t="s">
        <v>260</v>
      </c>
      <c r="E106" s="567" t="s">
        <v>419</v>
      </c>
      <c r="F106" s="17"/>
      <c r="G106" s="568" t="s">
        <v>223</v>
      </c>
    </row>
    <row r="107" spans="1:7" s="50" customFormat="1" ht="45" customHeight="1" x14ac:dyDescent="0.2">
      <c r="A107" s="563"/>
      <c r="B107" s="564" t="s">
        <v>534</v>
      </c>
      <c r="C107" s="565"/>
      <c r="D107" s="566" t="s">
        <v>260</v>
      </c>
      <c r="E107" s="567" t="s">
        <v>419</v>
      </c>
      <c r="F107" s="17"/>
      <c r="G107" s="568" t="s">
        <v>223</v>
      </c>
    </row>
    <row r="108" spans="1:7" s="50" customFormat="1" ht="45" customHeight="1" x14ac:dyDescent="0.2">
      <c r="A108" s="563"/>
      <c r="B108" s="564" t="s">
        <v>535</v>
      </c>
      <c r="C108" s="565"/>
      <c r="D108" s="566" t="s">
        <v>260</v>
      </c>
      <c r="E108" s="567" t="s">
        <v>419</v>
      </c>
      <c r="F108" s="17"/>
      <c r="G108" s="568" t="s">
        <v>223</v>
      </c>
    </row>
    <row r="109" spans="1:7" s="50" customFormat="1" ht="45" customHeight="1" x14ac:dyDescent="0.2">
      <c r="A109" s="563"/>
      <c r="B109" s="564" t="s">
        <v>536</v>
      </c>
      <c r="C109" s="565"/>
      <c r="D109" s="566" t="s">
        <v>260</v>
      </c>
      <c r="E109" s="567" t="s">
        <v>419</v>
      </c>
      <c r="F109" s="17"/>
      <c r="G109" s="568" t="s">
        <v>223</v>
      </c>
    </row>
    <row r="110" spans="1:7" s="50" customFormat="1" ht="45" customHeight="1" x14ac:dyDescent="0.2">
      <c r="A110" s="563"/>
      <c r="B110" s="564" t="s">
        <v>537</v>
      </c>
      <c r="C110" s="565"/>
      <c r="D110" s="566" t="s">
        <v>260</v>
      </c>
      <c r="E110" s="567" t="s">
        <v>419</v>
      </c>
      <c r="F110" s="17"/>
      <c r="G110" s="568" t="s">
        <v>223</v>
      </c>
    </row>
    <row r="111" spans="1:7" s="50" customFormat="1" ht="45" customHeight="1" x14ac:dyDescent="0.2">
      <c r="A111" s="563"/>
      <c r="B111" s="564" t="s">
        <v>538</v>
      </c>
      <c r="C111" s="565"/>
      <c r="D111" s="566" t="s">
        <v>260</v>
      </c>
      <c r="E111" s="567" t="s">
        <v>419</v>
      </c>
      <c r="F111" s="17"/>
      <c r="G111" s="568" t="s">
        <v>223</v>
      </c>
    </row>
    <row r="112" spans="1:7" s="50" customFormat="1" ht="45" customHeight="1" x14ac:dyDescent="0.2">
      <c r="A112" s="563"/>
      <c r="B112" s="564" t="s">
        <v>539</v>
      </c>
      <c r="C112" s="565"/>
      <c r="D112" s="566" t="s">
        <v>260</v>
      </c>
      <c r="E112" s="567" t="s">
        <v>419</v>
      </c>
      <c r="F112" s="17"/>
      <c r="G112" s="568" t="s">
        <v>223</v>
      </c>
    </row>
    <row r="113" spans="1:7" s="50" customFormat="1" ht="45" customHeight="1" x14ac:dyDescent="0.2">
      <c r="A113" s="563"/>
      <c r="B113" s="564" t="s">
        <v>540</v>
      </c>
      <c r="C113" s="565"/>
      <c r="D113" s="566" t="s">
        <v>260</v>
      </c>
      <c r="E113" s="567" t="s">
        <v>419</v>
      </c>
      <c r="F113" s="17"/>
      <c r="G113" s="568" t="s">
        <v>223</v>
      </c>
    </row>
    <row r="114" spans="1:7" s="50" customFormat="1" ht="45" customHeight="1" x14ac:dyDescent="0.2">
      <c r="A114" s="563"/>
      <c r="B114" s="564" t="s">
        <v>541</v>
      </c>
      <c r="C114" s="565"/>
      <c r="D114" s="566" t="s">
        <v>260</v>
      </c>
      <c r="E114" s="567" t="s">
        <v>419</v>
      </c>
      <c r="F114" s="17"/>
      <c r="G114" s="568" t="s">
        <v>223</v>
      </c>
    </row>
    <row r="115" spans="1:7" s="50" customFormat="1" ht="45" customHeight="1" x14ac:dyDescent="0.2">
      <c r="A115" s="563"/>
      <c r="B115" s="564" t="s">
        <v>542</v>
      </c>
      <c r="C115" s="565"/>
      <c r="D115" s="566" t="s">
        <v>260</v>
      </c>
      <c r="E115" s="567" t="s">
        <v>419</v>
      </c>
      <c r="F115" s="17"/>
      <c r="G115" s="568" t="s">
        <v>223</v>
      </c>
    </row>
    <row r="116" spans="1:7" ht="20.149999999999999" customHeight="1" x14ac:dyDescent="0.2">
      <c r="A116" s="93"/>
    </row>
  </sheetData>
  <mergeCells count="23">
    <mergeCell ref="A77:A89"/>
    <mergeCell ref="A90:A101"/>
    <mergeCell ref="A30:A35"/>
    <mergeCell ref="A36:A39"/>
    <mergeCell ref="A40:A45"/>
    <mergeCell ref="A46:A61"/>
    <mergeCell ref="A62:A76"/>
    <mergeCell ref="B46:B50"/>
    <mergeCell ref="B62:B66"/>
    <mergeCell ref="B77:B80"/>
    <mergeCell ref="B90:B93"/>
    <mergeCell ref="A1:G1"/>
    <mergeCell ref="A12:A14"/>
    <mergeCell ref="B36:B37"/>
    <mergeCell ref="D4:E4"/>
    <mergeCell ref="B5:B6"/>
    <mergeCell ref="B20:B23"/>
    <mergeCell ref="B24:B29"/>
    <mergeCell ref="B30:B31"/>
    <mergeCell ref="A5:A8"/>
    <mergeCell ref="A18:A19"/>
    <mergeCell ref="A20:A23"/>
    <mergeCell ref="A24:A29"/>
  </mergeCells>
  <phoneticPr fontId="5"/>
  <printOptions horizontalCentered="1"/>
  <pageMargins left="0.39370078740157483" right="0.39370078740157483" top="0.59055118110236227" bottom="0.59055118110236227" header="0.39370078740157483" footer="0.19685039370078741"/>
  <pageSetup paperSize="9" scale="90" orientation="landscape" r:id="rId1"/>
  <headerFooter alignWithMargins="0">
    <oddFooter>&amp;R&amp;10&amp;A（&amp;P/&amp;N）</oddFooter>
  </headerFooter>
  <rowBreaks count="2" manualBreakCount="2">
    <brk id="17" max="6" man="1"/>
    <brk id="35" max="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6A28B92-19C4-4D55-A9F0-0962D8B627D3}">
  <dimension ref="A1:M27"/>
  <sheetViews>
    <sheetView view="pageBreakPreview" zoomScaleNormal="100" workbookViewId="0"/>
  </sheetViews>
  <sheetFormatPr defaultRowHeight="16.5" customHeight="1" x14ac:dyDescent="0.2"/>
  <cols>
    <col min="1" max="1" width="4" customWidth="1"/>
    <col min="2" max="2" width="3.453125" customWidth="1"/>
  </cols>
  <sheetData>
    <row r="1" spans="1:13" ht="16.5" customHeight="1" x14ac:dyDescent="0.2">
      <c r="A1" s="10" t="s">
        <v>12</v>
      </c>
      <c r="E1" s="10"/>
    </row>
    <row r="2" spans="1:13" ht="16.5" customHeight="1" x14ac:dyDescent="0.2">
      <c r="A2" s="10"/>
      <c r="B2" s="185" t="s">
        <v>13</v>
      </c>
      <c r="C2" s="185"/>
      <c r="D2" s="185"/>
      <c r="E2" s="184"/>
      <c r="F2" s="185"/>
      <c r="G2" s="185"/>
      <c r="H2" s="185"/>
      <c r="I2" s="185"/>
      <c r="J2" s="185"/>
      <c r="K2" s="185"/>
      <c r="L2" s="185"/>
      <c r="M2" s="185"/>
    </row>
    <row r="3" spans="1:13" ht="16.5" customHeight="1" x14ac:dyDescent="0.2">
      <c r="A3" s="10"/>
      <c r="B3" s="185" t="s">
        <v>14</v>
      </c>
      <c r="C3" s="185"/>
      <c r="D3" s="185"/>
      <c r="E3" s="184"/>
      <c r="F3" s="185"/>
      <c r="G3" s="185"/>
      <c r="H3" s="185"/>
      <c r="I3" s="185"/>
      <c r="J3" s="185"/>
      <c r="K3" s="185"/>
      <c r="L3" s="185"/>
      <c r="M3" s="185"/>
    </row>
    <row r="4" spans="1:13" ht="16.5" customHeight="1" x14ac:dyDescent="0.2">
      <c r="A4" s="10"/>
      <c r="B4" s="185" t="s">
        <v>15</v>
      </c>
      <c r="C4" s="185"/>
      <c r="D4" s="185"/>
      <c r="E4" s="184"/>
      <c r="F4" s="185"/>
      <c r="G4" s="185"/>
      <c r="H4" s="185"/>
      <c r="I4" s="185"/>
      <c r="J4" s="185"/>
      <c r="K4" s="185"/>
      <c r="L4" s="185"/>
      <c r="M4" s="185"/>
    </row>
    <row r="5" spans="1:13" ht="16.5" customHeight="1" x14ac:dyDescent="0.2">
      <c r="A5" s="10"/>
      <c r="B5" s="185" t="s">
        <v>16</v>
      </c>
      <c r="C5" s="185"/>
      <c r="D5" s="185"/>
      <c r="E5" s="184"/>
      <c r="F5" s="185"/>
      <c r="G5" s="185"/>
      <c r="H5" s="185"/>
      <c r="I5" s="185"/>
      <c r="J5" s="185"/>
      <c r="K5" s="185"/>
      <c r="L5" s="185"/>
      <c r="M5" s="185"/>
    </row>
    <row r="6" spans="1:13" s="8" customFormat="1" ht="19.5" customHeight="1" x14ac:dyDescent="0.2">
      <c r="A6" s="11"/>
      <c r="B6" s="11" t="s">
        <v>17</v>
      </c>
      <c r="C6" t="s">
        <v>18</v>
      </c>
      <c r="D6"/>
      <c r="E6"/>
    </row>
    <row r="7" spans="1:13" s="8" customFormat="1" ht="19.5" customHeight="1" x14ac:dyDescent="0.2">
      <c r="A7"/>
      <c r="B7"/>
      <c r="C7" s="185" t="s">
        <v>19</v>
      </c>
      <c r="D7" s="185"/>
      <c r="E7" s="185"/>
      <c r="F7" s="451"/>
      <c r="G7" s="451"/>
      <c r="H7" s="451"/>
      <c r="I7" s="451"/>
      <c r="J7" s="451"/>
      <c r="K7" s="451"/>
      <c r="L7" s="451"/>
      <c r="M7" s="451"/>
    </row>
    <row r="8" spans="1:13" ht="16.5" customHeight="1" x14ac:dyDescent="0.2">
      <c r="A8" s="11"/>
      <c r="B8" s="11" t="s">
        <v>20</v>
      </c>
      <c r="C8" t="s">
        <v>21</v>
      </c>
    </row>
    <row r="10" spans="1:13" ht="16.5" customHeight="1" x14ac:dyDescent="0.2">
      <c r="A10" s="10" t="s">
        <v>22</v>
      </c>
    </row>
    <row r="11" spans="1:13" ht="16.5" customHeight="1" x14ac:dyDescent="0.2">
      <c r="B11" s="11">
        <v>1</v>
      </c>
      <c r="C11" t="s">
        <v>23</v>
      </c>
    </row>
    <row r="12" spans="1:13" ht="16.5" customHeight="1" x14ac:dyDescent="0.2">
      <c r="B12" s="11">
        <v>2</v>
      </c>
      <c r="C12" t="s">
        <v>24</v>
      </c>
    </row>
    <row r="13" spans="1:13" ht="16.5" customHeight="1" x14ac:dyDescent="0.2">
      <c r="B13" s="11">
        <v>3</v>
      </c>
      <c r="C13" t="s">
        <v>25</v>
      </c>
    </row>
    <row r="14" spans="1:13" ht="16.5" customHeight="1" x14ac:dyDescent="0.2">
      <c r="B14" s="11">
        <v>4</v>
      </c>
      <c r="C14" t="s">
        <v>26</v>
      </c>
    </row>
    <row r="15" spans="1:13" ht="16.5" customHeight="1" x14ac:dyDescent="0.2">
      <c r="B15" s="11">
        <v>5</v>
      </c>
      <c r="C15" t="s">
        <v>27</v>
      </c>
    </row>
    <row r="16" spans="1:13" ht="16.5" customHeight="1" x14ac:dyDescent="0.2">
      <c r="B16" s="11">
        <v>6</v>
      </c>
      <c r="C16" t="s">
        <v>28</v>
      </c>
    </row>
    <row r="17" spans="2:3" ht="16.5" customHeight="1" x14ac:dyDescent="0.2">
      <c r="B17" s="11">
        <v>7</v>
      </c>
      <c r="C17" t="s">
        <v>29</v>
      </c>
    </row>
    <row r="18" spans="2:3" ht="16.5" customHeight="1" x14ac:dyDescent="0.2">
      <c r="B18" s="11">
        <v>8</v>
      </c>
      <c r="C18" t="s">
        <v>30</v>
      </c>
    </row>
    <row r="19" spans="2:3" ht="16.5" customHeight="1" x14ac:dyDescent="0.2">
      <c r="B19" s="11">
        <v>9</v>
      </c>
      <c r="C19" t="s">
        <v>31</v>
      </c>
    </row>
    <row r="20" spans="2:3" ht="16.5" customHeight="1" x14ac:dyDescent="0.2">
      <c r="B20" s="11">
        <v>10</v>
      </c>
      <c r="C20" t="s">
        <v>32</v>
      </c>
    </row>
    <row r="21" spans="2:3" ht="16.5" customHeight="1" x14ac:dyDescent="0.2">
      <c r="B21" s="11">
        <v>11</v>
      </c>
      <c r="C21" t="s">
        <v>33</v>
      </c>
    </row>
    <row r="22" spans="2:3" ht="16.5" customHeight="1" x14ac:dyDescent="0.2">
      <c r="B22" s="11">
        <v>12</v>
      </c>
      <c r="C22" t="s">
        <v>34</v>
      </c>
    </row>
    <row r="23" spans="2:3" ht="16.5" customHeight="1" x14ac:dyDescent="0.2">
      <c r="B23" s="11">
        <v>13</v>
      </c>
      <c r="C23" t="s">
        <v>35</v>
      </c>
    </row>
    <row r="24" spans="2:3" ht="16.5" customHeight="1" x14ac:dyDescent="0.2">
      <c r="B24" s="11">
        <v>14</v>
      </c>
      <c r="C24" t="s">
        <v>36</v>
      </c>
    </row>
    <row r="25" spans="2:3" ht="16.5" customHeight="1" x14ac:dyDescent="0.2">
      <c r="B25" s="11"/>
      <c r="C25" t="s">
        <v>37</v>
      </c>
    </row>
    <row r="26" spans="2:3" ht="16.5" customHeight="1" x14ac:dyDescent="0.2">
      <c r="B26" s="11"/>
      <c r="C26" t="s">
        <v>38</v>
      </c>
    </row>
    <row r="27" spans="2:3" ht="16.5" customHeight="1" x14ac:dyDescent="0.2">
      <c r="B27" s="11"/>
    </row>
  </sheetData>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262A868-EDBF-43EF-9747-A6B2C6134132}">
  <sheetPr>
    <pageSetUpPr fitToPage="1"/>
  </sheetPr>
  <dimension ref="B1:BF37"/>
  <sheetViews>
    <sheetView showGridLines="0" view="pageBreakPreview" zoomScale="70" zoomScaleNormal="55" zoomScaleSheetLayoutView="70" workbookViewId="0">
      <selection activeCell="B1" sqref="B1"/>
    </sheetView>
  </sheetViews>
  <sheetFormatPr defaultColWidth="4.453125" defaultRowHeight="20.25" customHeight="1" x14ac:dyDescent="0.2"/>
  <cols>
    <col min="1" max="1" width="1.453125" style="217" customWidth="1"/>
    <col min="2" max="56" width="5.54296875" style="217" customWidth="1"/>
    <col min="57" max="16384" width="4.453125" style="217"/>
  </cols>
  <sheetData>
    <row r="1" spans="2:57" s="186" customFormat="1" ht="20.25" customHeight="1" x14ac:dyDescent="0.2">
      <c r="C1" s="188" t="s">
        <v>39</v>
      </c>
      <c r="D1" s="187"/>
      <c r="J1" s="187"/>
      <c r="K1" s="187"/>
      <c r="L1" s="187"/>
      <c r="M1" s="187"/>
      <c r="AK1" s="189" t="s">
        <v>40</v>
      </c>
      <c r="AL1" s="189" t="s">
        <v>41</v>
      </c>
      <c r="AM1" s="618" t="s">
        <v>42</v>
      </c>
      <c r="AN1" s="618"/>
      <c r="AO1" s="618"/>
      <c r="AP1" s="618"/>
      <c r="AQ1" s="618"/>
      <c r="AR1" s="618"/>
      <c r="AS1" s="618"/>
      <c r="AT1" s="618"/>
      <c r="AU1" s="618"/>
      <c r="AV1" s="618"/>
      <c r="AW1" s="618"/>
      <c r="AX1" s="618"/>
      <c r="AY1" s="618"/>
      <c r="AZ1" s="618"/>
      <c r="BA1" s="618"/>
      <c r="BB1" s="190" t="s">
        <v>43</v>
      </c>
    </row>
    <row r="2" spans="2:57" s="192" customFormat="1" ht="20.25" customHeight="1" x14ac:dyDescent="0.2">
      <c r="D2" s="188"/>
      <c r="H2" s="188"/>
      <c r="I2" s="189"/>
      <c r="J2" s="189"/>
      <c r="K2" s="189"/>
      <c r="L2" s="189"/>
      <c r="M2" s="189"/>
      <c r="T2" s="189" t="s">
        <v>44</v>
      </c>
      <c r="U2" s="619">
        <v>7</v>
      </c>
      <c r="V2" s="619"/>
      <c r="W2" s="189" t="s">
        <v>41</v>
      </c>
      <c r="X2" s="620">
        <f>IF(U2=0,"",YEAR(DATE(2018+U2,1,1)))</f>
        <v>2025</v>
      </c>
      <c r="Y2" s="620"/>
      <c r="Z2" s="192" t="s">
        <v>45</v>
      </c>
      <c r="AA2" s="192" t="s">
        <v>46</v>
      </c>
      <c r="AB2" s="619">
        <v>4</v>
      </c>
      <c r="AC2" s="619"/>
      <c r="AD2" s="192" t="s">
        <v>47</v>
      </c>
      <c r="AJ2" s="190"/>
      <c r="AK2" s="189" t="s">
        <v>48</v>
      </c>
      <c r="AL2" s="189" t="s">
        <v>41</v>
      </c>
      <c r="AM2" s="619"/>
      <c r="AN2" s="619"/>
      <c r="AO2" s="619"/>
      <c r="AP2" s="619"/>
      <c r="AQ2" s="619"/>
      <c r="AR2" s="619"/>
      <c r="AS2" s="619"/>
      <c r="AT2" s="619"/>
      <c r="AU2" s="619"/>
      <c r="AV2" s="619"/>
      <c r="AW2" s="619"/>
      <c r="AX2" s="619"/>
      <c r="AY2" s="619"/>
      <c r="AZ2" s="619"/>
      <c r="BA2" s="619"/>
      <c r="BB2" s="190" t="s">
        <v>43</v>
      </c>
      <c r="BC2" s="189"/>
      <c r="BD2" s="189"/>
      <c r="BE2" s="189"/>
    </row>
    <row r="3" spans="2:57" s="192" customFormat="1" ht="20.25" customHeight="1" x14ac:dyDescent="0.2">
      <c r="D3" s="188"/>
      <c r="H3" s="188"/>
      <c r="I3" s="189"/>
      <c r="J3" s="189"/>
      <c r="K3" s="189"/>
      <c r="L3" s="189"/>
      <c r="M3" s="189"/>
      <c r="T3" s="195"/>
      <c r="U3" s="196"/>
      <c r="V3" s="196"/>
      <c r="W3" s="197"/>
      <c r="X3" s="196"/>
      <c r="Y3" s="196"/>
      <c r="Z3" s="198"/>
      <c r="AA3" s="198"/>
      <c r="AB3" s="196"/>
      <c r="AC3" s="196"/>
      <c r="AD3" s="199"/>
      <c r="AJ3" s="190"/>
      <c r="AK3" s="189"/>
      <c r="AL3" s="189"/>
      <c r="AM3" s="200"/>
      <c r="AN3" s="200"/>
      <c r="AO3" s="200"/>
      <c r="AP3" s="200"/>
      <c r="AQ3" s="200"/>
      <c r="AR3" s="200"/>
      <c r="AS3" s="200"/>
      <c r="AT3" s="200"/>
      <c r="AU3" s="200"/>
      <c r="AV3" s="200"/>
      <c r="AW3" s="200"/>
      <c r="AX3" s="200"/>
      <c r="AY3" s="201" t="s">
        <v>49</v>
      </c>
      <c r="AZ3" s="621" t="s">
        <v>50</v>
      </c>
      <c r="BA3" s="621"/>
      <c r="BB3" s="621"/>
      <c r="BC3" s="621"/>
      <c r="BD3" s="189"/>
      <c r="BE3" s="189"/>
    </row>
    <row r="4" spans="2:57" s="192" customFormat="1" ht="20.25" customHeight="1" x14ac:dyDescent="0.2">
      <c r="B4" s="452" t="s">
        <v>51</v>
      </c>
      <c r="C4" s="452"/>
      <c r="D4" s="452"/>
      <c r="E4" s="452"/>
      <c r="F4" s="452"/>
      <c r="G4" s="452"/>
      <c r="H4" s="452"/>
      <c r="I4" s="452"/>
      <c r="J4" s="453"/>
      <c r="K4" s="454"/>
      <c r="L4" s="454"/>
      <c r="M4" s="454"/>
      <c r="N4" s="454"/>
      <c r="O4" s="454"/>
      <c r="P4" s="455"/>
      <c r="Q4" s="454"/>
      <c r="R4" s="204"/>
      <c r="Z4" s="198"/>
      <c r="AA4" s="198"/>
      <c r="AB4" s="196"/>
      <c r="AC4" s="196"/>
      <c r="AD4" s="199"/>
      <c r="AJ4" s="190"/>
      <c r="AK4" s="189"/>
      <c r="AL4" s="189"/>
      <c r="AM4" s="200"/>
      <c r="AN4" s="200"/>
      <c r="AO4" s="200"/>
      <c r="AP4" s="200"/>
      <c r="AQ4" s="200"/>
      <c r="AR4" s="200"/>
      <c r="AS4" s="200"/>
      <c r="AT4" s="200"/>
      <c r="AU4" s="200"/>
      <c r="AV4" s="200"/>
      <c r="AW4" s="200"/>
      <c r="AX4" s="200"/>
      <c r="AY4" s="201" t="s">
        <v>52</v>
      </c>
      <c r="AZ4" s="621" t="s">
        <v>53</v>
      </c>
      <c r="BA4" s="621"/>
      <c r="BB4" s="621"/>
      <c r="BC4" s="621"/>
      <c r="BD4" s="189"/>
      <c r="BE4" s="189"/>
    </row>
    <row r="5" spans="2:57" s="192" customFormat="1" ht="20.25" customHeight="1" x14ac:dyDescent="0.2">
      <c r="B5" s="206"/>
      <c r="C5" s="206"/>
      <c r="D5" s="206"/>
      <c r="E5" s="206"/>
      <c r="F5" s="206"/>
      <c r="G5" s="206"/>
      <c r="H5" s="206"/>
      <c r="I5" s="206"/>
      <c r="J5" s="204"/>
      <c r="K5" s="207"/>
      <c r="L5" s="208"/>
      <c r="M5" s="208"/>
      <c r="N5" s="208"/>
      <c r="O5" s="208"/>
      <c r="P5" s="206"/>
      <c r="Q5" s="202"/>
      <c r="R5" s="202"/>
      <c r="S5" s="186"/>
      <c r="Z5" s="198"/>
      <c r="AA5" s="198"/>
      <c r="AB5" s="196"/>
      <c r="AC5" s="196"/>
      <c r="AD5" s="186"/>
      <c r="AE5" s="186"/>
      <c r="AF5" s="186"/>
      <c r="AG5" s="186"/>
      <c r="AJ5" s="186" t="s">
        <v>54</v>
      </c>
      <c r="AK5" s="186"/>
      <c r="AL5" s="186"/>
      <c r="AM5" s="186"/>
      <c r="AN5" s="186"/>
      <c r="AO5" s="186"/>
      <c r="AP5" s="186"/>
      <c r="AQ5" s="186"/>
      <c r="AR5" s="202"/>
      <c r="AS5" s="202"/>
      <c r="AT5" s="209"/>
      <c r="AU5" s="186"/>
      <c r="AV5" s="635"/>
      <c r="AW5" s="636"/>
      <c r="AX5" s="209" t="s">
        <v>55</v>
      </c>
      <c r="AY5" s="186"/>
      <c r="AZ5" s="635"/>
      <c r="BA5" s="636"/>
      <c r="BB5" s="209" t="s">
        <v>56</v>
      </c>
      <c r="BC5" s="186"/>
      <c r="BE5" s="189"/>
    </row>
    <row r="6" spans="2:57" s="192" customFormat="1" ht="20.25" customHeight="1" x14ac:dyDescent="0.2">
      <c r="B6" s="206"/>
      <c r="C6" s="206"/>
      <c r="D6" s="206"/>
      <c r="E6" s="206"/>
      <c r="F6" s="206"/>
      <c r="G6" s="206"/>
      <c r="H6" s="206"/>
      <c r="I6" s="206"/>
      <c r="J6" s="206"/>
      <c r="K6" s="210"/>
      <c r="L6" s="210"/>
      <c r="M6" s="210"/>
      <c r="N6" s="206"/>
      <c r="O6" s="211"/>
      <c r="P6" s="212"/>
      <c r="Q6" s="212"/>
      <c r="R6" s="213"/>
      <c r="S6" s="214"/>
      <c r="Z6" s="198"/>
      <c r="AA6" s="198"/>
      <c r="AB6" s="196"/>
      <c r="AC6" s="196"/>
      <c r="AD6" s="209"/>
      <c r="AE6" s="186"/>
      <c r="AF6" s="186"/>
      <c r="AG6" s="186"/>
      <c r="AL6" s="186"/>
      <c r="AM6" s="186"/>
      <c r="AN6" s="215"/>
      <c r="AO6" s="216"/>
      <c r="AP6" s="216"/>
      <c r="AQ6" s="214"/>
      <c r="AR6" s="214"/>
      <c r="AS6" s="214"/>
      <c r="AT6" s="214"/>
      <c r="AU6" s="214"/>
      <c r="AV6" s="214"/>
      <c r="AW6" s="186" t="s">
        <v>57</v>
      </c>
      <c r="AX6" s="186"/>
      <c r="AY6" s="186"/>
      <c r="AZ6" s="637">
        <f>DAY(EOMONTH(DATE(X2,AB2,1),0))</f>
        <v>30</v>
      </c>
      <c r="BA6" s="638"/>
      <c r="BB6" s="209" t="s">
        <v>58</v>
      </c>
      <c r="BE6" s="189"/>
    </row>
    <row r="7" spans="2:57" ht="20.25" customHeight="1" thickBot="1" x14ac:dyDescent="0.25">
      <c r="C7" s="218"/>
      <c r="D7" s="218"/>
      <c r="S7" s="218"/>
      <c r="AJ7" s="218"/>
      <c r="BC7" s="219"/>
      <c r="BD7" s="219"/>
      <c r="BE7" s="219"/>
    </row>
    <row r="8" spans="2:57" ht="20.25" customHeight="1" thickBot="1" x14ac:dyDescent="0.25">
      <c r="B8" s="601" t="s">
        <v>59</v>
      </c>
      <c r="C8" s="604" t="s">
        <v>60</v>
      </c>
      <c r="D8" s="605"/>
      <c r="E8" s="610" t="s">
        <v>61</v>
      </c>
      <c r="F8" s="605"/>
      <c r="G8" s="610" t="s">
        <v>62</v>
      </c>
      <c r="H8" s="604"/>
      <c r="I8" s="604"/>
      <c r="J8" s="604"/>
      <c r="K8" s="605"/>
      <c r="L8" s="610" t="s">
        <v>63</v>
      </c>
      <c r="M8" s="604"/>
      <c r="N8" s="604"/>
      <c r="O8" s="613"/>
      <c r="P8" s="616" t="s">
        <v>64</v>
      </c>
      <c r="Q8" s="617"/>
      <c r="R8" s="617"/>
      <c r="S8" s="617"/>
      <c r="T8" s="617"/>
      <c r="U8" s="617"/>
      <c r="V8" s="617"/>
      <c r="W8" s="617"/>
      <c r="X8" s="617"/>
      <c r="Y8" s="617"/>
      <c r="Z8" s="617"/>
      <c r="AA8" s="617"/>
      <c r="AB8" s="617"/>
      <c r="AC8" s="617"/>
      <c r="AD8" s="617"/>
      <c r="AE8" s="617"/>
      <c r="AF8" s="617"/>
      <c r="AG8" s="617"/>
      <c r="AH8" s="617"/>
      <c r="AI8" s="617"/>
      <c r="AJ8" s="617"/>
      <c r="AK8" s="617"/>
      <c r="AL8" s="617"/>
      <c r="AM8" s="617"/>
      <c r="AN8" s="617"/>
      <c r="AO8" s="617"/>
      <c r="AP8" s="617"/>
      <c r="AQ8" s="617"/>
      <c r="AR8" s="617"/>
      <c r="AS8" s="617"/>
      <c r="AT8" s="617"/>
      <c r="AU8" s="622" t="str">
        <f>IF(AZ3="４週","(9)1～4週目の勤務時間数合計","(9)1か月の勤務時間数合計")</f>
        <v>(9)1～4週目の勤務時間数合計</v>
      </c>
      <c r="AV8" s="623"/>
      <c r="AW8" s="622" t="s">
        <v>65</v>
      </c>
      <c r="AX8" s="623"/>
      <c r="AY8" s="630" t="s">
        <v>66</v>
      </c>
      <c r="AZ8" s="630"/>
      <c r="BA8" s="630"/>
      <c r="BB8" s="630"/>
      <c r="BC8" s="630"/>
      <c r="BD8" s="630"/>
    </row>
    <row r="9" spans="2:57" ht="20.25" customHeight="1" thickBot="1" x14ac:dyDescent="0.25">
      <c r="B9" s="602"/>
      <c r="C9" s="606"/>
      <c r="D9" s="607"/>
      <c r="E9" s="611"/>
      <c r="F9" s="607"/>
      <c r="G9" s="611"/>
      <c r="H9" s="606"/>
      <c r="I9" s="606"/>
      <c r="J9" s="606"/>
      <c r="K9" s="607"/>
      <c r="L9" s="611"/>
      <c r="M9" s="606"/>
      <c r="N9" s="606"/>
      <c r="O9" s="614"/>
      <c r="P9" s="632" t="s">
        <v>67</v>
      </c>
      <c r="Q9" s="633"/>
      <c r="R9" s="633"/>
      <c r="S9" s="633"/>
      <c r="T9" s="633"/>
      <c r="U9" s="633"/>
      <c r="V9" s="634"/>
      <c r="W9" s="632" t="s">
        <v>68</v>
      </c>
      <c r="X9" s="633"/>
      <c r="Y9" s="633"/>
      <c r="Z9" s="633"/>
      <c r="AA9" s="633"/>
      <c r="AB9" s="633"/>
      <c r="AC9" s="634"/>
      <c r="AD9" s="632" t="s">
        <v>69</v>
      </c>
      <c r="AE9" s="633"/>
      <c r="AF9" s="633"/>
      <c r="AG9" s="633"/>
      <c r="AH9" s="633"/>
      <c r="AI9" s="633"/>
      <c r="AJ9" s="634"/>
      <c r="AK9" s="632" t="s">
        <v>70</v>
      </c>
      <c r="AL9" s="633"/>
      <c r="AM9" s="633"/>
      <c r="AN9" s="633"/>
      <c r="AO9" s="633"/>
      <c r="AP9" s="633"/>
      <c r="AQ9" s="634"/>
      <c r="AR9" s="632" t="s">
        <v>71</v>
      </c>
      <c r="AS9" s="633"/>
      <c r="AT9" s="634"/>
      <c r="AU9" s="624"/>
      <c r="AV9" s="625"/>
      <c r="AW9" s="624"/>
      <c r="AX9" s="625"/>
      <c r="AY9" s="630"/>
      <c r="AZ9" s="630"/>
      <c r="BA9" s="630"/>
      <c r="BB9" s="630"/>
      <c r="BC9" s="630"/>
      <c r="BD9" s="630"/>
    </row>
    <row r="10" spans="2:57" ht="20.25" customHeight="1" thickBot="1" x14ac:dyDescent="0.25">
      <c r="B10" s="602"/>
      <c r="C10" s="606"/>
      <c r="D10" s="607"/>
      <c r="E10" s="611"/>
      <c r="F10" s="607"/>
      <c r="G10" s="611"/>
      <c r="H10" s="606"/>
      <c r="I10" s="606"/>
      <c r="J10" s="606"/>
      <c r="K10" s="607"/>
      <c r="L10" s="611"/>
      <c r="M10" s="606"/>
      <c r="N10" s="606"/>
      <c r="O10" s="614"/>
      <c r="P10" s="222">
        <f>DAY(DATE($X$2,$AB$2,1))</f>
        <v>1</v>
      </c>
      <c r="Q10" s="223">
        <f>DAY(DATE($X$2,$AB$2,2))</f>
        <v>2</v>
      </c>
      <c r="R10" s="223">
        <f>DAY(DATE($X$2,$AB$2,3))</f>
        <v>3</v>
      </c>
      <c r="S10" s="223">
        <f>DAY(DATE($X$2,$AB$2,4))</f>
        <v>4</v>
      </c>
      <c r="T10" s="223">
        <f>DAY(DATE($X$2,$AB$2,5))</f>
        <v>5</v>
      </c>
      <c r="U10" s="223">
        <f>DAY(DATE($X$2,$AB$2,6))</f>
        <v>6</v>
      </c>
      <c r="V10" s="224">
        <f>DAY(DATE($X$2,$AB$2,7))</f>
        <v>7</v>
      </c>
      <c r="W10" s="222">
        <f>DAY(DATE($X$2,$AB$2,8))</f>
        <v>8</v>
      </c>
      <c r="X10" s="223">
        <f>DAY(DATE($X$2,$AB$2,9))</f>
        <v>9</v>
      </c>
      <c r="Y10" s="223">
        <f>DAY(DATE($X$2,$AB$2,10))</f>
        <v>10</v>
      </c>
      <c r="Z10" s="223">
        <f>DAY(DATE($X$2,$AB$2,11))</f>
        <v>11</v>
      </c>
      <c r="AA10" s="223">
        <f>DAY(DATE($X$2,$AB$2,12))</f>
        <v>12</v>
      </c>
      <c r="AB10" s="223">
        <f>DAY(DATE($X$2,$AB$2,13))</f>
        <v>13</v>
      </c>
      <c r="AC10" s="224">
        <f>DAY(DATE($X$2,$AB$2,14))</f>
        <v>14</v>
      </c>
      <c r="AD10" s="222">
        <f>DAY(DATE($X$2,$AB$2,15))</f>
        <v>15</v>
      </c>
      <c r="AE10" s="223">
        <f>DAY(DATE($X$2,$AB$2,16))</f>
        <v>16</v>
      </c>
      <c r="AF10" s="223">
        <f>DAY(DATE($X$2,$AB$2,17))</f>
        <v>17</v>
      </c>
      <c r="AG10" s="223">
        <f>DAY(DATE($X$2,$AB$2,18))</f>
        <v>18</v>
      </c>
      <c r="AH10" s="223">
        <f>DAY(DATE($X$2,$AB$2,19))</f>
        <v>19</v>
      </c>
      <c r="AI10" s="223">
        <f>DAY(DATE($X$2,$AB$2,20))</f>
        <v>20</v>
      </c>
      <c r="AJ10" s="224">
        <f>DAY(DATE($X$2,$AB$2,21))</f>
        <v>21</v>
      </c>
      <c r="AK10" s="222">
        <f>DAY(DATE($X$2,$AB$2,22))</f>
        <v>22</v>
      </c>
      <c r="AL10" s="223">
        <f>DAY(DATE($X$2,$AB$2,23))</f>
        <v>23</v>
      </c>
      <c r="AM10" s="223">
        <f>DAY(DATE($X$2,$AB$2,24))</f>
        <v>24</v>
      </c>
      <c r="AN10" s="223">
        <f>DAY(DATE($X$2,$AB$2,25))</f>
        <v>25</v>
      </c>
      <c r="AO10" s="223">
        <f>DAY(DATE($X$2,$AB$2,26))</f>
        <v>26</v>
      </c>
      <c r="AP10" s="223">
        <f>DAY(DATE($X$2,$AB$2,27))</f>
        <v>27</v>
      </c>
      <c r="AQ10" s="224">
        <f>DAY(DATE($X$2,$AB$2,28))</f>
        <v>28</v>
      </c>
      <c r="AR10" s="222" t="str">
        <f>IF(AZ3="暦月",IF(DAY(DATE($X$2,$AB$2,29))=29,29,""),"")</f>
        <v/>
      </c>
      <c r="AS10" s="223" t="str">
        <f>IF(AZ3="暦月",IF(DAY(DATE($X$2,$AB$2,30))=30,30,""),"")</f>
        <v/>
      </c>
      <c r="AT10" s="248" t="str">
        <f>IF(AZ3="暦月",IF(DAY(DATE($X$2,$AB$2,31))=31,31,""),"")</f>
        <v/>
      </c>
      <c r="AU10" s="624"/>
      <c r="AV10" s="625"/>
      <c r="AW10" s="624"/>
      <c r="AX10" s="625"/>
      <c r="AY10" s="630"/>
      <c r="AZ10" s="630"/>
      <c r="BA10" s="630"/>
      <c r="BB10" s="630"/>
      <c r="BC10" s="630"/>
      <c r="BD10" s="630"/>
    </row>
    <row r="11" spans="2:57" ht="20.25" hidden="1" customHeight="1" thickBot="1" x14ac:dyDescent="0.25">
      <c r="B11" s="602"/>
      <c r="C11" s="606"/>
      <c r="D11" s="607"/>
      <c r="E11" s="611"/>
      <c r="F11" s="607"/>
      <c r="G11" s="611"/>
      <c r="H11" s="606"/>
      <c r="I11" s="606"/>
      <c r="J11" s="606"/>
      <c r="K11" s="607"/>
      <c r="L11" s="611"/>
      <c r="M11" s="606"/>
      <c r="N11" s="606"/>
      <c r="O11" s="614"/>
      <c r="P11" s="222">
        <f>WEEKDAY(DATE($X$2,$AB$2,1))</f>
        <v>3</v>
      </c>
      <c r="Q11" s="223">
        <f>WEEKDAY(DATE($X$2,$AB$2,2))</f>
        <v>4</v>
      </c>
      <c r="R11" s="223">
        <f>WEEKDAY(DATE($X$2,$AB$2,3))</f>
        <v>5</v>
      </c>
      <c r="S11" s="223">
        <f>WEEKDAY(DATE($X$2,$AB$2,4))</f>
        <v>6</v>
      </c>
      <c r="T11" s="223">
        <f>WEEKDAY(DATE($X$2,$AB$2,5))</f>
        <v>7</v>
      </c>
      <c r="U11" s="223">
        <f>WEEKDAY(DATE($X$2,$AB$2,6))</f>
        <v>1</v>
      </c>
      <c r="V11" s="224">
        <f>WEEKDAY(DATE($X$2,$AB$2,7))</f>
        <v>2</v>
      </c>
      <c r="W11" s="222">
        <f>WEEKDAY(DATE($X$2,$AB$2,8))</f>
        <v>3</v>
      </c>
      <c r="X11" s="223">
        <f>WEEKDAY(DATE($X$2,$AB$2,9))</f>
        <v>4</v>
      </c>
      <c r="Y11" s="223">
        <f>WEEKDAY(DATE($X$2,$AB$2,10))</f>
        <v>5</v>
      </c>
      <c r="Z11" s="223">
        <f>WEEKDAY(DATE($X$2,$AB$2,11))</f>
        <v>6</v>
      </c>
      <c r="AA11" s="223">
        <f>WEEKDAY(DATE($X$2,$AB$2,12))</f>
        <v>7</v>
      </c>
      <c r="AB11" s="223">
        <f>WEEKDAY(DATE($X$2,$AB$2,13))</f>
        <v>1</v>
      </c>
      <c r="AC11" s="224">
        <f>WEEKDAY(DATE($X$2,$AB$2,14))</f>
        <v>2</v>
      </c>
      <c r="AD11" s="222">
        <f>WEEKDAY(DATE($X$2,$AB$2,15))</f>
        <v>3</v>
      </c>
      <c r="AE11" s="223">
        <f>WEEKDAY(DATE($X$2,$AB$2,16))</f>
        <v>4</v>
      </c>
      <c r="AF11" s="223">
        <f>WEEKDAY(DATE($X$2,$AB$2,17))</f>
        <v>5</v>
      </c>
      <c r="AG11" s="223">
        <f>WEEKDAY(DATE($X$2,$AB$2,18))</f>
        <v>6</v>
      </c>
      <c r="AH11" s="223">
        <f>WEEKDAY(DATE($X$2,$AB$2,19))</f>
        <v>7</v>
      </c>
      <c r="AI11" s="223">
        <f>WEEKDAY(DATE($X$2,$AB$2,20))</f>
        <v>1</v>
      </c>
      <c r="AJ11" s="224">
        <f>WEEKDAY(DATE($X$2,$AB$2,21))</f>
        <v>2</v>
      </c>
      <c r="AK11" s="222">
        <f>WEEKDAY(DATE($X$2,$AB$2,22))</f>
        <v>3</v>
      </c>
      <c r="AL11" s="223">
        <f>WEEKDAY(DATE($X$2,$AB$2,23))</f>
        <v>4</v>
      </c>
      <c r="AM11" s="223">
        <f>WEEKDAY(DATE($X$2,$AB$2,24))</f>
        <v>5</v>
      </c>
      <c r="AN11" s="223">
        <f>WEEKDAY(DATE($X$2,$AB$2,25))</f>
        <v>6</v>
      </c>
      <c r="AO11" s="223">
        <f>WEEKDAY(DATE($X$2,$AB$2,26))</f>
        <v>7</v>
      </c>
      <c r="AP11" s="223">
        <f>WEEKDAY(DATE($X$2,$AB$2,27))</f>
        <v>1</v>
      </c>
      <c r="AQ11" s="224">
        <f>WEEKDAY(DATE($X$2,$AB$2,28))</f>
        <v>2</v>
      </c>
      <c r="AR11" s="222">
        <f>IF(AR10=29,WEEKDAY(DATE($X$2,$AB$2,29)),0)</f>
        <v>0</v>
      </c>
      <c r="AS11" s="223">
        <f>IF(AS10=30,WEEKDAY(DATE($X$2,$AB$2,30)),0)</f>
        <v>0</v>
      </c>
      <c r="AT11" s="248">
        <f>IF(AT10=31,WEEKDAY(DATE($X$2,$AB$2,31)),0)</f>
        <v>0</v>
      </c>
      <c r="AU11" s="626"/>
      <c r="AV11" s="627"/>
      <c r="AW11" s="626"/>
      <c r="AX11" s="627"/>
      <c r="AY11" s="631"/>
      <c r="AZ11" s="631"/>
      <c r="BA11" s="631"/>
      <c r="BB11" s="631"/>
      <c r="BC11" s="631"/>
      <c r="BD11" s="631"/>
    </row>
    <row r="12" spans="2:57" ht="20.25" customHeight="1" thickBot="1" x14ac:dyDescent="0.25">
      <c r="B12" s="603"/>
      <c r="C12" s="608"/>
      <c r="D12" s="609"/>
      <c r="E12" s="612"/>
      <c r="F12" s="609"/>
      <c r="G12" s="612"/>
      <c r="H12" s="608"/>
      <c r="I12" s="608"/>
      <c r="J12" s="608"/>
      <c r="K12" s="609"/>
      <c r="L12" s="612"/>
      <c r="M12" s="608"/>
      <c r="N12" s="608"/>
      <c r="O12" s="615"/>
      <c r="P12" s="225" t="str">
        <f>IF(P11=1,"日",IF(P11=2,"月",IF(P11=3,"火",IF(P11=4,"水",IF(P11=5,"木",IF(P11=6,"金","土"))))))</f>
        <v>火</v>
      </c>
      <c r="Q12" s="226" t="str">
        <f t="shared" ref="Q12:AQ12" si="0">IF(Q11=1,"日",IF(Q11=2,"月",IF(Q11=3,"火",IF(Q11=4,"水",IF(Q11=5,"木",IF(Q11=6,"金","土"))))))</f>
        <v>水</v>
      </c>
      <c r="R12" s="226" t="str">
        <f t="shared" si="0"/>
        <v>木</v>
      </c>
      <c r="S12" s="226" t="str">
        <f t="shared" si="0"/>
        <v>金</v>
      </c>
      <c r="T12" s="226" t="str">
        <f t="shared" si="0"/>
        <v>土</v>
      </c>
      <c r="U12" s="226" t="str">
        <f t="shared" si="0"/>
        <v>日</v>
      </c>
      <c r="V12" s="227" t="str">
        <f t="shared" si="0"/>
        <v>月</v>
      </c>
      <c r="W12" s="225" t="str">
        <f t="shared" si="0"/>
        <v>火</v>
      </c>
      <c r="X12" s="226" t="str">
        <f t="shared" si="0"/>
        <v>水</v>
      </c>
      <c r="Y12" s="226" t="str">
        <f t="shared" si="0"/>
        <v>木</v>
      </c>
      <c r="Z12" s="226" t="str">
        <f t="shared" si="0"/>
        <v>金</v>
      </c>
      <c r="AA12" s="226" t="str">
        <f t="shared" si="0"/>
        <v>土</v>
      </c>
      <c r="AB12" s="226" t="str">
        <f t="shared" si="0"/>
        <v>日</v>
      </c>
      <c r="AC12" s="227" t="str">
        <f t="shared" si="0"/>
        <v>月</v>
      </c>
      <c r="AD12" s="225" t="str">
        <f t="shared" si="0"/>
        <v>火</v>
      </c>
      <c r="AE12" s="226" t="str">
        <f t="shared" si="0"/>
        <v>水</v>
      </c>
      <c r="AF12" s="226" t="str">
        <f t="shared" si="0"/>
        <v>木</v>
      </c>
      <c r="AG12" s="226" t="str">
        <f t="shared" si="0"/>
        <v>金</v>
      </c>
      <c r="AH12" s="226" t="str">
        <f t="shared" si="0"/>
        <v>土</v>
      </c>
      <c r="AI12" s="226" t="str">
        <f t="shared" si="0"/>
        <v>日</v>
      </c>
      <c r="AJ12" s="227" t="str">
        <f t="shared" si="0"/>
        <v>月</v>
      </c>
      <c r="AK12" s="225" t="str">
        <f t="shared" si="0"/>
        <v>火</v>
      </c>
      <c r="AL12" s="226" t="str">
        <f t="shared" si="0"/>
        <v>水</v>
      </c>
      <c r="AM12" s="226" t="str">
        <f t="shared" si="0"/>
        <v>木</v>
      </c>
      <c r="AN12" s="226" t="str">
        <f t="shared" si="0"/>
        <v>金</v>
      </c>
      <c r="AO12" s="226" t="str">
        <f t="shared" si="0"/>
        <v>土</v>
      </c>
      <c r="AP12" s="226" t="str">
        <f t="shared" si="0"/>
        <v>日</v>
      </c>
      <c r="AQ12" s="227" t="str">
        <f t="shared" si="0"/>
        <v>月</v>
      </c>
      <c r="AR12" s="226" t="str">
        <f>IF(AR11=1,"日",IF(AR11=2,"月",IF(AR11=3,"火",IF(AR11=4,"水",IF(AR11=5,"木",IF(AR11=6,"金",IF(AR11=0,"","土")))))))</f>
        <v/>
      </c>
      <c r="AS12" s="226" t="str">
        <f>IF(AS11=1,"日",IF(AS11=2,"月",IF(AS11=3,"火",IF(AS11=4,"水",IF(AS11=5,"木",IF(AS11=6,"金",IF(AS11=0,"","土")))))))</f>
        <v/>
      </c>
      <c r="AT12" s="249" t="str">
        <f>IF(AT11=1,"日",IF(AT11=2,"月",IF(AT11=3,"火",IF(AT11=4,"水",IF(AT11=5,"木",IF(AT11=6,"金",IF(AT11=0,"","土")))))))</f>
        <v/>
      </c>
      <c r="AU12" s="628"/>
      <c r="AV12" s="629"/>
      <c r="AW12" s="628"/>
      <c r="AX12" s="629"/>
      <c r="AY12" s="631"/>
      <c r="AZ12" s="631"/>
      <c r="BA12" s="631"/>
      <c r="BB12" s="631"/>
      <c r="BC12" s="631"/>
      <c r="BD12" s="631"/>
    </row>
    <row r="13" spans="2:57" ht="40" customHeight="1" x14ac:dyDescent="0.2">
      <c r="B13" s="228">
        <v>1</v>
      </c>
      <c r="C13" s="659"/>
      <c r="D13" s="660"/>
      <c r="E13" s="661"/>
      <c r="F13" s="662"/>
      <c r="G13" s="663"/>
      <c r="H13" s="664"/>
      <c r="I13" s="664"/>
      <c r="J13" s="664"/>
      <c r="K13" s="665"/>
      <c r="L13" s="666"/>
      <c r="M13" s="667"/>
      <c r="N13" s="667"/>
      <c r="O13" s="668"/>
      <c r="P13" s="229"/>
      <c r="Q13" s="230"/>
      <c r="R13" s="230"/>
      <c r="S13" s="230"/>
      <c r="T13" s="230"/>
      <c r="U13" s="230"/>
      <c r="V13" s="231"/>
      <c r="W13" s="229"/>
      <c r="X13" s="230"/>
      <c r="Y13" s="230"/>
      <c r="Z13" s="230"/>
      <c r="AA13" s="230"/>
      <c r="AB13" s="230"/>
      <c r="AC13" s="231"/>
      <c r="AD13" s="229"/>
      <c r="AE13" s="230"/>
      <c r="AF13" s="230"/>
      <c r="AG13" s="230"/>
      <c r="AH13" s="230"/>
      <c r="AI13" s="230"/>
      <c r="AJ13" s="231"/>
      <c r="AK13" s="229"/>
      <c r="AL13" s="230"/>
      <c r="AM13" s="230"/>
      <c r="AN13" s="230"/>
      <c r="AO13" s="230"/>
      <c r="AP13" s="230"/>
      <c r="AQ13" s="231"/>
      <c r="AR13" s="229"/>
      <c r="AS13" s="230"/>
      <c r="AT13" s="231"/>
      <c r="AU13" s="669">
        <f>IF($AZ$3="４週",SUM(P13:AQ13),IF($AZ$3="暦月",SUM(P13:AT13),""))</f>
        <v>0</v>
      </c>
      <c r="AV13" s="670"/>
      <c r="AW13" s="671">
        <f t="shared" ref="AW13:AW30" si="1">IF($AZ$3="４週",AU13/4,IF($AZ$3="暦月",AU13/($AZ$6/7),""))</f>
        <v>0</v>
      </c>
      <c r="AX13" s="672"/>
      <c r="AY13" s="639"/>
      <c r="AZ13" s="640"/>
      <c r="BA13" s="640"/>
      <c r="BB13" s="640"/>
      <c r="BC13" s="640"/>
      <c r="BD13" s="641"/>
    </row>
    <row r="14" spans="2:57" ht="40" customHeight="1" x14ac:dyDescent="0.2">
      <c r="B14" s="232">
        <f t="shared" ref="B14:B30" si="2">B13+1</f>
        <v>2</v>
      </c>
      <c r="C14" s="642"/>
      <c r="D14" s="643"/>
      <c r="E14" s="644"/>
      <c r="F14" s="645"/>
      <c r="G14" s="646"/>
      <c r="H14" s="647"/>
      <c r="I14" s="647"/>
      <c r="J14" s="647"/>
      <c r="K14" s="648"/>
      <c r="L14" s="649"/>
      <c r="M14" s="650"/>
      <c r="N14" s="650"/>
      <c r="O14" s="651"/>
      <c r="P14" s="233"/>
      <c r="Q14" s="234"/>
      <c r="R14" s="234"/>
      <c r="S14" s="234"/>
      <c r="T14" s="234"/>
      <c r="U14" s="234"/>
      <c r="V14" s="235"/>
      <c r="W14" s="233"/>
      <c r="X14" s="234"/>
      <c r="Y14" s="234"/>
      <c r="Z14" s="234"/>
      <c r="AA14" s="234"/>
      <c r="AB14" s="234"/>
      <c r="AC14" s="235"/>
      <c r="AD14" s="233"/>
      <c r="AE14" s="234"/>
      <c r="AF14" s="234"/>
      <c r="AG14" s="234"/>
      <c r="AH14" s="234"/>
      <c r="AI14" s="234"/>
      <c r="AJ14" s="235"/>
      <c r="AK14" s="233"/>
      <c r="AL14" s="234"/>
      <c r="AM14" s="234"/>
      <c r="AN14" s="234"/>
      <c r="AO14" s="234"/>
      <c r="AP14" s="234"/>
      <c r="AQ14" s="235"/>
      <c r="AR14" s="233"/>
      <c r="AS14" s="234"/>
      <c r="AT14" s="235"/>
      <c r="AU14" s="652">
        <f>IF($AZ$3="４週",SUM(P14:AQ14),IF($AZ$3="暦月",SUM(P14:AT14),""))</f>
        <v>0</v>
      </c>
      <c r="AV14" s="653"/>
      <c r="AW14" s="654">
        <f t="shared" si="1"/>
        <v>0</v>
      </c>
      <c r="AX14" s="655"/>
      <c r="AY14" s="656"/>
      <c r="AZ14" s="657"/>
      <c r="BA14" s="657"/>
      <c r="BB14" s="657"/>
      <c r="BC14" s="657"/>
      <c r="BD14" s="658"/>
    </row>
    <row r="15" spans="2:57" ht="40" customHeight="1" x14ac:dyDescent="0.2">
      <c r="B15" s="232">
        <f t="shared" si="2"/>
        <v>3</v>
      </c>
      <c r="C15" s="642"/>
      <c r="D15" s="643"/>
      <c r="E15" s="644"/>
      <c r="F15" s="645"/>
      <c r="G15" s="646"/>
      <c r="H15" s="647"/>
      <c r="I15" s="647"/>
      <c r="J15" s="647"/>
      <c r="K15" s="648"/>
      <c r="L15" s="649"/>
      <c r="M15" s="650"/>
      <c r="N15" s="650"/>
      <c r="O15" s="651"/>
      <c r="P15" s="233"/>
      <c r="Q15" s="234"/>
      <c r="R15" s="234"/>
      <c r="S15" s="234"/>
      <c r="T15" s="234"/>
      <c r="U15" s="234"/>
      <c r="V15" s="235"/>
      <c r="W15" s="233"/>
      <c r="X15" s="234"/>
      <c r="Y15" s="234"/>
      <c r="Z15" s="234"/>
      <c r="AA15" s="234"/>
      <c r="AB15" s="234"/>
      <c r="AC15" s="235"/>
      <c r="AD15" s="233"/>
      <c r="AE15" s="234"/>
      <c r="AF15" s="234"/>
      <c r="AG15" s="234"/>
      <c r="AH15" s="234"/>
      <c r="AI15" s="234"/>
      <c r="AJ15" s="235"/>
      <c r="AK15" s="233"/>
      <c r="AL15" s="234"/>
      <c r="AM15" s="234"/>
      <c r="AN15" s="234"/>
      <c r="AO15" s="234"/>
      <c r="AP15" s="234"/>
      <c r="AQ15" s="235"/>
      <c r="AR15" s="233"/>
      <c r="AS15" s="234"/>
      <c r="AT15" s="235"/>
      <c r="AU15" s="652">
        <f>IF($AZ$3="４週",SUM(P15:AQ15),IF($AZ$3="暦月",SUM(P15:AT15),""))</f>
        <v>0</v>
      </c>
      <c r="AV15" s="653"/>
      <c r="AW15" s="654">
        <f t="shared" si="1"/>
        <v>0</v>
      </c>
      <c r="AX15" s="655"/>
      <c r="AY15" s="656"/>
      <c r="AZ15" s="657"/>
      <c r="BA15" s="657"/>
      <c r="BB15" s="657"/>
      <c r="BC15" s="657"/>
      <c r="BD15" s="658"/>
    </row>
    <row r="16" spans="2:57" ht="40" customHeight="1" x14ac:dyDescent="0.2">
      <c r="B16" s="232">
        <f t="shared" si="2"/>
        <v>4</v>
      </c>
      <c r="C16" s="642"/>
      <c r="D16" s="643"/>
      <c r="E16" s="644"/>
      <c r="F16" s="645"/>
      <c r="G16" s="646"/>
      <c r="H16" s="647"/>
      <c r="I16" s="647"/>
      <c r="J16" s="647"/>
      <c r="K16" s="648"/>
      <c r="L16" s="649"/>
      <c r="M16" s="650"/>
      <c r="N16" s="650"/>
      <c r="O16" s="651"/>
      <c r="P16" s="233"/>
      <c r="Q16" s="234"/>
      <c r="R16" s="234"/>
      <c r="S16" s="234"/>
      <c r="T16" s="234"/>
      <c r="U16" s="234"/>
      <c r="V16" s="235"/>
      <c r="W16" s="233"/>
      <c r="X16" s="234"/>
      <c r="Y16" s="234"/>
      <c r="Z16" s="234"/>
      <c r="AA16" s="234"/>
      <c r="AB16" s="234"/>
      <c r="AC16" s="235"/>
      <c r="AD16" s="233"/>
      <c r="AE16" s="234"/>
      <c r="AF16" s="234"/>
      <c r="AG16" s="234"/>
      <c r="AH16" s="234"/>
      <c r="AI16" s="234"/>
      <c r="AJ16" s="235"/>
      <c r="AK16" s="233"/>
      <c r="AL16" s="234"/>
      <c r="AM16" s="234"/>
      <c r="AN16" s="234"/>
      <c r="AO16" s="234"/>
      <c r="AP16" s="234"/>
      <c r="AQ16" s="235"/>
      <c r="AR16" s="233"/>
      <c r="AS16" s="234"/>
      <c r="AT16" s="235"/>
      <c r="AU16" s="652">
        <f>IF($AZ$3="４週",SUM(P16:AQ16),IF($AZ$3="暦月",SUM(P16:AT16),""))</f>
        <v>0</v>
      </c>
      <c r="AV16" s="653"/>
      <c r="AW16" s="654">
        <f t="shared" si="1"/>
        <v>0</v>
      </c>
      <c r="AX16" s="655"/>
      <c r="AY16" s="656"/>
      <c r="AZ16" s="657"/>
      <c r="BA16" s="657"/>
      <c r="BB16" s="657"/>
      <c r="BC16" s="657"/>
      <c r="BD16" s="658"/>
    </row>
    <row r="17" spans="2:57" ht="40" customHeight="1" x14ac:dyDescent="0.2">
      <c r="B17" s="232">
        <f t="shared" si="2"/>
        <v>5</v>
      </c>
      <c r="C17" s="642"/>
      <c r="D17" s="643"/>
      <c r="E17" s="644"/>
      <c r="F17" s="645"/>
      <c r="G17" s="646"/>
      <c r="H17" s="647"/>
      <c r="I17" s="647"/>
      <c r="J17" s="647"/>
      <c r="K17" s="648"/>
      <c r="L17" s="649"/>
      <c r="M17" s="650"/>
      <c r="N17" s="650"/>
      <c r="O17" s="651"/>
      <c r="P17" s="233"/>
      <c r="Q17" s="234"/>
      <c r="R17" s="234"/>
      <c r="S17" s="234"/>
      <c r="T17" s="234"/>
      <c r="U17" s="234"/>
      <c r="V17" s="235"/>
      <c r="W17" s="233"/>
      <c r="X17" s="234"/>
      <c r="Y17" s="234"/>
      <c r="Z17" s="234"/>
      <c r="AA17" s="234"/>
      <c r="AB17" s="234"/>
      <c r="AC17" s="235"/>
      <c r="AD17" s="233"/>
      <c r="AE17" s="234"/>
      <c r="AF17" s="234"/>
      <c r="AG17" s="234"/>
      <c r="AH17" s="234"/>
      <c r="AI17" s="234"/>
      <c r="AJ17" s="235"/>
      <c r="AK17" s="233"/>
      <c r="AL17" s="234"/>
      <c r="AM17" s="234"/>
      <c r="AN17" s="234"/>
      <c r="AO17" s="234"/>
      <c r="AP17" s="234"/>
      <c r="AQ17" s="235"/>
      <c r="AR17" s="233"/>
      <c r="AS17" s="234"/>
      <c r="AT17" s="235"/>
      <c r="AU17" s="652">
        <f t="shared" ref="AU17:AU30" si="3">IF($AZ$3="４週",SUM(P17:AQ17),IF($AZ$3="暦月",SUM(P17:AT17),""))</f>
        <v>0</v>
      </c>
      <c r="AV17" s="653"/>
      <c r="AW17" s="654">
        <f t="shared" si="1"/>
        <v>0</v>
      </c>
      <c r="AX17" s="655"/>
      <c r="AY17" s="656"/>
      <c r="AZ17" s="657"/>
      <c r="BA17" s="657"/>
      <c r="BB17" s="657"/>
      <c r="BC17" s="657"/>
      <c r="BD17" s="658"/>
    </row>
    <row r="18" spans="2:57" ht="40" customHeight="1" x14ac:dyDescent="0.2">
      <c r="B18" s="232">
        <f t="shared" si="2"/>
        <v>6</v>
      </c>
      <c r="C18" s="642"/>
      <c r="D18" s="643"/>
      <c r="E18" s="644"/>
      <c r="F18" s="645"/>
      <c r="G18" s="646"/>
      <c r="H18" s="647"/>
      <c r="I18" s="647"/>
      <c r="J18" s="647"/>
      <c r="K18" s="648"/>
      <c r="L18" s="649"/>
      <c r="M18" s="650"/>
      <c r="N18" s="650"/>
      <c r="O18" s="651"/>
      <c r="P18" s="233"/>
      <c r="Q18" s="234"/>
      <c r="R18" s="234"/>
      <c r="S18" s="234"/>
      <c r="T18" s="234"/>
      <c r="U18" s="234"/>
      <c r="V18" s="235"/>
      <c r="W18" s="233"/>
      <c r="X18" s="234"/>
      <c r="Y18" s="234"/>
      <c r="Z18" s="234"/>
      <c r="AA18" s="234"/>
      <c r="AB18" s="234"/>
      <c r="AC18" s="235"/>
      <c r="AD18" s="233"/>
      <c r="AE18" s="234"/>
      <c r="AF18" s="234"/>
      <c r="AG18" s="234"/>
      <c r="AH18" s="234"/>
      <c r="AI18" s="234"/>
      <c r="AJ18" s="235"/>
      <c r="AK18" s="233"/>
      <c r="AL18" s="234"/>
      <c r="AM18" s="234"/>
      <c r="AN18" s="234"/>
      <c r="AO18" s="234"/>
      <c r="AP18" s="234"/>
      <c r="AQ18" s="235"/>
      <c r="AR18" s="233"/>
      <c r="AS18" s="234"/>
      <c r="AT18" s="235"/>
      <c r="AU18" s="652">
        <f t="shared" si="3"/>
        <v>0</v>
      </c>
      <c r="AV18" s="653"/>
      <c r="AW18" s="654">
        <f t="shared" si="1"/>
        <v>0</v>
      </c>
      <c r="AX18" s="655"/>
      <c r="AY18" s="656"/>
      <c r="AZ18" s="657"/>
      <c r="BA18" s="657"/>
      <c r="BB18" s="657"/>
      <c r="BC18" s="657"/>
      <c r="BD18" s="658"/>
    </row>
    <row r="19" spans="2:57" ht="40" customHeight="1" x14ac:dyDescent="0.2">
      <c r="B19" s="232">
        <f t="shared" si="2"/>
        <v>7</v>
      </c>
      <c r="C19" s="642"/>
      <c r="D19" s="643"/>
      <c r="E19" s="644"/>
      <c r="F19" s="645"/>
      <c r="G19" s="646"/>
      <c r="H19" s="647"/>
      <c r="I19" s="647"/>
      <c r="J19" s="647"/>
      <c r="K19" s="648"/>
      <c r="L19" s="649"/>
      <c r="M19" s="650"/>
      <c r="N19" s="650"/>
      <c r="O19" s="651"/>
      <c r="P19" s="233"/>
      <c r="Q19" s="234"/>
      <c r="R19" s="234"/>
      <c r="S19" s="234"/>
      <c r="T19" s="234"/>
      <c r="U19" s="234"/>
      <c r="V19" s="235"/>
      <c r="W19" s="233"/>
      <c r="X19" s="234"/>
      <c r="Y19" s="234"/>
      <c r="Z19" s="234"/>
      <c r="AA19" s="234"/>
      <c r="AB19" s="234"/>
      <c r="AC19" s="235"/>
      <c r="AD19" s="233"/>
      <c r="AE19" s="234"/>
      <c r="AF19" s="234"/>
      <c r="AG19" s="234"/>
      <c r="AH19" s="234"/>
      <c r="AI19" s="234"/>
      <c r="AJ19" s="235"/>
      <c r="AK19" s="233"/>
      <c r="AL19" s="234"/>
      <c r="AM19" s="234"/>
      <c r="AN19" s="234"/>
      <c r="AO19" s="234"/>
      <c r="AP19" s="234"/>
      <c r="AQ19" s="235"/>
      <c r="AR19" s="233"/>
      <c r="AS19" s="234"/>
      <c r="AT19" s="235"/>
      <c r="AU19" s="652">
        <f>IF($AZ$3="４週",SUM(P19:AQ19),IF($AZ$3="暦月",SUM(P19:AT19),""))</f>
        <v>0</v>
      </c>
      <c r="AV19" s="653"/>
      <c r="AW19" s="654">
        <f t="shared" si="1"/>
        <v>0</v>
      </c>
      <c r="AX19" s="655"/>
      <c r="AY19" s="656"/>
      <c r="AZ19" s="657"/>
      <c r="BA19" s="657"/>
      <c r="BB19" s="657"/>
      <c r="BC19" s="657"/>
      <c r="BD19" s="658"/>
    </row>
    <row r="20" spans="2:57" ht="40" customHeight="1" x14ac:dyDescent="0.2">
      <c r="B20" s="232">
        <f t="shared" si="2"/>
        <v>8</v>
      </c>
      <c r="C20" s="642"/>
      <c r="D20" s="643"/>
      <c r="E20" s="644"/>
      <c r="F20" s="645"/>
      <c r="G20" s="646"/>
      <c r="H20" s="647"/>
      <c r="I20" s="647"/>
      <c r="J20" s="647"/>
      <c r="K20" s="648"/>
      <c r="L20" s="649"/>
      <c r="M20" s="650"/>
      <c r="N20" s="650"/>
      <c r="O20" s="651"/>
      <c r="P20" s="233"/>
      <c r="Q20" s="234"/>
      <c r="R20" s="234"/>
      <c r="S20" s="234"/>
      <c r="T20" s="234"/>
      <c r="U20" s="234"/>
      <c r="V20" s="235"/>
      <c r="W20" s="233"/>
      <c r="X20" s="234"/>
      <c r="Y20" s="234"/>
      <c r="Z20" s="234"/>
      <c r="AA20" s="234"/>
      <c r="AB20" s="234"/>
      <c r="AC20" s="235"/>
      <c r="AD20" s="233"/>
      <c r="AE20" s="234"/>
      <c r="AF20" s="234"/>
      <c r="AG20" s="234"/>
      <c r="AH20" s="234"/>
      <c r="AI20" s="234"/>
      <c r="AJ20" s="235"/>
      <c r="AK20" s="233"/>
      <c r="AL20" s="234"/>
      <c r="AM20" s="234"/>
      <c r="AN20" s="234"/>
      <c r="AO20" s="234"/>
      <c r="AP20" s="234"/>
      <c r="AQ20" s="235"/>
      <c r="AR20" s="233"/>
      <c r="AS20" s="234"/>
      <c r="AT20" s="235"/>
      <c r="AU20" s="652">
        <f t="shared" si="3"/>
        <v>0</v>
      </c>
      <c r="AV20" s="653"/>
      <c r="AW20" s="654">
        <f t="shared" si="1"/>
        <v>0</v>
      </c>
      <c r="AX20" s="655"/>
      <c r="AY20" s="656"/>
      <c r="AZ20" s="657"/>
      <c r="BA20" s="657"/>
      <c r="BB20" s="657"/>
      <c r="BC20" s="657"/>
      <c r="BD20" s="658"/>
    </row>
    <row r="21" spans="2:57" ht="40" customHeight="1" x14ac:dyDescent="0.2">
      <c r="B21" s="232">
        <f t="shared" si="2"/>
        <v>9</v>
      </c>
      <c r="C21" s="642"/>
      <c r="D21" s="643"/>
      <c r="E21" s="644"/>
      <c r="F21" s="645"/>
      <c r="G21" s="646"/>
      <c r="H21" s="647"/>
      <c r="I21" s="647"/>
      <c r="J21" s="647"/>
      <c r="K21" s="648"/>
      <c r="L21" s="649"/>
      <c r="M21" s="650"/>
      <c r="N21" s="650"/>
      <c r="O21" s="651"/>
      <c r="P21" s="233"/>
      <c r="Q21" s="234"/>
      <c r="R21" s="234"/>
      <c r="S21" s="234"/>
      <c r="T21" s="234"/>
      <c r="U21" s="234"/>
      <c r="V21" s="235"/>
      <c r="W21" s="233"/>
      <c r="X21" s="234"/>
      <c r="Y21" s="234"/>
      <c r="Z21" s="234"/>
      <c r="AA21" s="234"/>
      <c r="AB21" s="234"/>
      <c r="AC21" s="235"/>
      <c r="AD21" s="233"/>
      <c r="AE21" s="234"/>
      <c r="AF21" s="234"/>
      <c r="AG21" s="234"/>
      <c r="AH21" s="234"/>
      <c r="AI21" s="234"/>
      <c r="AJ21" s="235"/>
      <c r="AK21" s="233"/>
      <c r="AL21" s="234"/>
      <c r="AM21" s="234"/>
      <c r="AN21" s="234"/>
      <c r="AO21" s="234"/>
      <c r="AP21" s="234"/>
      <c r="AQ21" s="235"/>
      <c r="AR21" s="233"/>
      <c r="AS21" s="234"/>
      <c r="AT21" s="235"/>
      <c r="AU21" s="652">
        <f t="shared" si="3"/>
        <v>0</v>
      </c>
      <c r="AV21" s="653"/>
      <c r="AW21" s="654">
        <f t="shared" si="1"/>
        <v>0</v>
      </c>
      <c r="AX21" s="655"/>
      <c r="AY21" s="656"/>
      <c r="AZ21" s="657"/>
      <c r="BA21" s="657"/>
      <c r="BB21" s="657"/>
      <c r="BC21" s="657"/>
      <c r="BD21" s="658"/>
    </row>
    <row r="22" spans="2:57" ht="40" customHeight="1" x14ac:dyDescent="0.2">
      <c r="B22" s="232">
        <f t="shared" si="2"/>
        <v>10</v>
      </c>
      <c r="C22" s="642"/>
      <c r="D22" s="643"/>
      <c r="E22" s="644"/>
      <c r="F22" s="645"/>
      <c r="G22" s="646"/>
      <c r="H22" s="647"/>
      <c r="I22" s="647"/>
      <c r="J22" s="647"/>
      <c r="K22" s="648"/>
      <c r="L22" s="649"/>
      <c r="M22" s="650"/>
      <c r="N22" s="650"/>
      <c r="O22" s="651"/>
      <c r="P22" s="233"/>
      <c r="Q22" s="234"/>
      <c r="R22" s="234"/>
      <c r="S22" s="234"/>
      <c r="T22" s="234"/>
      <c r="U22" s="234"/>
      <c r="V22" s="235"/>
      <c r="W22" s="233"/>
      <c r="X22" s="234"/>
      <c r="Y22" s="234"/>
      <c r="Z22" s="234"/>
      <c r="AA22" s="234"/>
      <c r="AB22" s="234"/>
      <c r="AC22" s="235"/>
      <c r="AD22" s="233"/>
      <c r="AE22" s="234"/>
      <c r="AF22" s="234"/>
      <c r="AG22" s="234"/>
      <c r="AH22" s="234"/>
      <c r="AI22" s="234"/>
      <c r="AJ22" s="235"/>
      <c r="AK22" s="233"/>
      <c r="AL22" s="234"/>
      <c r="AM22" s="234"/>
      <c r="AN22" s="234"/>
      <c r="AO22" s="234"/>
      <c r="AP22" s="234"/>
      <c r="AQ22" s="235"/>
      <c r="AR22" s="233"/>
      <c r="AS22" s="234"/>
      <c r="AT22" s="235"/>
      <c r="AU22" s="652">
        <f t="shared" si="3"/>
        <v>0</v>
      </c>
      <c r="AV22" s="653"/>
      <c r="AW22" s="654">
        <f t="shared" si="1"/>
        <v>0</v>
      </c>
      <c r="AX22" s="655"/>
      <c r="AY22" s="656"/>
      <c r="AZ22" s="657"/>
      <c r="BA22" s="657"/>
      <c r="BB22" s="657"/>
      <c r="BC22" s="657"/>
      <c r="BD22" s="658"/>
    </row>
    <row r="23" spans="2:57" ht="40" customHeight="1" x14ac:dyDescent="0.2">
      <c r="B23" s="232">
        <f t="shared" si="2"/>
        <v>11</v>
      </c>
      <c r="C23" s="642"/>
      <c r="D23" s="643"/>
      <c r="E23" s="644"/>
      <c r="F23" s="645"/>
      <c r="G23" s="646"/>
      <c r="H23" s="647"/>
      <c r="I23" s="647"/>
      <c r="J23" s="647"/>
      <c r="K23" s="648"/>
      <c r="L23" s="649"/>
      <c r="M23" s="650"/>
      <c r="N23" s="650"/>
      <c r="O23" s="651"/>
      <c r="P23" s="233"/>
      <c r="Q23" s="234"/>
      <c r="R23" s="234"/>
      <c r="S23" s="234"/>
      <c r="T23" s="234"/>
      <c r="U23" s="234"/>
      <c r="V23" s="235"/>
      <c r="W23" s="233"/>
      <c r="X23" s="234"/>
      <c r="Y23" s="234"/>
      <c r="Z23" s="234"/>
      <c r="AA23" s="234"/>
      <c r="AB23" s="234"/>
      <c r="AC23" s="235"/>
      <c r="AD23" s="233"/>
      <c r="AE23" s="234"/>
      <c r="AF23" s="234"/>
      <c r="AG23" s="234"/>
      <c r="AH23" s="234"/>
      <c r="AI23" s="234"/>
      <c r="AJ23" s="235"/>
      <c r="AK23" s="233"/>
      <c r="AL23" s="234"/>
      <c r="AM23" s="234"/>
      <c r="AN23" s="234"/>
      <c r="AO23" s="234"/>
      <c r="AP23" s="234"/>
      <c r="AQ23" s="235"/>
      <c r="AR23" s="233"/>
      <c r="AS23" s="234"/>
      <c r="AT23" s="235"/>
      <c r="AU23" s="652">
        <f t="shared" si="3"/>
        <v>0</v>
      </c>
      <c r="AV23" s="653"/>
      <c r="AW23" s="654">
        <f t="shared" si="1"/>
        <v>0</v>
      </c>
      <c r="AX23" s="655"/>
      <c r="AY23" s="656"/>
      <c r="AZ23" s="657"/>
      <c r="BA23" s="657"/>
      <c r="BB23" s="657"/>
      <c r="BC23" s="657"/>
      <c r="BD23" s="658"/>
    </row>
    <row r="24" spans="2:57" ht="40" customHeight="1" x14ac:dyDescent="0.2">
      <c r="B24" s="232">
        <f t="shared" si="2"/>
        <v>12</v>
      </c>
      <c r="C24" s="642"/>
      <c r="D24" s="643"/>
      <c r="E24" s="644"/>
      <c r="F24" s="645"/>
      <c r="G24" s="646"/>
      <c r="H24" s="647"/>
      <c r="I24" s="647"/>
      <c r="J24" s="647"/>
      <c r="K24" s="648"/>
      <c r="L24" s="649"/>
      <c r="M24" s="650"/>
      <c r="N24" s="650"/>
      <c r="O24" s="651"/>
      <c r="P24" s="233"/>
      <c r="Q24" s="234"/>
      <c r="R24" s="234"/>
      <c r="S24" s="234"/>
      <c r="T24" s="234"/>
      <c r="U24" s="234"/>
      <c r="V24" s="235"/>
      <c r="W24" s="233"/>
      <c r="X24" s="234"/>
      <c r="Y24" s="234"/>
      <c r="Z24" s="234"/>
      <c r="AA24" s="234"/>
      <c r="AB24" s="234"/>
      <c r="AC24" s="235"/>
      <c r="AD24" s="233"/>
      <c r="AE24" s="234"/>
      <c r="AF24" s="234"/>
      <c r="AG24" s="234"/>
      <c r="AH24" s="234"/>
      <c r="AI24" s="234"/>
      <c r="AJ24" s="235"/>
      <c r="AK24" s="233"/>
      <c r="AL24" s="234"/>
      <c r="AM24" s="234"/>
      <c r="AN24" s="234"/>
      <c r="AO24" s="234"/>
      <c r="AP24" s="234"/>
      <c r="AQ24" s="235"/>
      <c r="AR24" s="233"/>
      <c r="AS24" s="234"/>
      <c r="AT24" s="235"/>
      <c r="AU24" s="652">
        <f t="shared" si="3"/>
        <v>0</v>
      </c>
      <c r="AV24" s="653"/>
      <c r="AW24" s="654">
        <f t="shared" si="1"/>
        <v>0</v>
      </c>
      <c r="AX24" s="655"/>
      <c r="AY24" s="656"/>
      <c r="AZ24" s="657"/>
      <c r="BA24" s="657"/>
      <c r="BB24" s="657"/>
      <c r="BC24" s="657"/>
      <c r="BD24" s="658"/>
    </row>
    <row r="25" spans="2:57" ht="40" customHeight="1" x14ac:dyDescent="0.2">
      <c r="B25" s="232">
        <f t="shared" si="2"/>
        <v>13</v>
      </c>
      <c r="C25" s="642"/>
      <c r="D25" s="643"/>
      <c r="E25" s="644"/>
      <c r="F25" s="645"/>
      <c r="G25" s="646"/>
      <c r="H25" s="647"/>
      <c r="I25" s="647"/>
      <c r="J25" s="647"/>
      <c r="K25" s="648"/>
      <c r="L25" s="649"/>
      <c r="M25" s="650"/>
      <c r="N25" s="650"/>
      <c r="O25" s="651"/>
      <c r="P25" s="233"/>
      <c r="Q25" s="234"/>
      <c r="R25" s="234"/>
      <c r="S25" s="234"/>
      <c r="T25" s="234"/>
      <c r="U25" s="234"/>
      <c r="V25" s="235"/>
      <c r="W25" s="233"/>
      <c r="X25" s="234"/>
      <c r="Y25" s="234"/>
      <c r="Z25" s="234"/>
      <c r="AA25" s="234"/>
      <c r="AB25" s="234"/>
      <c r="AC25" s="235"/>
      <c r="AD25" s="233"/>
      <c r="AE25" s="234"/>
      <c r="AF25" s="234"/>
      <c r="AG25" s="234"/>
      <c r="AH25" s="234"/>
      <c r="AI25" s="234"/>
      <c r="AJ25" s="235"/>
      <c r="AK25" s="233"/>
      <c r="AL25" s="234"/>
      <c r="AM25" s="234"/>
      <c r="AN25" s="234"/>
      <c r="AO25" s="234"/>
      <c r="AP25" s="234"/>
      <c r="AQ25" s="235"/>
      <c r="AR25" s="233"/>
      <c r="AS25" s="234"/>
      <c r="AT25" s="235"/>
      <c r="AU25" s="652">
        <f t="shared" si="3"/>
        <v>0</v>
      </c>
      <c r="AV25" s="653"/>
      <c r="AW25" s="654">
        <f t="shared" si="1"/>
        <v>0</v>
      </c>
      <c r="AX25" s="655"/>
      <c r="AY25" s="656"/>
      <c r="AZ25" s="657"/>
      <c r="BA25" s="657"/>
      <c r="BB25" s="657"/>
      <c r="BC25" s="657"/>
      <c r="BD25" s="658"/>
    </row>
    <row r="26" spans="2:57" ht="40" customHeight="1" x14ac:dyDescent="0.2">
      <c r="B26" s="232">
        <f t="shared" si="2"/>
        <v>14</v>
      </c>
      <c r="C26" s="642"/>
      <c r="D26" s="643"/>
      <c r="E26" s="644"/>
      <c r="F26" s="645"/>
      <c r="G26" s="646"/>
      <c r="H26" s="647"/>
      <c r="I26" s="647"/>
      <c r="J26" s="647"/>
      <c r="K26" s="648"/>
      <c r="L26" s="649"/>
      <c r="M26" s="650"/>
      <c r="N26" s="650"/>
      <c r="O26" s="651"/>
      <c r="P26" s="233"/>
      <c r="Q26" s="234"/>
      <c r="R26" s="234"/>
      <c r="S26" s="234"/>
      <c r="T26" s="234"/>
      <c r="U26" s="234"/>
      <c r="V26" s="235"/>
      <c r="W26" s="233"/>
      <c r="X26" s="234"/>
      <c r="Y26" s="234"/>
      <c r="Z26" s="234"/>
      <c r="AA26" s="234"/>
      <c r="AB26" s="234"/>
      <c r="AC26" s="235"/>
      <c r="AD26" s="233"/>
      <c r="AE26" s="234"/>
      <c r="AF26" s="234"/>
      <c r="AG26" s="234"/>
      <c r="AH26" s="234"/>
      <c r="AI26" s="234"/>
      <c r="AJ26" s="235"/>
      <c r="AK26" s="233"/>
      <c r="AL26" s="234"/>
      <c r="AM26" s="234"/>
      <c r="AN26" s="234"/>
      <c r="AO26" s="234"/>
      <c r="AP26" s="234"/>
      <c r="AQ26" s="235"/>
      <c r="AR26" s="233"/>
      <c r="AS26" s="234"/>
      <c r="AT26" s="235"/>
      <c r="AU26" s="652">
        <f t="shared" si="3"/>
        <v>0</v>
      </c>
      <c r="AV26" s="653"/>
      <c r="AW26" s="654">
        <f t="shared" si="1"/>
        <v>0</v>
      </c>
      <c r="AX26" s="655"/>
      <c r="AY26" s="656"/>
      <c r="AZ26" s="657"/>
      <c r="BA26" s="657"/>
      <c r="BB26" s="657"/>
      <c r="BC26" s="657"/>
      <c r="BD26" s="658"/>
    </row>
    <row r="27" spans="2:57" ht="40" customHeight="1" x14ac:dyDescent="0.2">
      <c r="B27" s="232">
        <f t="shared" si="2"/>
        <v>15</v>
      </c>
      <c r="C27" s="642"/>
      <c r="D27" s="643"/>
      <c r="E27" s="644"/>
      <c r="F27" s="645"/>
      <c r="G27" s="646"/>
      <c r="H27" s="647"/>
      <c r="I27" s="647"/>
      <c r="J27" s="647"/>
      <c r="K27" s="648"/>
      <c r="L27" s="649"/>
      <c r="M27" s="650"/>
      <c r="N27" s="650"/>
      <c r="O27" s="651"/>
      <c r="P27" s="233"/>
      <c r="Q27" s="234"/>
      <c r="R27" s="234"/>
      <c r="S27" s="234"/>
      <c r="T27" s="234"/>
      <c r="U27" s="234"/>
      <c r="V27" s="235"/>
      <c r="W27" s="233"/>
      <c r="X27" s="234"/>
      <c r="Y27" s="234"/>
      <c r="Z27" s="234"/>
      <c r="AA27" s="234"/>
      <c r="AB27" s="234"/>
      <c r="AC27" s="235"/>
      <c r="AD27" s="233"/>
      <c r="AE27" s="234"/>
      <c r="AF27" s="234"/>
      <c r="AG27" s="234"/>
      <c r="AH27" s="234"/>
      <c r="AI27" s="234"/>
      <c r="AJ27" s="235"/>
      <c r="AK27" s="233"/>
      <c r="AL27" s="234"/>
      <c r="AM27" s="234"/>
      <c r="AN27" s="234"/>
      <c r="AO27" s="234"/>
      <c r="AP27" s="234"/>
      <c r="AQ27" s="235"/>
      <c r="AR27" s="233"/>
      <c r="AS27" s="234"/>
      <c r="AT27" s="235"/>
      <c r="AU27" s="652">
        <f t="shared" si="3"/>
        <v>0</v>
      </c>
      <c r="AV27" s="653"/>
      <c r="AW27" s="654">
        <f t="shared" si="1"/>
        <v>0</v>
      </c>
      <c r="AX27" s="655"/>
      <c r="AY27" s="656"/>
      <c r="AZ27" s="657"/>
      <c r="BA27" s="657"/>
      <c r="BB27" s="657"/>
      <c r="BC27" s="657"/>
      <c r="BD27" s="658"/>
    </row>
    <row r="28" spans="2:57" ht="40" customHeight="1" x14ac:dyDescent="0.2">
      <c r="B28" s="232">
        <f t="shared" si="2"/>
        <v>16</v>
      </c>
      <c r="C28" s="642"/>
      <c r="D28" s="643"/>
      <c r="E28" s="644"/>
      <c r="F28" s="645"/>
      <c r="G28" s="646"/>
      <c r="H28" s="647"/>
      <c r="I28" s="647"/>
      <c r="J28" s="647"/>
      <c r="K28" s="648"/>
      <c r="L28" s="649"/>
      <c r="M28" s="650"/>
      <c r="N28" s="650"/>
      <c r="O28" s="651"/>
      <c r="P28" s="233"/>
      <c r="Q28" s="234"/>
      <c r="R28" s="234"/>
      <c r="S28" s="234"/>
      <c r="T28" s="234"/>
      <c r="U28" s="234"/>
      <c r="V28" s="235"/>
      <c r="W28" s="233"/>
      <c r="X28" s="234"/>
      <c r="Y28" s="234"/>
      <c r="Z28" s="234"/>
      <c r="AA28" s="234"/>
      <c r="AB28" s="234"/>
      <c r="AC28" s="235"/>
      <c r="AD28" s="233"/>
      <c r="AE28" s="234"/>
      <c r="AF28" s="234"/>
      <c r="AG28" s="234"/>
      <c r="AH28" s="234"/>
      <c r="AI28" s="234"/>
      <c r="AJ28" s="235"/>
      <c r="AK28" s="233"/>
      <c r="AL28" s="234"/>
      <c r="AM28" s="234"/>
      <c r="AN28" s="234"/>
      <c r="AO28" s="234"/>
      <c r="AP28" s="234"/>
      <c r="AQ28" s="235"/>
      <c r="AR28" s="233"/>
      <c r="AS28" s="234"/>
      <c r="AT28" s="235"/>
      <c r="AU28" s="652">
        <f t="shared" si="3"/>
        <v>0</v>
      </c>
      <c r="AV28" s="653"/>
      <c r="AW28" s="654">
        <f t="shared" si="1"/>
        <v>0</v>
      </c>
      <c r="AX28" s="655"/>
      <c r="AY28" s="656"/>
      <c r="AZ28" s="657"/>
      <c r="BA28" s="657"/>
      <c r="BB28" s="657"/>
      <c r="BC28" s="657"/>
      <c r="BD28" s="658"/>
    </row>
    <row r="29" spans="2:57" ht="40" customHeight="1" x14ac:dyDescent="0.2">
      <c r="B29" s="232">
        <f t="shared" si="2"/>
        <v>17</v>
      </c>
      <c r="C29" s="642"/>
      <c r="D29" s="643"/>
      <c r="E29" s="644"/>
      <c r="F29" s="645"/>
      <c r="G29" s="646"/>
      <c r="H29" s="647"/>
      <c r="I29" s="647"/>
      <c r="J29" s="647"/>
      <c r="K29" s="648"/>
      <c r="L29" s="649"/>
      <c r="M29" s="650"/>
      <c r="N29" s="650"/>
      <c r="O29" s="651"/>
      <c r="P29" s="233"/>
      <c r="Q29" s="234"/>
      <c r="R29" s="234"/>
      <c r="S29" s="234"/>
      <c r="T29" s="234"/>
      <c r="U29" s="234"/>
      <c r="V29" s="235"/>
      <c r="W29" s="233"/>
      <c r="X29" s="234"/>
      <c r="Y29" s="234"/>
      <c r="Z29" s="234"/>
      <c r="AA29" s="234"/>
      <c r="AB29" s="234"/>
      <c r="AC29" s="235"/>
      <c r="AD29" s="233"/>
      <c r="AE29" s="234"/>
      <c r="AF29" s="234"/>
      <c r="AG29" s="234"/>
      <c r="AH29" s="234"/>
      <c r="AI29" s="234"/>
      <c r="AJ29" s="235"/>
      <c r="AK29" s="233"/>
      <c r="AL29" s="234"/>
      <c r="AM29" s="234"/>
      <c r="AN29" s="234"/>
      <c r="AO29" s="234"/>
      <c r="AP29" s="234"/>
      <c r="AQ29" s="235"/>
      <c r="AR29" s="233"/>
      <c r="AS29" s="234"/>
      <c r="AT29" s="235"/>
      <c r="AU29" s="652">
        <f t="shared" si="3"/>
        <v>0</v>
      </c>
      <c r="AV29" s="653"/>
      <c r="AW29" s="654">
        <f t="shared" si="1"/>
        <v>0</v>
      </c>
      <c r="AX29" s="655"/>
      <c r="AY29" s="656"/>
      <c r="AZ29" s="657"/>
      <c r="BA29" s="657"/>
      <c r="BB29" s="657"/>
      <c r="BC29" s="657"/>
      <c r="BD29" s="658"/>
    </row>
    <row r="30" spans="2:57" ht="40" customHeight="1" thickBot="1" x14ac:dyDescent="0.25">
      <c r="B30" s="236">
        <f t="shared" si="2"/>
        <v>18</v>
      </c>
      <c r="C30" s="673"/>
      <c r="D30" s="674"/>
      <c r="E30" s="675"/>
      <c r="F30" s="676"/>
      <c r="G30" s="677"/>
      <c r="H30" s="678"/>
      <c r="I30" s="678"/>
      <c r="J30" s="678"/>
      <c r="K30" s="679"/>
      <c r="L30" s="680"/>
      <c r="M30" s="681"/>
      <c r="N30" s="681"/>
      <c r="O30" s="682"/>
      <c r="P30" s="237"/>
      <c r="Q30" s="238"/>
      <c r="R30" s="238"/>
      <c r="S30" s="238"/>
      <c r="T30" s="238"/>
      <c r="U30" s="238"/>
      <c r="V30" s="239"/>
      <c r="W30" s="237"/>
      <c r="X30" s="238"/>
      <c r="Y30" s="238"/>
      <c r="Z30" s="238"/>
      <c r="AA30" s="238"/>
      <c r="AB30" s="238"/>
      <c r="AC30" s="239"/>
      <c r="AD30" s="237"/>
      <c r="AE30" s="238"/>
      <c r="AF30" s="238"/>
      <c r="AG30" s="238"/>
      <c r="AH30" s="238"/>
      <c r="AI30" s="238"/>
      <c r="AJ30" s="239"/>
      <c r="AK30" s="237"/>
      <c r="AL30" s="238"/>
      <c r="AM30" s="238"/>
      <c r="AN30" s="238"/>
      <c r="AO30" s="238"/>
      <c r="AP30" s="238"/>
      <c r="AQ30" s="239"/>
      <c r="AR30" s="237"/>
      <c r="AS30" s="238"/>
      <c r="AT30" s="239"/>
      <c r="AU30" s="683">
        <f t="shared" si="3"/>
        <v>0</v>
      </c>
      <c r="AV30" s="684"/>
      <c r="AW30" s="685">
        <f t="shared" si="1"/>
        <v>0</v>
      </c>
      <c r="AX30" s="686"/>
      <c r="AY30" s="687"/>
      <c r="AZ30" s="688"/>
      <c r="BA30" s="688"/>
      <c r="BB30" s="688"/>
      <c r="BC30" s="688"/>
      <c r="BD30" s="689"/>
    </row>
    <row r="31" spans="2:57" ht="20.25" customHeight="1" x14ac:dyDescent="0.2">
      <c r="C31" s="240"/>
      <c r="D31" s="241"/>
      <c r="E31" s="242"/>
      <c r="AC31" s="218"/>
    </row>
    <row r="32" spans="2:57" ht="20.25" customHeight="1" x14ac:dyDescent="0.2">
      <c r="C32" s="218"/>
      <c r="D32" s="218"/>
      <c r="T32" s="218"/>
      <c r="AJ32" s="246"/>
      <c r="AK32" s="247"/>
      <c r="AL32" s="247"/>
      <c r="BE32" s="247"/>
    </row>
    <row r="33" spans="3:58" ht="20.25" customHeight="1" x14ac:dyDescent="0.2">
      <c r="C33" s="218"/>
      <c r="D33" s="218"/>
      <c r="U33" s="218"/>
      <c r="AK33" s="246"/>
      <c r="AL33" s="247"/>
      <c r="AM33" s="247"/>
      <c r="BF33" s="247"/>
    </row>
    <row r="34" spans="3:58" ht="20.25" customHeight="1" x14ac:dyDescent="0.2">
      <c r="D34" s="218"/>
      <c r="U34" s="218"/>
      <c r="AK34" s="246"/>
      <c r="AL34" s="247"/>
      <c r="AM34" s="247"/>
      <c r="BF34" s="247"/>
    </row>
    <row r="35" spans="3:58" ht="20.25" customHeight="1" x14ac:dyDescent="0.2">
      <c r="C35" s="218"/>
      <c r="D35" s="218"/>
      <c r="U35" s="218"/>
      <c r="AK35" s="246"/>
      <c r="AL35" s="247"/>
      <c r="AM35" s="247"/>
      <c r="BF35" s="247"/>
    </row>
    <row r="36" spans="3:58" ht="20.25" customHeight="1" x14ac:dyDescent="0.2">
      <c r="C36" s="246"/>
      <c r="D36" s="246"/>
      <c r="E36" s="246"/>
      <c r="F36" s="246"/>
      <c r="G36" s="246"/>
      <c r="H36" s="246"/>
      <c r="I36" s="246"/>
      <c r="J36" s="246"/>
      <c r="K36" s="246"/>
      <c r="L36" s="246"/>
      <c r="M36" s="246"/>
      <c r="N36" s="246"/>
      <c r="O36" s="246"/>
      <c r="P36" s="246"/>
      <c r="Q36" s="246"/>
      <c r="R36" s="246"/>
      <c r="S36" s="246"/>
      <c r="T36" s="246"/>
      <c r="U36" s="247"/>
      <c r="V36" s="247"/>
      <c r="W36" s="246"/>
      <c r="X36" s="246"/>
      <c r="Y36" s="246"/>
      <c r="Z36" s="246"/>
      <c r="AA36" s="246"/>
      <c r="AB36" s="246"/>
      <c r="AC36" s="246"/>
      <c r="AD36" s="246"/>
      <c r="AE36" s="246"/>
      <c r="AF36" s="246"/>
      <c r="AG36" s="246"/>
      <c r="AH36" s="246"/>
      <c r="AI36" s="246"/>
      <c r="AJ36" s="246"/>
      <c r="AK36" s="246"/>
      <c r="AL36" s="247"/>
      <c r="AM36" s="247"/>
      <c r="BF36" s="247"/>
    </row>
    <row r="37" spans="3:58" ht="20.25" customHeight="1" x14ac:dyDescent="0.2">
      <c r="C37" s="246"/>
      <c r="D37" s="246"/>
      <c r="E37" s="246"/>
      <c r="F37" s="246"/>
      <c r="G37" s="246"/>
      <c r="H37" s="246"/>
      <c r="I37" s="246"/>
      <c r="J37" s="246"/>
      <c r="K37" s="246"/>
      <c r="L37" s="246"/>
      <c r="M37" s="246"/>
      <c r="N37" s="246"/>
      <c r="O37" s="246"/>
      <c r="P37" s="246"/>
      <c r="Q37" s="246"/>
      <c r="R37" s="246"/>
      <c r="S37" s="246"/>
      <c r="T37" s="246"/>
      <c r="U37" s="247"/>
      <c r="V37" s="247"/>
      <c r="W37" s="246"/>
      <c r="X37" s="246"/>
      <c r="Y37" s="246"/>
      <c r="Z37" s="246"/>
      <c r="AA37" s="246"/>
      <c r="AB37" s="246"/>
      <c r="AC37" s="246"/>
      <c r="AD37" s="246"/>
      <c r="AE37" s="246"/>
      <c r="AF37" s="246"/>
      <c r="AG37" s="246"/>
      <c r="AH37" s="246"/>
      <c r="AI37" s="246"/>
      <c r="AJ37" s="246"/>
      <c r="AK37" s="246"/>
      <c r="AL37" s="247"/>
      <c r="AM37" s="247"/>
      <c r="BF37" s="247"/>
    </row>
  </sheetData>
  <sheetProtection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AU13:AX30">
    <cfRule type="expression" dxfId="1" priority="1">
      <formula>INDIRECT(ADDRESS(ROW(),COLUMN()))=TRUNC(INDIRECT(ADDRESS(ROW(),COLUMN())))</formula>
    </cfRule>
  </conditionalFormatting>
  <dataValidations count="5">
    <dataValidation type="list" allowBlank="1" showInputMessage="1" sqref="E13:F30" xr:uid="{F5D7005C-639F-462D-852F-BDA1F105E4B9}">
      <formula1>"A, B, C, D"</formula1>
    </dataValidation>
    <dataValidation type="list" allowBlank="1" showInputMessage="1" showErrorMessage="1" sqref="AZ4:BC4" xr:uid="{99F92EF5-A4AC-4357-8ADF-73FC7E671D74}">
      <formula1>"予定,実績,予定・実績"</formula1>
    </dataValidation>
    <dataValidation type="list" errorStyle="warning" allowBlank="1" showInputMessage="1" error="リストにない場合のみ、入力してください。" sqref="G13:K30" xr:uid="{19353885-61B1-4C0F-B50C-1B599B499BF1}">
      <formula1>INDIRECT(C13)</formula1>
    </dataValidation>
    <dataValidation type="list" allowBlank="1" showInputMessage="1" showErrorMessage="1" sqref="AZ3" xr:uid="{5A29E8EC-754D-4348-885F-3C4F58DE98C5}">
      <formula1>"４週,暦月"</formula1>
    </dataValidation>
    <dataValidation type="decimal" allowBlank="1" showInputMessage="1" showErrorMessage="1" error="入力可能範囲　32～40" sqref="AV5" xr:uid="{E6B6B0B9-E179-414C-86F6-90F0A66D41F5}">
      <formula1>32</formula1>
      <formula2>40</formula2>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2">
        <x14:dataValidation type="list" allowBlank="1" showInputMessage="1" xr:uid="{8EE6E8E1-CE54-4790-BDDC-2030A7F62AAD}">
          <x14:formula1>
            <xm:f>プルダウン・リスト!$C$13:$E$13</xm:f>
          </x14:formula1>
          <xm:sqref>C13:D30</xm:sqref>
        </x14:dataValidation>
        <x14:dataValidation type="list" allowBlank="1" showInputMessage="1" xr:uid="{CBF19C7F-42D4-4621-BCCC-16EAA9CD167B}">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1B600B03-81E9-45C7-8CFA-A1D2E59241AA}">
  <sheetPr>
    <pageSetUpPr fitToPage="1"/>
  </sheetPr>
  <dimension ref="A1:BF37"/>
  <sheetViews>
    <sheetView showGridLines="0" view="pageBreakPreview" zoomScale="70" zoomScaleNormal="55" zoomScaleSheetLayoutView="70" workbookViewId="0">
      <selection activeCell="B1" sqref="B1"/>
    </sheetView>
  </sheetViews>
  <sheetFormatPr defaultColWidth="4.453125" defaultRowHeight="20.25" customHeight="1" x14ac:dyDescent="0.2"/>
  <cols>
    <col min="1" max="1" width="1.453125" style="221" customWidth="1"/>
    <col min="2" max="56" width="5.54296875" style="221" customWidth="1"/>
    <col min="57" max="16384" width="4.453125" style="221"/>
  </cols>
  <sheetData>
    <row r="1" spans="1:57" s="191" customFormat="1" ht="20.25" customHeight="1" x14ac:dyDescent="0.2">
      <c r="A1" s="186"/>
      <c r="B1" s="186"/>
      <c r="C1" s="187" t="s">
        <v>72</v>
      </c>
      <c r="D1" s="187"/>
      <c r="E1" s="186"/>
      <c r="F1" s="186"/>
      <c r="G1" s="188" t="s">
        <v>73</v>
      </c>
      <c r="H1" s="186"/>
      <c r="I1" s="186"/>
      <c r="J1" s="187"/>
      <c r="K1" s="187"/>
      <c r="L1" s="187"/>
      <c r="M1" s="187"/>
      <c r="N1" s="186"/>
      <c r="O1" s="186"/>
      <c r="P1" s="186"/>
      <c r="Q1" s="186"/>
      <c r="R1" s="186"/>
      <c r="S1" s="186"/>
      <c r="T1" s="186"/>
      <c r="U1" s="186"/>
      <c r="V1" s="186"/>
      <c r="W1" s="186"/>
      <c r="X1" s="186"/>
      <c r="Y1" s="186"/>
      <c r="Z1" s="186"/>
      <c r="AA1" s="186"/>
      <c r="AB1" s="186"/>
      <c r="AC1" s="186"/>
      <c r="AD1" s="186"/>
      <c r="AE1" s="186"/>
      <c r="AF1" s="186"/>
      <c r="AG1" s="186"/>
      <c r="AH1" s="186"/>
      <c r="AI1" s="186"/>
      <c r="AJ1" s="186"/>
      <c r="AK1" s="189" t="s">
        <v>40</v>
      </c>
      <c r="AL1" s="189" t="s">
        <v>41</v>
      </c>
      <c r="AM1" s="618" t="s">
        <v>42</v>
      </c>
      <c r="AN1" s="618"/>
      <c r="AO1" s="618"/>
      <c r="AP1" s="618"/>
      <c r="AQ1" s="618"/>
      <c r="AR1" s="618"/>
      <c r="AS1" s="618"/>
      <c r="AT1" s="618"/>
      <c r="AU1" s="618"/>
      <c r="AV1" s="618"/>
      <c r="AW1" s="618"/>
      <c r="AX1" s="618"/>
      <c r="AY1" s="618"/>
      <c r="AZ1" s="618"/>
      <c r="BA1" s="618"/>
      <c r="BB1" s="190" t="s">
        <v>43</v>
      </c>
      <c r="BC1" s="186"/>
      <c r="BD1" s="186"/>
    </row>
    <row r="2" spans="1:57" s="194" customFormat="1" ht="20.25" customHeight="1" x14ac:dyDescent="0.2">
      <c r="A2" s="192"/>
      <c r="B2" s="192"/>
      <c r="C2" s="192"/>
      <c r="D2" s="188"/>
      <c r="E2" s="192"/>
      <c r="F2" s="192"/>
      <c r="G2" s="192"/>
      <c r="H2" s="188"/>
      <c r="I2" s="189"/>
      <c r="J2" s="189"/>
      <c r="K2" s="189"/>
      <c r="L2" s="189"/>
      <c r="M2" s="189"/>
      <c r="N2" s="192"/>
      <c r="O2" s="192"/>
      <c r="P2" s="192"/>
      <c r="Q2" s="192"/>
      <c r="R2" s="192"/>
      <c r="S2" s="192"/>
      <c r="T2" s="189" t="s">
        <v>44</v>
      </c>
      <c r="U2" s="619">
        <v>7</v>
      </c>
      <c r="V2" s="619"/>
      <c r="W2" s="189" t="s">
        <v>41</v>
      </c>
      <c r="X2" s="620">
        <f>IF(U2=0,"",YEAR(DATE(2018+U2,1,1)))</f>
        <v>2025</v>
      </c>
      <c r="Y2" s="620"/>
      <c r="Z2" s="192" t="s">
        <v>45</v>
      </c>
      <c r="AA2" s="192" t="s">
        <v>46</v>
      </c>
      <c r="AB2" s="619">
        <v>4</v>
      </c>
      <c r="AC2" s="619"/>
      <c r="AD2" s="192" t="s">
        <v>47</v>
      </c>
      <c r="AE2" s="192"/>
      <c r="AF2" s="192"/>
      <c r="AG2" s="192"/>
      <c r="AH2" s="192"/>
      <c r="AI2" s="192"/>
      <c r="AJ2" s="190"/>
      <c r="AK2" s="189" t="s">
        <v>48</v>
      </c>
      <c r="AL2" s="189" t="s">
        <v>41</v>
      </c>
      <c r="AM2" s="619" t="s">
        <v>74</v>
      </c>
      <c r="AN2" s="619"/>
      <c r="AO2" s="619"/>
      <c r="AP2" s="619"/>
      <c r="AQ2" s="619"/>
      <c r="AR2" s="619"/>
      <c r="AS2" s="619"/>
      <c r="AT2" s="619"/>
      <c r="AU2" s="619"/>
      <c r="AV2" s="619"/>
      <c r="AW2" s="619"/>
      <c r="AX2" s="619"/>
      <c r="AY2" s="619"/>
      <c r="AZ2" s="619"/>
      <c r="BA2" s="619"/>
      <c r="BB2" s="190" t="s">
        <v>43</v>
      </c>
      <c r="BC2" s="189"/>
      <c r="BD2" s="189"/>
      <c r="BE2" s="193"/>
    </row>
    <row r="3" spans="1:57" s="194" customFormat="1" ht="20.25" customHeight="1" x14ac:dyDescent="0.2">
      <c r="A3" s="192"/>
      <c r="B3" s="192"/>
      <c r="C3" s="192"/>
      <c r="D3" s="188"/>
      <c r="E3" s="192"/>
      <c r="F3" s="192"/>
      <c r="G3" s="192"/>
      <c r="H3" s="188"/>
      <c r="I3" s="189"/>
      <c r="J3" s="189"/>
      <c r="K3" s="189"/>
      <c r="L3" s="189"/>
      <c r="M3" s="189"/>
      <c r="N3" s="192"/>
      <c r="O3" s="192"/>
      <c r="P3" s="192"/>
      <c r="Q3" s="192"/>
      <c r="R3" s="192"/>
      <c r="S3" s="192"/>
      <c r="T3" s="195"/>
      <c r="U3" s="196"/>
      <c r="V3" s="196"/>
      <c r="W3" s="197"/>
      <c r="X3" s="196"/>
      <c r="Y3" s="196"/>
      <c r="Z3" s="198"/>
      <c r="AA3" s="198"/>
      <c r="AB3" s="196"/>
      <c r="AC3" s="196"/>
      <c r="AD3" s="199"/>
      <c r="AE3" s="192"/>
      <c r="AF3" s="192"/>
      <c r="AG3" s="192"/>
      <c r="AH3" s="192"/>
      <c r="AI3" s="192"/>
      <c r="AJ3" s="190"/>
      <c r="AK3" s="189"/>
      <c r="AL3" s="189"/>
      <c r="AM3" s="200"/>
      <c r="AN3" s="200"/>
      <c r="AO3" s="200"/>
      <c r="AP3" s="200"/>
      <c r="AQ3" s="200"/>
      <c r="AR3" s="200"/>
      <c r="AS3" s="200"/>
      <c r="AT3" s="200"/>
      <c r="AU3" s="200"/>
      <c r="AV3" s="200"/>
      <c r="AW3" s="200"/>
      <c r="AX3" s="200"/>
      <c r="AY3" s="201" t="s">
        <v>49</v>
      </c>
      <c r="AZ3" s="621" t="s">
        <v>50</v>
      </c>
      <c r="BA3" s="621"/>
      <c r="BB3" s="621"/>
      <c r="BC3" s="621"/>
      <c r="BD3" s="189"/>
      <c r="BE3" s="193"/>
    </row>
    <row r="4" spans="1:57" s="194" customFormat="1" ht="20.25" customHeight="1" x14ac:dyDescent="0.2">
      <c r="A4" s="192"/>
      <c r="B4" s="202"/>
      <c r="C4" s="202"/>
      <c r="D4" s="202"/>
      <c r="E4" s="202"/>
      <c r="F4" s="202"/>
      <c r="G4" s="202"/>
      <c r="H4" s="202"/>
      <c r="I4" s="202"/>
      <c r="J4" s="203"/>
      <c r="K4" s="204"/>
      <c r="L4" s="204"/>
      <c r="M4" s="204"/>
      <c r="N4" s="204"/>
      <c r="O4" s="204"/>
      <c r="P4" s="205"/>
      <c r="Q4" s="204"/>
      <c r="R4" s="204"/>
      <c r="S4" s="192"/>
      <c r="T4" s="192"/>
      <c r="U4" s="192"/>
      <c r="V4" s="192"/>
      <c r="W4" s="192"/>
      <c r="X4" s="192"/>
      <c r="Y4" s="192"/>
      <c r="Z4" s="198"/>
      <c r="AA4" s="198"/>
      <c r="AB4" s="196"/>
      <c r="AC4" s="196"/>
      <c r="AD4" s="199"/>
      <c r="AE4" s="192"/>
      <c r="AF4" s="192"/>
      <c r="AG4" s="192"/>
      <c r="AH4" s="192"/>
      <c r="AI4" s="192"/>
      <c r="AJ4" s="190"/>
      <c r="AK4" s="189"/>
      <c r="AL4" s="189"/>
      <c r="AM4" s="200"/>
      <c r="AN4" s="200"/>
      <c r="AO4" s="200"/>
      <c r="AP4" s="200"/>
      <c r="AQ4" s="200"/>
      <c r="AR4" s="200"/>
      <c r="AS4" s="200"/>
      <c r="AT4" s="200"/>
      <c r="AU4" s="200"/>
      <c r="AV4" s="200"/>
      <c r="AW4" s="200"/>
      <c r="AX4" s="200"/>
      <c r="AY4" s="201" t="s">
        <v>52</v>
      </c>
      <c r="AZ4" s="621" t="s">
        <v>53</v>
      </c>
      <c r="BA4" s="621"/>
      <c r="BB4" s="621"/>
      <c r="BC4" s="621"/>
      <c r="BD4" s="189"/>
      <c r="BE4" s="193"/>
    </row>
    <row r="5" spans="1:57" s="194" customFormat="1" ht="20.25" customHeight="1" x14ac:dyDescent="0.2">
      <c r="A5" s="192"/>
      <c r="B5" s="206"/>
      <c r="C5" s="206"/>
      <c r="D5" s="206"/>
      <c r="E5" s="206"/>
      <c r="F5" s="206"/>
      <c r="G5" s="206"/>
      <c r="H5" s="206"/>
      <c r="I5" s="206"/>
      <c r="J5" s="204"/>
      <c r="K5" s="207"/>
      <c r="L5" s="208"/>
      <c r="M5" s="208"/>
      <c r="N5" s="208"/>
      <c r="O5" s="208"/>
      <c r="P5" s="206"/>
      <c r="Q5" s="202"/>
      <c r="R5" s="202"/>
      <c r="S5" s="186"/>
      <c r="T5" s="192"/>
      <c r="U5" s="192"/>
      <c r="V5" s="192"/>
      <c r="W5" s="192"/>
      <c r="X5" s="192"/>
      <c r="Y5" s="192"/>
      <c r="Z5" s="198"/>
      <c r="AA5" s="198"/>
      <c r="AB5" s="196"/>
      <c r="AC5" s="196"/>
      <c r="AD5" s="186"/>
      <c r="AE5" s="186"/>
      <c r="AF5" s="186"/>
      <c r="AG5" s="186"/>
      <c r="AH5" s="192"/>
      <c r="AI5" s="192"/>
      <c r="AJ5" s="186" t="s">
        <v>54</v>
      </c>
      <c r="AK5" s="186"/>
      <c r="AL5" s="186"/>
      <c r="AM5" s="186"/>
      <c r="AN5" s="186"/>
      <c r="AO5" s="186"/>
      <c r="AP5" s="186"/>
      <c r="AQ5" s="186"/>
      <c r="AR5" s="202"/>
      <c r="AS5" s="202"/>
      <c r="AT5" s="209"/>
      <c r="AU5" s="186"/>
      <c r="AV5" s="635">
        <v>40</v>
      </c>
      <c r="AW5" s="636"/>
      <c r="AX5" s="209" t="s">
        <v>55</v>
      </c>
      <c r="AY5" s="186"/>
      <c r="AZ5" s="690">
        <v>160</v>
      </c>
      <c r="BA5" s="691"/>
      <c r="BB5" s="209" t="s">
        <v>56</v>
      </c>
      <c r="BC5" s="186"/>
      <c r="BD5" s="192"/>
      <c r="BE5" s="193"/>
    </row>
    <row r="6" spans="1:57" s="194" customFormat="1" ht="20.25" customHeight="1" x14ac:dyDescent="0.2">
      <c r="A6" s="192"/>
      <c r="B6" s="206"/>
      <c r="C6" s="206"/>
      <c r="D6" s="206"/>
      <c r="E6" s="206"/>
      <c r="F6" s="206"/>
      <c r="G6" s="206"/>
      <c r="H6" s="206"/>
      <c r="I6" s="206"/>
      <c r="J6" s="206"/>
      <c r="K6" s="210"/>
      <c r="L6" s="210"/>
      <c r="M6" s="210"/>
      <c r="N6" s="206"/>
      <c r="O6" s="211"/>
      <c r="P6" s="212"/>
      <c r="Q6" s="212"/>
      <c r="R6" s="213"/>
      <c r="S6" s="214"/>
      <c r="T6" s="192"/>
      <c r="U6" s="192"/>
      <c r="V6" s="192"/>
      <c r="W6" s="192"/>
      <c r="X6" s="192"/>
      <c r="Y6" s="192"/>
      <c r="Z6" s="198"/>
      <c r="AA6" s="198"/>
      <c r="AB6" s="196"/>
      <c r="AC6" s="196"/>
      <c r="AD6" s="209"/>
      <c r="AE6" s="186"/>
      <c r="AF6" s="186"/>
      <c r="AG6" s="186"/>
      <c r="AH6" s="192"/>
      <c r="AI6" s="192"/>
      <c r="AJ6" s="192"/>
      <c r="AK6" s="192"/>
      <c r="AL6" s="186"/>
      <c r="AM6" s="186"/>
      <c r="AN6" s="215"/>
      <c r="AO6" s="216"/>
      <c r="AP6" s="216"/>
      <c r="AQ6" s="214"/>
      <c r="AR6" s="214"/>
      <c r="AS6" s="214"/>
      <c r="AT6" s="214"/>
      <c r="AU6" s="214"/>
      <c r="AV6" s="214"/>
      <c r="AW6" s="186" t="s">
        <v>57</v>
      </c>
      <c r="AX6" s="186"/>
      <c r="AY6" s="186"/>
      <c r="AZ6" s="637">
        <f>DAY(EOMONTH(DATE(X2,AB2,1),0))</f>
        <v>30</v>
      </c>
      <c r="BA6" s="638"/>
      <c r="BB6" s="209" t="s">
        <v>58</v>
      </c>
      <c r="BC6" s="192"/>
      <c r="BD6" s="192"/>
      <c r="BE6" s="193"/>
    </row>
    <row r="7" spans="1:57" ht="20.25" customHeight="1" thickBot="1" x14ac:dyDescent="0.25">
      <c r="A7" s="217"/>
      <c r="B7" s="217"/>
      <c r="C7" s="218"/>
      <c r="D7" s="218"/>
      <c r="E7" s="217"/>
      <c r="F7" s="217"/>
      <c r="G7" s="217"/>
      <c r="H7" s="217"/>
      <c r="I7" s="217"/>
      <c r="J7" s="217"/>
      <c r="K7" s="217"/>
      <c r="L7" s="217"/>
      <c r="M7" s="217"/>
      <c r="N7" s="217"/>
      <c r="O7" s="217"/>
      <c r="P7" s="217"/>
      <c r="Q7" s="217"/>
      <c r="R7" s="217"/>
      <c r="S7" s="218"/>
      <c r="T7" s="217"/>
      <c r="U7" s="217"/>
      <c r="V7" s="217"/>
      <c r="W7" s="217"/>
      <c r="X7" s="217"/>
      <c r="Y7" s="217"/>
      <c r="Z7" s="217"/>
      <c r="AA7" s="217"/>
      <c r="AB7" s="217"/>
      <c r="AC7" s="217"/>
      <c r="AD7" s="217"/>
      <c r="AE7" s="217"/>
      <c r="AF7" s="217"/>
      <c r="AG7" s="217"/>
      <c r="AH7" s="217"/>
      <c r="AI7" s="217"/>
      <c r="AJ7" s="218"/>
      <c r="AK7" s="217"/>
      <c r="AL7" s="217"/>
      <c r="AM7" s="217"/>
      <c r="AN7" s="217"/>
      <c r="AO7" s="217"/>
      <c r="AP7" s="217"/>
      <c r="AQ7" s="217"/>
      <c r="AR7" s="217"/>
      <c r="AS7" s="217"/>
      <c r="AT7" s="217"/>
      <c r="AU7" s="217"/>
      <c r="AV7" s="217"/>
      <c r="AW7" s="217"/>
      <c r="AX7" s="217"/>
      <c r="AY7" s="217"/>
      <c r="AZ7" s="217"/>
      <c r="BA7" s="217"/>
      <c r="BB7" s="217"/>
      <c r="BC7" s="219"/>
      <c r="BD7" s="219"/>
      <c r="BE7" s="220"/>
    </row>
    <row r="8" spans="1:57" ht="20.25" customHeight="1" thickBot="1" x14ac:dyDescent="0.25">
      <c r="A8" s="217"/>
      <c r="B8" s="601" t="s">
        <v>59</v>
      </c>
      <c r="C8" s="604" t="s">
        <v>60</v>
      </c>
      <c r="D8" s="605"/>
      <c r="E8" s="610" t="s">
        <v>61</v>
      </c>
      <c r="F8" s="605"/>
      <c r="G8" s="610" t="s">
        <v>62</v>
      </c>
      <c r="H8" s="604"/>
      <c r="I8" s="604"/>
      <c r="J8" s="604"/>
      <c r="K8" s="605"/>
      <c r="L8" s="610" t="s">
        <v>63</v>
      </c>
      <c r="M8" s="604"/>
      <c r="N8" s="604"/>
      <c r="O8" s="613"/>
      <c r="P8" s="616" t="s">
        <v>64</v>
      </c>
      <c r="Q8" s="617"/>
      <c r="R8" s="617"/>
      <c r="S8" s="617"/>
      <c r="T8" s="617"/>
      <c r="U8" s="617"/>
      <c r="V8" s="617"/>
      <c r="W8" s="617"/>
      <c r="X8" s="617"/>
      <c r="Y8" s="617"/>
      <c r="Z8" s="617"/>
      <c r="AA8" s="617"/>
      <c r="AB8" s="617"/>
      <c r="AC8" s="617"/>
      <c r="AD8" s="617"/>
      <c r="AE8" s="617"/>
      <c r="AF8" s="617"/>
      <c r="AG8" s="617"/>
      <c r="AH8" s="617"/>
      <c r="AI8" s="617"/>
      <c r="AJ8" s="617"/>
      <c r="AK8" s="617"/>
      <c r="AL8" s="617"/>
      <c r="AM8" s="617"/>
      <c r="AN8" s="617"/>
      <c r="AO8" s="617"/>
      <c r="AP8" s="617"/>
      <c r="AQ8" s="617"/>
      <c r="AR8" s="617"/>
      <c r="AS8" s="617"/>
      <c r="AT8" s="617"/>
      <c r="AU8" s="622" t="str">
        <f>IF(AZ3="４週","(9)1～4週目の勤務時間数合計","(9)1か月の勤務時間数合計")</f>
        <v>(9)1～4週目の勤務時間数合計</v>
      </c>
      <c r="AV8" s="623"/>
      <c r="AW8" s="622" t="s">
        <v>65</v>
      </c>
      <c r="AX8" s="623"/>
      <c r="AY8" s="630" t="s">
        <v>66</v>
      </c>
      <c r="AZ8" s="630"/>
      <c r="BA8" s="630"/>
      <c r="BB8" s="630"/>
      <c r="BC8" s="630"/>
      <c r="BD8" s="630"/>
    </row>
    <row r="9" spans="1:57" ht="20.25" customHeight="1" thickBot="1" x14ac:dyDescent="0.25">
      <c r="A9" s="217"/>
      <c r="B9" s="602"/>
      <c r="C9" s="606"/>
      <c r="D9" s="607"/>
      <c r="E9" s="611"/>
      <c r="F9" s="607"/>
      <c r="G9" s="611"/>
      <c r="H9" s="606"/>
      <c r="I9" s="606"/>
      <c r="J9" s="606"/>
      <c r="K9" s="607"/>
      <c r="L9" s="611"/>
      <c r="M9" s="606"/>
      <c r="N9" s="606"/>
      <c r="O9" s="614"/>
      <c r="P9" s="632" t="s">
        <v>67</v>
      </c>
      <c r="Q9" s="633"/>
      <c r="R9" s="633"/>
      <c r="S9" s="633"/>
      <c r="T9" s="633"/>
      <c r="U9" s="633"/>
      <c r="V9" s="634"/>
      <c r="W9" s="632" t="s">
        <v>68</v>
      </c>
      <c r="X9" s="633"/>
      <c r="Y9" s="633"/>
      <c r="Z9" s="633"/>
      <c r="AA9" s="633"/>
      <c r="AB9" s="633"/>
      <c r="AC9" s="634"/>
      <c r="AD9" s="632" t="s">
        <v>69</v>
      </c>
      <c r="AE9" s="633"/>
      <c r="AF9" s="633"/>
      <c r="AG9" s="633"/>
      <c r="AH9" s="633"/>
      <c r="AI9" s="633"/>
      <c r="AJ9" s="634"/>
      <c r="AK9" s="632" t="s">
        <v>70</v>
      </c>
      <c r="AL9" s="633"/>
      <c r="AM9" s="633"/>
      <c r="AN9" s="633"/>
      <c r="AO9" s="633"/>
      <c r="AP9" s="633"/>
      <c r="AQ9" s="634"/>
      <c r="AR9" s="632" t="s">
        <v>71</v>
      </c>
      <c r="AS9" s="633"/>
      <c r="AT9" s="634"/>
      <c r="AU9" s="624"/>
      <c r="AV9" s="625"/>
      <c r="AW9" s="624"/>
      <c r="AX9" s="625"/>
      <c r="AY9" s="630"/>
      <c r="AZ9" s="630"/>
      <c r="BA9" s="630"/>
      <c r="BB9" s="630"/>
      <c r="BC9" s="630"/>
      <c r="BD9" s="630"/>
    </row>
    <row r="10" spans="1:57" ht="20.25" customHeight="1" thickBot="1" x14ac:dyDescent="0.25">
      <c r="A10" s="217"/>
      <c r="B10" s="602"/>
      <c r="C10" s="606"/>
      <c r="D10" s="607"/>
      <c r="E10" s="611"/>
      <c r="F10" s="607"/>
      <c r="G10" s="611"/>
      <c r="H10" s="606"/>
      <c r="I10" s="606"/>
      <c r="J10" s="606"/>
      <c r="K10" s="607"/>
      <c r="L10" s="611"/>
      <c r="M10" s="606"/>
      <c r="N10" s="606"/>
      <c r="O10" s="614"/>
      <c r="P10" s="222">
        <f>DAY(DATE($X$2,$AB$2,1))</f>
        <v>1</v>
      </c>
      <c r="Q10" s="223">
        <f>DAY(DATE($X$2,$AB$2,2))</f>
        <v>2</v>
      </c>
      <c r="R10" s="223">
        <f>DAY(DATE($X$2,$AB$2,3))</f>
        <v>3</v>
      </c>
      <c r="S10" s="223">
        <f>DAY(DATE($X$2,$AB$2,4))</f>
        <v>4</v>
      </c>
      <c r="T10" s="223">
        <f>DAY(DATE($X$2,$AB$2,5))</f>
        <v>5</v>
      </c>
      <c r="U10" s="223">
        <f>DAY(DATE($X$2,$AB$2,6))</f>
        <v>6</v>
      </c>
      <c r="V10" s="224">
        <f>DAY(DATE($X$2,$AB$2,7))</f>
        <v>7</v>
      </c>
      <c r="W10" s="222">
        <f>DAY(DATE($X$2,$AB$2,8))</f>
        <v>8</v>
      </c>
      <c r="X10" s="223">
        <f>DAY(DATE($X$2,$AB$2,9))</f>
        <v>9</v>
      </c>
      <c r="Y10" s="223">
        <f>DAY(DATE($X$2,$AB$2,10))</f>
        <v>10</v>
      </c>
      <c r="Z10" s="223">
        <f>DAY(DATE($X$2,$AB$2,11))</f>
        <v>11</v>
      </c>
      <c r="AA10" s="223">
        <f>DAY(DATE($X$2,$AB$2,12))</f>
        <v>12</v>
      </c>
      <c r="AB10" s="223">
        <f>DAY(DATE($X$2,$AB$2,13))</f>
        <v>13</v>
      </c>
      <c r="AC10" s="224">
        <f>DAY(DATE($X$2,$AB$2,14))</f>
        <v>14</v>
      </c>
      <c r="AD10" s="222">
        <f>DAY(DATE($X$2,$AB$2,15))</f>
        <v>15</v>
      </c>
      <c r="AE10" s="223">
        <f>DAY(DATE($X$2,$AB$2,16))</f>
        <v>16</v>
      </c>
      <c r="AF10" s="223">
        <f>DAY(DATE($X$2,$AB$2,17))</f>
        <v>17</v>
      </c>
      <c r="AG10" s="223">
        <f>DAY(DATE($X$2,$AB$2,18))</f>
        <v>18</v>
      </c>
      <c r="AH10" s="223">
        <f>DAY(DATE($X$2,$AB$2,19))</f>
        <v>19</v>
      </c>
      <c r="AI10" s="223">
        <f>DAY(DATE($X$2,$AB$2,20))</f>
        <v>20</v>
      </c>
      <c r="AJ10" s="224">
        <f>DAY(DATE($X$2,$AB$2,21))</f>
        <v>21</v>
      </c>
      <c r="AK10" s="222">
        <f>DAY(DATE($X$2,$AB$2,22))</f>
        <v>22</v>
      </c>
      <c r="AL10" s="223">
        <f>DAY(DATE($X$2,$AB$2,23))</f>
        <v>23</v>
      </c>
      <c r="AM10" s="223">
        <f>DAY(DATE($X$2,$AB$2,24))</f>
        <v>24</v>
      </c>
      <c r="AN10" s="223">
        <f>DAY(DATE($X$2,$AB$2,25))</f>
        <v>25</v>
      </c>
      <c r="AO10" s="223">
        <f>DAY(DATE($X$2,$AB$2,26))</f>
        <v>26</v>
      </c>
      <c r="AP10" s="223">
        <f>DAY(DATE($X$2,$AB$2,27))</f>
        <v>27</v>
      </c>
      <c r="AQ10" s="224">
        <f>DAY(DATE($X$2,$AB$2,28))</f>
        <v>28</v>
      </c>
      <c r="AR10" s="222" t="str">
        <f>IF(AZ3="暦月",IF(DAY(DATE($X$2,$AB$2,29))=29,29,""),"")</f>
        <v/>
      </c>
      <c r="AS10" s="223" t="str">
        <f>IF(AZ3="暦月",IF(DAY(DATE($X$2,$AB$2,30))=30,30,""),"")</f>
        <v/>
      </c>
      <c r="AT10" s="224" t="str">
        <f>IF(AZ3="暦月",IF(DAY(DATE($X$2,$AB$2,31))=31,31,""),"")</f>
        <v/>
      </c>
      <c r="AU10" s="624"/>
      <c r="AV10" s="625"/>
      <c r="AW10" s="624"/>
      <c r="AX10" s="625"/>
      <c r="AY10" s="630"/>
      <c r="AZ10" s="630"/>
      <c r="BA10" s="630"/>
      <c r="BB10" s="630"/>
      <c r="BC10" s="630"/>
      <c r="BD10" s="630"/>
    </row>
    <row r="11" spans="1:57" ht="20.25" hidden="1" customHeight="1" thickBot="1" x14ac:dyDescent="0.25">
      <c r="A11" s="217"/>
      <c r="B11" s="602"/>
      <c r="C11" s="606"/>
      <c r="D11" s="607"/>
      <c r="E11" s="611"/>
      <c r="F11" s="607"/>
      <c r="G11" s="611"/>
      <c r="H11" s="606"/>
      <c r="I11" s="606"/>
      <c r="J11" s="606"/>
      <c r="K11" s="607"/>
      <c r="L11" s="611"/>
      <c r="M11" s="606"/>
      <c r="N11" s="606"/>
      <c r="O11" s="614"/>
      <c r="P11" s="222">
        <f>WEEKDAY(DATE($X$2,$AB$2,1))</f>
        <v>3</v>
      </c>
      <c r="Q11" s="223">
        <f>WEEKDAY(DATE($X$2,$AB$2,2))</f>
        <v>4</v>
      </c>
      <c r="R11" s="223">
        <f>WEEKDAY(DATE($X$2,$AB$2,3))</f>
        <v>5</v>
      </c>
      <c r="S11" s="223">
        <f>WEEKDAY(DATE($X$2,$AB$2,4))</f>
        <v>6</v>
      </c>
      <c r="T11" s="223">
        <f>WEEKDAY(DATE($X$2,$AB$2,5))</f>
        <v>7</v>
      </c>
      <c r="U11" s="223">
        <f>WEEKDAY(DATE($X$2,$AB$2,6))</f>
        <v>1</v>
      </c>
      <c r="V11" s="224">
        <f>WEEKDAY(DATE($X$2,$AB$2,7))</f>
        <v>2</v>
      </c>
      <c r="W11" s="222">
        <f>WEEKDAY(DATE($X$2,$AB$2,8))</f>
        <v>3</v>
      </c>
      <c r="X11" s="223">
        <f>WEEKDAY(DATE($X$2,$AB$2,9))</f>
        <v>4</v>
      </c>
      <c r="Y11" s="223">
        <f>WEEKDAY(DATE($X$2,$AB$2,10))</f>
        <v>5</v>
      </c>
      <c r="Z11" s="223">
        <f>WEEKDAY(DATE($X$2,$AB$2,11))</f>
        <v>6</v>
      </c>
      <c r="AA11" s="223">
        <f>WEEKDAY(DATE($X$2,$AB$2,12))</f>
        <v>7</v>
      </c>
      <c r="AB11" s="223">
        <f>WEEKDAY(DATE($X$2,$AB$2,13))</f>
        <v>1</v>
      </c>
      <c r="AC11" s="224">
        <f>WEEKDAY(DATE($X$2,$AB$2,14))</f>
        <v>2</v>
      </c>
      <c r="AD11" s="222">
        <f>WEEKDAY(DATE($X$2,$AB$2,15))</f>
        <v>3</v>
      </c>
      <c r="AE11" s="223">
        <f>WEEKDAY(DATE($X$2,$AB$2,16))</f>
        <v>4</v>
      </c>
      <c r="AF11" s="223">
        <f>WEEKDAY(DATE($X$2,$AB$2,17))</f>
        <v>5</v>
      </c>
      <c r="AG11" s="223">
        <f>WEEKDAY(DATE($X$2,$AB$2,18))</f>
        <v>6</v>
      </c>
      <c r="AH11" s="223">
        <f>WEEKDAY(DATE($X$2,$AB$2,19))</f>
        <v>7</v>
      </c>
      <c r="AI11" s="223">
        <f>WEEKDAY(DATE($X$2,$AB$2,20))</f>
        <v>1</v>
      </c>
      <c r="AJ11" s="224">
        <f>WEEKDAY(DATE($X$2,$AB$2,21))</f>
        <v>2</v>
      </c>
      <c r="AK11" s="222">
        <f>WEEKDAY(DATE($X$2,$AB$2,22))</f>
        <v>3</v>
      </c>
      <c r="AL11" s="223">
        <f>WEEKDAY(DATE($X$2,$AB$2,23))</f>
        <v>4</v>
      </c>
      <c r="AM11" s="223">
        <f>WEEKDAY(DATE($X$2,$AB$2,24))</f>
        <v>5</v>
      </c>
      <c r="AN11" s="223">
        <f>WEEKDAY(DATE($X$2,$AB$2,25))</f>
        <v>6</v>
      </c>
      <c r="AO11" s="223">
        <f>WEEKDAY(DATE($X$2,$AB$2,26))</f>
        <v>7</v>
      </c>
      <c r="AP11" s="223">
        <f>WEEKDAY(DATE($X$2,$AB$2,27))</f>
        <v>1</v>
      </c>
      <c r="AQ11" s="224">
        <f>WEEKDAY(DATE($X$2,$AB$2,28))</f>
        <v>2</v>
      </c>
      <c r="AR11" s="222">
        <f>IF(AR10=29,WEEKDAY(DATE($X$2,$AB$2,29)),0)</f>
        <v>0</v>
      </c>
      <c r="AS11" s="223">
        <f>IF(AS10=30,WEEKDAY(DATE($X$2,$AB$2,30)),0)</f>
        <v>0</v>
      </c>
      <c r="AT11" s="224">
        <f>IF(AT10=31,WEEKDAY(DATE($X$2,$AB$2,31)),0)</f>
        <v>0</v>
      </c>
      <c r="AU11" s="626"/>
      <c r="AV11" s="627"/>
      <c r="AW11" s="626"/>
      <c r="AX11" s="627"/>
      <c r="AY11" s="631"/>
      <c r="AZ11" s="631"/>
      <c r="BA11" s="631"/>
      <c r="BB11" s="631"/>
      <c r="BC11" s="631"/>
      <c r="BD11" s="631"/>
    </row>
    <row r="12" spans="1:57" ht="20.25" customHeight="1" thickBot="1" x14ac:dyDescent="0.25">
      <c r="A12" s="217"/>
      <c r="B12" s="603"/>
      <c r="C12" s="608"/>
      <c r="D12" s="609"/>
      <c r="E12" s="612"/>
      <c r="F12" s="609"/>
      <c r="G12" s="612"/>
      <c r="H12" s="608"/>
      <c r="I12" s="608"/>
      <c r="J12" s="608"/>
      <c r="K12" s="609"/>
      <c r="L12" s="612"/>
      <c r="M12" s="608"/>
      <c r="N12" s="608"/>
      <c r="O12" s="615"/>
      <c r="P12" s="225" t="str">
        <f>IF(P11=1,"日",IF(P11=2,"月",IF(P11=3,"火",IF(P11=4,"水",IF(P11=5,"木",IF(P11=6,"金","土"))))))</f>
        <v>火</v>
      </c>
      <c r="Q12" s="226" t="str">
        <f t="shared" ref="Q12:AQ12" si="0">IF(Q11=1,"日",IF(Q11=2,"月",IF(Q11=3,"火",IF(Q11=4,"水",IF(Q11=5,"木",IF(Q11=6,"金","土"))))))</f>
        <v>水</v>
      </c>
      <c r="R12" s="226" t="str">
        <f t="shared" si="0"/>
        <v>木</v>
      </c>
      <c r="S12" s="226" t="str">
        <f t="shared" si="0"/>
        <v>金</v>
      </c>
      <c r="T12" s="226" t="str">
        <f t="shared" si="0"/>
        <v>土</v>
      </c>
      <c r="U12" s="226" t="str">
        <f t="shared" si="0"/>
        <v>日</v>
      </c>
      <c r="V12" s="227" t="str">
        <f t="shared" si="0"/>
        <v>月</v>
      </c>
      <c r="W12" s="225" t="str">
        <f t="shared" si="0"/>
        <v>火</v>
      </c>
      <c r="X12" s="226" t="str">
        <f t="shared" si="0"/>
        <v>水</v>
      </c>
      <c r="Y12" s="226" t="str">
        <f t="shared" si="0"/>
        <v>木</v>
      </c>
      <c r="Z12" s="226" t="str">
        <f t="shared" si="0"/>
        <v>金</v>
      </c>
      <c r="AA12" s="226" t="str">
        <f t="shared" si="0"/>
        <v>土</v>
      </c>
      <c r="AB12" s="226" t="str">
        <f t="shared" si="0"/>
        <v>日</v>
      </c>
      <c r="AC12" s="227" t="str">
        <f t="shared" si="0"/>
        <v>月</v>
      </c>
      <c r="AD12" s="225" t="str">
        <f t="shared" si="0"/>
        <v>火</v>
      </c>
      <c r="AE12" s="226" t="str">
        <f t="shared" si="0"/>
        <v>水</v>
      </c>
      <c r="AF12" s="226" t="str">
        <f t="shared" si="0"/>
        <v>木</v>
      </c>
      <c r="AG12" s="226" t="str">
        <f t="shared" si="0"/>
        <v>金</v>
      </c>
      <c r="AH12" s="226" t="str">
        <f t="shared" si="0"/>
        <v>土</v>
      </c>
      <c r="AI12" s="226" t="str">
        <f t="shared" si="0"/>
        <v>日</v>
      </c>
      <c r="AJ12" s="227" t="str">
        <f t="shared" si="0"/>
        <v>月</v>
      </c>
      <c r="AK12" s="225" t="str">
        <f t="shared" si="0"/>
        <v>火</v>
      </c>
      <c r="AL12" s="226" t="str">
        <f t="shared" si="0"/>
        <v>水</v>
      </c>
      <c r="AM12" s="226" t="str">
        <f t="shared" si="0"/>
        <v>木</v>
      </c>
      <c r="AN12" s="226" t="str">
        <f t="shared" si="0"/>
        <v>金</v>
      </c>
      <c r="AO12" s="226" t="str">
        <f t="shared" si="0"/>
        <v>土</v>
      </c>
      <c r="AP12" s="226" t="str">
        <f t="shared" si="0"/>
        <v>日</v>
      </c>
      <c r="AQ12" s="227" t="str">
        <f t="shared" si="0"/>
        <v>月</v>
      </c>
      <c r="AR12" s="226" t="str">
        <f>IF(AR11=1,"日",IF(AR11=2,"月",IF(AR11=3,"火",IF(AR11=4,"水",IF(AR11=5,"木",IF(AR11=6,"金",IF(AR11=0,"","土")))))))</f>
        <v/>
      </c>
      <c r="AS12" s="226" t="str">
        <f>IF(AS11=1,"日",IF(AS11=2,"月",IF(AS11=3,"火",IF(AS11=4,"水",IF(AS11=5,"木",IF(AS11=6,"金",IF(AS11=0,"","土")))))))</f>
        <v/>
      </c>
      <c r="AT12" s="226" t="str">
        <f>IF(AT11=1,"日",IF(AT11=2,"月",IF(AT11=3,"火",IF(AT11=4,"水",IF(AT11=5,"木",IF(AT11=6,"金",IF(AT11=0,"","土")))))))</f>
        <v/>
      </c>
      <c r="AU12" s="628"/>
      <c r="AV12" s="629"/>
      <c r="AW12" s="628"/>
      <c r="AX12" s="629"/>
      <c r="AY12" s="631"/>
      <c r="AZ12" s="631"/>
      <c r="BA12" s="631"/>
      <c r="BB12" s="631"/>
      <c r="BC12" s="631"/>
      <c r="BD12" s="631"/>
    </row>
    <row r="13" spans="1:57" ht="40" customHeight="1" x14ac:dyDescent="0.2">
      <c r="A13" s="217"/>
      <c r="B13" s="228">
        <v>1</v>
      </c>
      <c r="C13" s="659" t="s">
        <v>75</v>
      </c>
      <c r="D13" s="660"/>
      <c r="E13" s="661" t="s">
        <v>76</v>
      </c>
      <c r="F13" s="662"/>
      <c r="G13" s="663" t="s">
        <v>77</v>
      </c>
      <c r="H13" s="664"/>
      <c r="I13" s="664"/>
      <c r="J13" s="664"/>
      <c r="K13" s="665"/>
      <c r="L13" s="666" t="s">
        <v>78</v>
      </c>
      <c r="M13" s="667"/>
      <c r="N13" s="667"/>
      <c r="O13" s="668"/>
      <c r="P13" s="229">
        <v>8</v>
      </c>
      <c r="Q13" s="230">
        <v>8</v>
      </c>
      <c r="R13" s="230"/>
      <c r="S13" s="230"/>
      <c r="T13" s="230">
        <v>8</v>
      </c>
      <c r="U13" s="230">
        <v>8</v>
      </c>
      <c r="V13" s="231">
        <v>8</v>
      </c>
      <c r="W13" s="229">
        <v>8</v>
      </c>
      <c r="X13" s="230">
        <v>8</v>
      </c>
      <c r="Y13" s="230"/>
      <c r="Z13" s="230"/>
      <c r="AA13" s="230">
        <v>8</v>
      </c>
      <c r="AB13" s="230">
        <v>8</v>
      </c>
      <c r="AC13" s="231">
        <v>8</v>
      </c>
      <c r="AD13" s="229">
        <v>8</v>
      </c>
      <c r="AE13" s="230">
        <v>8</v>
      </c>
      <c r="AF13" s="230"/>
      <c r="AG13" s="230"/>
      <c r="AH13" s="230">
        <v>8</v>
      </c>
      <c r="AI13" s="230">
        <v>8</v>
      </c>
      <c r="AJ13" s="231">
        <v>8</v>
      </c>
      <c r="AK13" s="229">
        <v>8</v>
      </c>
      <c r="AL13" s="230">
        <v>8</v>
      </c>
      <c r="AM13" s="230"/>
      <c r="AN13" s="230"/>
      <c r="AO13" s="230">
        <v>8</v>
      </c>
      <c r="AP13" s="230">
        <v>8</v>
      </c>
      <c r="AQ13" s="231">
        <v>8</v>
      </c>
      <c r="AR13" s="229"/>
      <c r="AS13" s="230"/>
      <c r="AT13" s="231"/>
      <c r="AU13" s="669">
        <f>IF($AZ$3="４週",SUM(P13:AQ13),IF($AZ$3="暦月",SUM(P13:AT13),""))</f>
        <v>160</v>
      </c>
      <c r="AV13" s="670"/>
      <c r="AW13" s="671">
        <f t="shared" ref="AW13:AW30" si="1">IF($AZ$3="４週",AU13/4,IF($AZ$3="暦月",AU13/($AZ$6/7),""))</f>
        <v>40</v>
      </c>
      <c r="AX13" s="672"/>
      <c r="AY13" s="639"/>
      <c r="AZ13" s="640"/>
      <c r="BA13" s="640"/>
      <c r="BB13" s="640"/>
      <c r="BC13" s="640"/>
      <c r="BD13" s="641"/>
    </row>
    <row r="14" spans="1:57" ht="40" customHeight="1" x14ac:dyDescent="0.2">
      <c r="A14" s="217"/>
      <c r="B14" s="232">
        <f t="shared" ref="B14:B30" si="2">B13+1</f>
        <v>2</v>
      </c>
      <c r="C14" s="642" t="s">
        <v>79</v>
      </c>
      <c r="D14" s="643"/>
      <c r="E14" s="644" t="s">
        <v>76</v>
      </c>
      <c r="F14" s="645"/>
      <c r="G14" s="646" t="s">
        <v>80</v>
      </c>
      <c r="H14" s="647"/>
      <c r="I14" s="647"/>
      <c r="J14" s="647"/>
      <c r="K14" s="648"/>
      <c r="L14" s="649" t="s">
        <v>81</v>
      </c>
      <c r="M14" s="650"/>
      <c r="N14" s="650"/>
      <c r="O14" s="651"/>
      <c r="P14" s="233">
        <v>8</v>
      </c>
      <c r="Q14" s="234">
        <v>8</v>
      </c>
      <c r="R14" s="234"/>
      <c r="S14" s="234"/>
      <c r="T14" s="234">
        <v>8</v>
      </c>
      <c r="U14" s="234">
        <v>8</v>
      </c>
      <c r="V14" s="235">
        <v>8</v>
      </c>
      <c r="W14" s="233">
        <v>8</v>
      </c>
      <c r="X14" s="234">
        <v>8</v>
      </c>
      <c r="Y14" s="234"/>
      <c r="Z14" s="234"/>
      <c r="AA14" s="234">
        <v>8</v>
      </c>
      <c r="AB14" s="234">
        <v>8</v>
      </c>
      <c r="AC14" s="235">
        <v>8</v>
      </c>
      <c r="AD14" s="233">
        <v>8</v>
      </c>
      <c r="AE14" s="234">
        <v>8</v>
      </c>
      <c r="AF14" s="234"/>
      <c r="AG14" s="234"/>
      <c r="AH14" s="234">
        <v>8</v>
      </c>
      <c r="AI14" s="234">
        <v>8</v>
      </c>
      <c r="AJ14" s="235">
        <v>8</v>
      </c>
      <c r="AK14" s="233">
        <v>8</v>
      </c>
      <c r="AL14" s="234">
        <v>8</v>
      </c>
      <c r="AM14" s="234"/>
      <c r="AN14" s="234"/>
      <c r="AO14" s="234">
        <v>8</v>
      </c>
      <c r="AP14" s="234">
        <v>8</v>
      </c>
      <c r="AQ14" s="235">
        <v>8</v>
      </c>
      <c r="AR14" s="233"/>
      <c r="AS14" s="234"/>
      <c r="AT14" s="235"/>
      <c r="AU14" s="652">
        <f>IF($AZ$3="４週",SUM(P14:AQ14),IF($AZ$3="暦月",SUM(P14:AT14),""))</f>
        <v>160</v>
      </c>
      <c r="AV14" s="653"/>
      <c r="AW14" s="654">
        <f t="shared" si="1"/>
        <v>40</v>
      </c>
      <c r="AX14" s="655"/>
      <c r="AY14" s="656"/>
      <c r="AZ14" s="657"/>
      <c r="BA14" s="657"/>
      <c r="BB14" s="657"/>
      <c r="BC14" s="657"/>
      <c r="BD14" s="658"/>
    </row>
    <row r="15" spans="1:57" ht="40" customHeight="1" x14ac:dyDescent="0.2">
      <c r="A15" s="217"/>
      <c r="B15" s="232">
        <f t="shared" si="2"/>
        <v>3</v>
      </c>
      <c r="C15" s="642" t="s">
        <v>82</v>
      </c>
      <c r="D15" s="643"/>
      <c r="E15" s="644" t="s">
        <v>76</v>
      </c>
      <c r="F15" s="645"/>
      <c r="G15" s="646" t="s">
        <v>83</v>
      </c>
      <c r="H15" s="647"/>
      <c r="I15" s="647"/>
      <c r="J15" s="647"/>
      <c r="K15" s="648"/>
      <c r="L15" s="649" t="s">
        <v>84</v>
      </c>
      <c r="M15" s="650"/>
      <c r="N15" s="650"/>
      <c r="O15" s="651"/>
      <c r="P15" s="233">
        <v>8</v>
      </c>
      <c r="Q15" s="234">
        <v>8</v>
      </c>
      <c r="R15" s="234"/>
      <c r="S15" s="234"/>
      <c r="T15" s="234">
        <v>8</v>
      </c>
      <c r="U15" s="234">
        <v>8</v>
      </c>
      <c r="V15" s="235">
        <v>8</v>
      </c>
      <c r="W15" s="233">
        <v>8</v>
      </c>
      <c r="X15" s="234">
        <v>8</v>
      </c>
      <c r="Y15" s="234"/>
      <c r="Z15" s="234"/>
      <c r="AA15" s="234">
        <v>8</v>
      </c>
      <c r="AB15" s="234">
        <v>8</v>
      </c>
      <c r="AC15" s="235">
        <v>8</v>
      </c>
      <c r="AD15" s="233">
        <v>8</v>
      </c>
      <c r="AE15" s="234">
        <v>8</v>
      </c>
      <c r="AF15" s="234"/>
      <c r="AG15" s="234"/>
      <c r="AH15" s="234">
        <v>8</v>
      </c>
      <c r="AI15" s="234">
        <v>8</v>
      </c>
      <c r="AJ15" s="235">
        <v>8</v>
      </c>
      <c r="AK15" s="233">
        <v>8</v>
      </c>
      <c r="AL15" s="234">
        <v>8</v>
      </c>
      <c r="AM15" s="234"/>
      <c r="AN15" s="234"/>
      <c r="AO15" s="234">
        <v>8</v>
      </c>
      <c r="AP15" s="234">
        <v>8</v>
      </c>
      <c r="AQ15" s="235">
        <v>8</v>
      </c>
      <c r="AR15" s="233"/>
      <c r="AS15" s="234"/>
      <c r="AT15" s="235"/>
      <c r="AU15" s="652">
        <f>IF($AZ$3="４週",SUM(P15:AQ15),IF($AZ$3="暦月",SUM(P15:AT15),""))</f>
        <v>160</v>
      </c>
      <c r="AV15" s="653"/>
      <c r="AW15" s="654">
        <f t="shared" si="1"/>
        <v>40</v>
      </c>
      <c r="AX15" s="655"/>
      <c r="AY15" s="656"/>
      <c r="AZ15" s="657"/>
      <c r="BA15" s="657"/>
      <c r="BB15" s="657"/>
      <c r="BC15" s="657"/>
      <c r="BD15" s="658"/>
    </row>
    <row r="16" spans="1:57" ht="40" customHeight="1" x14ac:dyDescent="0.2">
      <c r="A16" s="217"/>
      <c r="B16" s="232">
        <f t="shared" si="2"/>
        <v>4</v>
      </c>
      <c r="C16" s="642" t="s">
        <v>82</v>
      </c>
      <c r="D16" s="643"/>
      <c r="E16" s="644" t="s">
        <v>76</v>
      </c>
      <c r="F16" s="645"/>
      <c r="G16" s="646" t="s">
        <v>77</v>
      </c>
      <c r="H16" s="647"/>
      <c r="I16" s="647"/>
      <c r="J16" s="647"/>
      <c r="K16" s="648"/>
      <c r="L16" s="649" t="s">
        <v>85</v>
      </c>
      <c r="M16" s="650"/>
      <c r="N16" s="650"/>
      <c r="O16" s="651"/>
      <c r="P16" s="233">
        <v>8</v>
      </c>
      <c r="Q16" s="234">
        <v>8</v>
      </c>
      <c r="R16" s="234"/>
      <c r="S16" s="234"/>
      <c r="T16" s="234">
        <v>8</v>
      </c>
      <c r="U16" s="234">
        <v>8</v>
      </c>
      <c r="V16" s="235">
        <v>8</v>
      </c>
      <c r="W16" s="233">
        <v>8</v>
      </c>
      <c r="X16" s="234">
        <v>8</v>
      </c>
      <c r="Y16" s="234"/>
      <c r="Z16" s="234"/>
      <c r="AA16" s="234">
        <v>8</v>
      </c>
      <c r="AB16" s="234">
        <v>8</v>
      </c>
      <c r="AC16" s="235">
        <v>8</v>
      </c>
      <c r="AD16" s="233">
        <v>8</v>
      </c>
      <c r="AE16" s="234">
        <v>8</v>
      </c>
      <c r="AF16" s="234"/>
      <c r="AG16" s="234"/>
      <c r="AH16" s="234">
        <v>8</v>
      </c>
      <c r="AI16" s="234">
        <v>8</v>
      </c>
      <c r="AJ16" s="235">
        <v>8</v>
      </c>
      <c r="AK16" s="233">
        <v>8</v>
      </c>
      <c r="AL16" s="234">
        <v>8</v>
      </c>
      <c r="AM16" s="234"/>
      <c r="AN16" s="234"/>
      <c r="AO16" s="234">
        <v>8</v>
      </c>
      <c r="AP16" s="234">
        <v>8</v>
      </c>
      <c r="AQ16" s="235">
        <v>8</v>
      </c>
      <c r="AR16" s="233"/>
      <c r="AS16" s="234"/>
      <c r="AT16" s="235"/>
      <c r="AU16" s="652">
        <f>IF($AZ$3="４週",SUM(P16:AQ16),IF($AZ$3="暦月",SUM(P16:AT16),""))</f>
        <v>160</v>
      </c>
      <c r="AV16" s="653"/>
      <c r="AW16" s="654">
        <f t="shared" si="1"/>
        <v>40</v>
      </c>
      <c r="AX16" s="655"/>
      <c r="AY16" s="656"/>
      <c r="AZ16" s="657"/>
      <c r="BA16" s="657"/>
      <c r="BB16" s="657"/>
      <c r="BC16" s="657"/>
      <c r="BD16" s="658"/>
    </row>
    <row r="17" spans="1:57" ht="40" customHeight="1" x14ac:dyDescent="0.2">
      <c r="A17" s="217"/>
      <c r="B17" s="232">
        <f t="shared" si="2"/>
        <v>5</v>
      </c>
      <c r="C17" s="642"/>
      <c r="D17" s="643"/>
      <c r="E17" s="644"/>
      <c r="F17" s="645"/>
      <c r="G17" s="646"/>
      <c r="H17" s="647"/>
      <c r="I17" s="647"/>
      <c r="J17" s="647"/>
      <c r="K17" s="648"/>
      <c r="L17" s="649"/>
      <c r="M17" s="650"/>
      <c r="N17" s="650"/>
      <c r="O17" s="651"/>
      <c r="P17" s="233"/>
      <c r="Q17" s="234"/>
      <c r="R17" s="234"/>
      <c r="S17" s="234"/>
      <c r="T17" s="234"/>
      <c r="U17" s="234"/>
      <c r="V17" s="235"/>
      <c r="W17" s="233"/>
      <c r="X17" s="234"/>
      <c r="Y17" s="234"/>
      <c r="Z17" s="234"/>
      <c r="AA17" s="234"/>
      <c r="AB17" s="234"/>
      <c r="AC17" s="235"/>
      <c r="AD17" s="233"/>
      <c r="AE17" s="234"/>
      <c r="AF17" s="234"/>
      <c r="AG17" s="234"/>
      <c r="AH17" s="234"/>
      <c r="AI17" s="234"/>
      <c r="AJ17" s="235"/>
      <c r="AK17" s="233"/>
      <c r="AL17" s="234"/>
      <c r="AM17" s="234"/>
      <c r="AN17" s="234"/>
      <c r="AO17" s="234"/>
      <c r="AP17" s="234"/>
      <c r="AQ17" s="235"/>
      <c r="AR17" s="233"/>
      <c r="AS17" s="234"/>
      <c r="AT17" s="235"/>
      <c r="AU17" s="652">
        <f t="shared" ref="AU17:AU30" si="3">IF($AZ$3="４週",SUM(P17:AQ17),IF($AZ$3="暦月",SUM(P17:AT17),""))</f>
        <v>0</v>
      </c>
      <c r="AV17" s="653"/>
      <c r="AW17" s="654">
        <f t="shared" si="1"/>
        <v>0</v>
      </c>
      <c r="AX17" s="655"/>
      <c r="AY17" s="656"/>
      <c r="AZ17" s="657"/>
      <c r="BA17" s="657"/>
      <c r="BB17" s="657"/>
      <c r="BC17" s="657"/>
      <c r="BD17" s="658"/>
    </row>
    <row r="18" spans="1:57" ht="40" customHeight="1" x14ac:dyDescent="0.2">
      <c r="A18" s="217"/>
      <c r="B18" s="232">
        <f t="shared" si="2"/>
        <v>6</v>
      </c>
      <c r="C18" s="642"/>
      <c r="D18" s="643"/>
      <c r="E18" s="644"/>
      <c r="F18" s="645"/>
      <c r="G18" s="646"/>
      <c r="H18" s="647"/>
      <c r="I18" s="647"/>
      <c r="J18" s="647"/>
      <c r="K18" s="648"/>
      <c r="L18" s="649"/>
      <c r="M18" s="650"/>
      <c r="N18" s="650"/>
      <c r="O18" s="651"/>
      <c r="P18" s="233"/>
      <c r="Q18" s="234"/>
      <c r="R18" s="234"/>
      <c r="S18" s="234"/>
      <c r="T18" s="234"/>
      <c r="U18" s="234"/>
      <c r="V18" s="235"/>
      <c r="W18" s="233"/>
      <c r="X18" s="234"/>
      <c r="Y18" s="234"/>
      <c r="Z18" s="234"/>
      <c r="AA18" s="234"/>
      <c r="AB18" s="234"/>
      <c r="AC18" s="235"/>
      <c r="AD18" s="233"/>
      <c r="AE18" s="234"/>
      <c r="AF18" s="234"/>
      <c r="AG18" s="234"/>
      <c r="AH18" s="234"/>
      <c r="AI18" s="234"/>
      <c r="AJ18" s="235"/>
      <c r="AK18" s="233"/>
      <c r="AL18" s="234"/>
      <c r="AM18" s="234"/>
      <c r="AN18" s="234"/>
      <c r="AO18" s="234"/>
      <c r="AP18" s="234"/>
      <c r="AQ18" s="235"/>
      <c r="AR18" s="233"/>
      <c r="AS18" s="234"/>
      <c r="AT18" s="235"/>
      <c r="AU18" s="652">
        <f t="shared" si="3"/>
        <v>0</v>
      </c>
      <c r="AV18" s="653"/>
      <c r="AW18" s="654">
        <f t="shared" si="1"/>
        <v>0</v>
      </c>
      <c r="AX18" s="655"/>
      <c r="AY18" s="656"/>
      <c r="AZ18" s="657"/>
      <c r="BA18" s="657"/>
      <c r="BB18" s="657"/>
      <c r="BC18" s="657"/>
      <c r="BD18" s="658"/>
    </row>
    <row r="19" spans="1:57" ht="40" customHeight="1" x14ac:dyDescent="0.2">
      <c r="A19" s="217"/>
      <c r="B19" s="232">
        <f t="shared" si="2"/>
        <v>7</v>
      </c>
      <c r="C19" s="642"/>
      <c r="D19" s="643"/>
      <c r="E19" s="644"/>
      <c r="F19" s="645"/>
      <c r="G19" s="646"/>
      <c r="H19" s="647"/>
      <c r="I19" s="647"/>
      <c r="J19" s="647"/>
      <c r="K19" s="648"/>
      <c r="L19" s="649"/>
      <c r="M19" s="650"/>
      <c r="N19" s="650"/>
      <c r="O19" s="651"/>
      <c r="P19" s="233"/>
      <c r="Q19" s="234"/>
      <c r="R19" s="234"/>
      <c r="S19" s="234"/>
      <c r="T19" s="234"/>
      <c r="U19" s="234"/>
      <c r="V19" s="235"/>
      <c r="W19" s="233"/>
      <c r="X19" s="234"/>
      <c r="Y19" s="234"/>
      <c r="Z19" s="234"/>
      <c r="AA19" s="234"/>
      <c r="AB19" s="234"/>
      <c r="AC19" s="235"/>
      <c r="AD19" s="233"/>
      <c r="AE19" s="234"/>
      <c r="AF19" s="234"/>
      <c r="AG19" s="234"/>
      <c r="AH19" s="234"/>
      <c r="AI19" s="234"/>
      <c r="AJ19" s="235"/>
      <c r="AK19" s="233"/>
      <c r="AL19" s="234"/>
      <c r="AM19" s="234"/>
      <c r="AN19" s="234"/>
      <c r="AO19" s="234"/>
      <c r="AP19" s="234"/>
      <c r="AQ19" s="235"/>
      <c r="AR19" s="233"/>
      <c r="AS19" s="234"/>
      <c r="AT19" s="235"/>
      <c r="AU19" s="652">
        <f>IF($AZ$3="４週",SUM(P19:AQ19),IF($AZ$3="暦月",SUM(P19:AT19),""))</f>
        <v>0</v>
      </c>
      <c r="AV19" s="653"/>
      <c r="AW19" s="654">
        <f t="shared" si="1"/>
        <v>0</v>
      </c>
      <c r="AX19" s="655"/>
      <c r="AY19" s="656"/>
      <c r="AZ19" s="657"/>
      <c r="BA19" s="657"/>
      <c r="BB19" s="657"/>
      <c r="BC19" s="657"/>
      <c r="BD19" s="658"/>
    </row>
    <row r="20" spans="1:57" ht="40" customHeight="1" x14ac:dyDescent="0.2">
      <c r="A20" s="217"/>
      <c r="B20" s="232">
        <f t="shared" si="2"/>
        <v>8</v>
      </c>
      <c r="C20" s="642"/>
      <c r="D20" s="643"/>
      <c r="E20" s="644"/>
      <c r="F20" s="645"/>
      <c r="G20" s="646"/>
      <c r="H20" s="647"/>
      <c r="I20" s="647"/>
      <c r="J20" s="647"/>
      <c r="K20" s="648"/>
      <c r="L20" s="649"/>
      <c r="M20" s="650"/>
      <c r="N20" s="650"/>
      <c r="O20" s="651"/>
      <c r="P20" s="233"/>
      <c r="Q20" s="234"/>
      <c r="R20" s="234"/>
      <c r="S20" s="234"/>
      <c r="T20" s="234"/>
      <c r="U20" s="234"/>
      <c r="V20" s="235"/>
      <c r="W20" s="233"/>
      <c r="X20" s="234"/>
      <c r="Y20" s="234"/>
      <c r="Z20" s="234"/>
      <c r="AA20" s="234"/>
      <c r="AB20" s="234"/>
      <c r="AC20" s="235"/>
      <c r="AD20" s="233"/>
      <c r="AE20" s="234"/>
      <c r="AF20" s="234"/>
      <c r="AG20" s="234"/>
      <c r="AH20" s="234"/>
      <c r="AI20" s="234"/>
      <c r="AJ20" s="235"/>
      <c r="AK20" s="233"/>
      <c r="AL20" s="234"/>
      <c r="AM20" s="234"/>
      <c r="AN20" s="234"/>
      <c r="AO20" s="234"/>
      <c r="AP20" s="234"/>
      <c r="AQ20" s="235"/>
      <c r="AR20" s="233"/>
      <c r="AS20" s="234"/>
      <c r="AT20" s="235"/>
      <c r="AU20" s="652">
        <f t="shared" si="3"/>
        <v>0</v>
      </c>
      <c r="AV20" s="653"/>
      <c r="AW20" s="654">
        <f t="shared" si="1"/>
        <v>0</v>
      </c>
      <c r="AX20" s="655"/>
      <c r="AY20" s="656"/>
      <c r="AZ20" s="657"/>
      <c r="BA20" s="657"/>
      <c r="BB20" s="657"/>
      <c r="BC20" s="657"/>
      <c r="BD20" s="658"/>
    </row>
    <row r="21" spans="1:57" ht="40" customHeight="1" x14ac:dyDescent="0.2">
      <c r="A21" s="217"/>
      <c r="B21" s="232">
        <f t="shared" si="2"/>
        <v>9</v>
      </c>
      <c r="C21" s="642"/>
      <c r="D21" s="643"/>
      <c r="E21" s="644"/>
      <c r="F21" s="645"/>
      <c r="G21" s="646"/>
      <c r="H21" s="647"/>
      <c r="I21" s="647"/>
      <c r="J21" s="647"/>
      <c r="K21" s="648"/>
      <c r="L21" s="649"/>
      <c r="M21" s="650"/>
      <c r="N21" s="650"/>
      <c r="O21" s="651"/>
      <c r="P21" s="233"/>
      <c r="Q21" s="234"/>
      <c r="R21" s="234"/>
      <c r="S21" s="234"/>
      <c r="T21" s="234"/>
      <c r="U21" s="234"/>
      <c r="V21" s="235"/>
      <c r="W21" s="233"/>
      <c r="X21" s="234"/>
      <c r="Y21" s="234"/>
      <c r="Z21" s="234"/>
      <c r="AA21" s="234"/>
      <c r="AB21" s="234"/>
      <c r="AC21" s="235"/>
      <c r="AD21" s="233"/>
      <c r="AE21" s="234"/>
      <c r="AF21" s="234"/>
      <c r="AG21" s="234"/>
      <c r="AH21" s="234"/>
      <c r="AI21" s="234"/>
      <c r="AJ21" s="235"/>
      <c r="AK21" s="233"/>
      <c r="AL21" s="234"/>
      <c r="AM21" s="234"/>
      <c r="AN21" s="234"/>
      <c r="AO21" s="234"/>
      <c r="AP21" s="234"/>
      <c r="AQ21" s="235"/>
      <c r="AR21" s="233"/>
      <c r="AS21" s="234"/>
      <c r="AT21" s="235"/>
      <c r="AU21" s="652">
        <f t="shared" si="3"/>
        <v>0</v>
      </c>
      <c r="AV21" s="653"/>
      <c r="AW21" s="654">
        <f t="shared" si="1"/>
        <v>0</v>
      </c>
      <c r="AX21" s="655"/>
      <c r="AY21" s="656"/>
      <c r="AZ21" s="657"/>
      <c r="BA21" s="657"/>
      <c r="BB21" s="657"/>
      <c r="BC21" s="657"/>
      <c r="BD21" s="658"/>
    </row>
    <row r="22" spans="1:57" ht="40" customHeight="1" x14ac:dyDescent="0.2">
      <c r="A22" s="217"/>
      <c r="B22" s="232">
        <f t="shared" si="2"/>
        <v>10</v>
      </c>
      <c r="C22" s="642"/>
      <c r="D22" s="643"/>
      <c r="E22" s="644"/>
      <c r="F22" s="645"/>
      <c r="G22" s="646"/>
      <c r="H22" s="647"/>
      <c r="I22" s="647"/>
      <c r="J22" s="647"/>
      <c r="K22" s="648"/>
      <c r="L22" s="649"/>
      <c r="M22" s="650"/>
      <c r="N22" s="650"/>
      <c r="O22" s="651"/>
      <c r="P22" s="233"/>
      <c r="Q22" s="234"/>
      <c r="R22" s="234"/>
      <c r="S22" s="234"/>
      <c r="T22" s="234"/>
      <c r="U22" s="234"/>
      <c r="V22" s="235"/>
      <c r="W22" s="233"/>
      <c r="X22" s="234"/>
      <c r="Y22" s="234"/>
      <c r="Z22" s="234"/>
      <c r="AA22" s="234"/>
      <c r="AB22" s="234"/>
      <c r="AC22" s="235"/>
      <c r="AD22" s="233"/>
      <c r="AE22" s="234"/>
      <c r="AF22" s="234"/>
      <c r="AG22" s="234"/>
      <c r="AH22" s="234"/>
      <c r="AI22" s="234"/>
      <c r="AJ22" s="235"/>
      <c r="AK22" s="233"/>
      <c r="AL22" s="234"/>
      <c r="AM22" s="234"/>
      <c r="AN22" s="234"/>
      <c r="AO22" s="234"/>
      <c r="AP22" s="234"/>
      <c r="AQ22" s="235"/>
      <c r="AR22" s="233"/>
      <c r="AS22" s="234"/>
      <c r="AT22" s="235"/>
      <c r="AU22" s="652">
        <f t="shared" si="3"/>
        <v>0</v>
      </c>
      <c r="AV22" s="653"/>
      <c r="AW22" s="654">
        <f t="shared" si="1"/>
        <v>0</v>
      </c>
      <c r="AX22" s="655"/>
      <c r="AY22" s="656"/>
      <c r="AZ22" s="657"/>
      <c r="BA22" s="657"/>
      <c r="BB22" s="657"/>
      <c r="BC22" s="657"/>
      <c r="BD22" s="658"/>
    </row>
    <row r="23" spans="1:57" ht="40" customHeight="1" x14ac:dyDescent="0.2">
      <c r="A23" s="217"/>
      <c r="B23" s="232">
        <f t="shared" si="2"/>
        <v>11</v>
      </c>
      <c r="C23" s="642"/>
      <c r="D23" s="643"/>
      <c r="E23" s="644"/>
      <c r="F23" s="645"/>
      <c r="G23" s="646"/>
      <c r="H23" s="647"/>
      <c r="I23" s="647"/>
      <c r="J23" s="647"/>
      <c r="K23" s="648"/>
      <c r="L23" s="649"/>
      <c r="M23" s="650"/>
      <c r="N23" s="650"/>
      <c r="O23" s="651"/>
      <c r="P23" s="233"/>
      <c r="Q23" s="234"/>
      <c r="R23" s="234"/>
      <c r="S23" s="234"/>
      <c r="T23" s="234"/>
      <c r="U23" s="234"/>
      <c r="V23" s="235"/>
      <c r="W23" s="233"/>
      <c r="X23" s="234"/>
      <c r="Y23" s="234"/>
      <c r="Z23" s="234"/>
      <c r="AA23" s="234"/>
      <c r="AB23" s="234"/>
      <c r="AC23" s="235"/>
      <c r="AD23" s="233"/>
      <c r="AE23" s="234"/>
      <c r="AF23" s="234"/>
      <c r="AG23" s="234"/>
      <c r="AH23" s="234"/>
      <c r="AI23" s="234"/>
      <c r="AJ23" s="235"/>
      <c r="AK23" s="233"/>
      <c r="AL23" s="234"/>
      <c r="AM23" s="234"/>
      <c r="AN23" s="234"/>
      <c r="AO23" s="234"/>
      <c r="AP23" s="234"/>
      <c r="AQ23" s="235"/>
      <c r="AR23" s="233"/>
      <c r="AS23" s="234"/>
      <c r="AT23" s="235"/>
      <c r="AU23" s="652">
        <f t="shared" si="3"/>
        <v>0</v>
      </c>
      <c r="AV23" s="653"/>
      <c r="AW23" s="654">
        <f t="shared" si="1"/>
        <v>0</v>
      </c>
      <c r="AX23" s="655"/>
      <c r="AY23" s="656"/>
      <c r="AZ23" s="657"/>
      <c r="BA23" s="657"/>
      <c r="BB23" s="657"/>
      <c r="BC23" s="657"/>
      <c r="BD23" s="658"/>
    </row>
    <row r="24" spans="1:57" ht="40" customHeight="1" x14ac:dyDescent="0.2">
      <c r="A24" s="217"/>
      <c r="B24" s="232">
        <f t="shared" si="2"/>
        <v>12</v>
      </c>
      <c r="C24" s="642"/>
      <c r="D24" s="643"/>
      <c r="E24" s="644"/>
      <c r="F24" s="645"/>
      <c r="G24" s="646"/>
      <c r="H24" s="647"/>
      <c r="I24" s="647"/>
      <c r="J24" s="647"/>
      <c r="K24" s="648"/>
      <c r="L24" s="649"/>
      <c r="M24" s="650"/>
      <c r="N24" s="650"/>
      <c r="O24" s="651"/>
      <c r="P24" s="233"/>
      <c r="Q24" s="234"/>
      <c r="R24" s="234"/>
      <c r="S24" s="234"/>
      <c r="T24" s="234"/>
      <c r="U24" s="234"/>
      <c r="V24" s="235"/>
      <c r="W24" s="233"/>
      <c r="X24" s="234"/>
      <c r="Y24" s="234"/>
      <c r="Z24" s="234"/>
      <c r="AA24" s="234"/>
      <c r="AB24" s="234"/>
      <c r="AC24" s="235"/>
      <c r="AD24" s="233"/>
      <c r="AE24" s="234"/>
      <c r="AF24" s="234"/>
      <c r="AG24" s="234"/>
      <c r="AH24" s="234"/>
      <c r="AI24" s="234"/>
      <c r="AJ24" s="235"/>
      <c r="AK24" s="233"/>
      <c r="AL24" s="234"/>
      <c r="AM24" s="234"/>
      <c r="AN24" s="234"/>
      <c r="AO24" s="234"/>
      <c r="AP24" s="234"/>
      <c r="AQ24" s="235"/>
      <c r="AR24" s="233"/>
      <c r="AS24" s="234"/>
      <c r="AT24" s="235"/>
      <c r="AU24" s="652">
        <f t="shared" si="3"/>
        <v>0</v>
      </c>
      <c r="AV24" s="653"/>
      <c r="AW24" s="654">
        <f t="shared" si="1"/>
        <v>0</v>
      </c>
      <c r="AX24" s="655"/>
      <c r="AY24" s="656"/>
      <c r="AZ24" s="657"/>
      <c r="BA24" s="657"/>
      <c r="BB24" s="657"/>
      <c r="BC24" s="657"/>
      <c r="BD24" s="658"/>
    </row>
    <row r="25" spans="1:57" ht="40" customHeight="1" x14ac:dyDescent="0.2">
      <c r="A25" s="217"/>
      <c r="B25" s="232">
        <f t="shared" si="2"/>
        <v>13</v>
      </c>
      <c r="C25" s="642"/>
      <c r="D25" s="643"/>
      <c r="E25" s="644"/>
      <c r="F25" s="645"/>
      <c r="G25" s="646"/>
      <c r="H25" s="647"/>
      <c r="I25" s="647"/>
      <c r="J25" s="647"/>
      <c r="K25" s="648"/>
      <c r="L25" s="649"/>
      <c r="M25" s="650"/>
      <c r="N25" s="650"/>
      <c r="O25" s="651"/>
      <c r="P25" s="233"/>
      <c r="Q25" s="234"/>
      <c r="R25" s="234"/>
      <c r="S25" s="234"/>
      <c r="T25" s="234"/>
      <c r="U25" s="234"/>
      <c r="V25" s="235"/>
      <c r="W25" s="233"/>
      <c r="X25" s="234"/>
      <c r="Y25" s="234"/>
      <c r="Z25" s="234"/>
      <c r="AA25" s="234"/>
      <c r="AB25" s="234"/>
      <c r="AC25" s="235"/>
      <c r="AD25" s="233"/>
      <c r="AE25" s="234"/>
      <c r="AF25" s="234"/>
      <c r="AG25" s="234"/>
      <c r="AH25" s="234"/>
      <c r="AI25" s="234"/>
      <c r="AJ25" s="235"/>
      <c r="AK25" s="233"/>
      <c r="AL25" s="234"/>
      <c r="AM25" s="234"/>
      <c r="AN25" s="234"/>
      <c r="AO25" s="234"/>
      <c r="AP25" s="234"/>
      <c r="AQ25" s="235"/>
      <c r="AR25" s="233"/>
      <c r="AS25" s="234"/>
      <c r="AT25" s="235"/>
      <c r="AU25" s="652">
        <f t="shared" si="3"/>
        <v>0</v>
      </c>
      <c r="AV25" s="653"/>
      <c r="AW25" s="654">
        <f t="shared" si="1"/>
        <v>0</v>
      </c>
      <c r="AX25" s="655"/>
      <c r="AY25" s="656"/>
      <c r="AZ25" s="657"/>
      <c r="BA25" s="657"/>
      <c r="BB25" s="657"/>
      <c r="BC25" s="657"/>
      <c r="BD25" s="658"/>
    </row>
    <row r="26" spans="1:57" ht="40" customHeight="1" x14ac:dyDescent="0.2">
      <c r="A26" s="217"/>
      <c r="B26" s="232">
        <f t="shared" si="2"/>
        <v>14</v>
      </c>
      <c r="C26" s="642"/>
      <c r="D26" s="643"/>
      <c r="E26" s="644"/>
      <c r="F26" s="645"/>
      <c r="G26" s="646"/>
      <c r="H26" s="647"/>
      <c r="I26" s="647"/>
      <c r="J26" s="647"/>
      <c r="K26" s="648"/>
      <c r="L26" s="649"/>
      <c r="M26" s="650"/>
      <c r="N26" s="650"/>
      <c r="O26" s="651"/>
      <c r="P26" s="233"/>
      <c r="Q26" s="234"/>
      <c r="R26" s="234"/>
      <c r="S26" s="234"/>
      <c r="T26" s="234"/>
      <c r="U26" s="234"/>
      <c r="V26" s="235"/>
      <c r="W26" s="233"/>
      <c r="X26" s="234"/>
      <c r="Y26" s="234"/>
      <c r="Z26" s="234"/>
      <c r="AA26" s="234"/>
      <c r="AB26" s="234"/>
      <c r="AC26" s="235"/>
      <c r="AD26" s="233"/>
      <c r="AE26" s="234"/>
      <c r="AF26" s="234"/>
      <c r="AG26" s="234"/>
      <c r="AH26" s="234"/>
      <c r="AI26" s="234"/>
      <c r="AJ26" s="235"/>
      <c r="AK26" s="233"/>
      <c r="AL26" s="234"/>
      <c r="AM26" s="234"/>
      <c r="AN26" s="234"/>
      <c r="AO26" s="234"/>
      <c r="AP26" s="234"/>
      <c r="AQ26" s="235"/>
      <c r="AR26" s="233"/>
      <c r="AS26" s="234"/>
      <c r="AT26" s="235"/>
      <c r="AU26" s="652">
        <f t="shared" si="3"/>
        <v>0</v>
      </c>
      <c r="AV26" s="653"/>
      <c r="AW26" s="654">
        <f t="shared" si="1"/>
        <v>0</v>
      </c>
      <c r="AX26" s="655"/>
      <c r="AY26" s="656"/>
      <c r="AZ26" s="657"/>
      <c r="BA26" s="657"/>
      <c r="BB26" s="657"/>
      <c r="BC26" s="657"/>
      <c r="BD26" s="658"/>
    </row>
    <row r="27" spans="1:57" ht="40" customHeight="1" x14ac:dyDescent="0.2">
      <c r="A27" s="217"/>
      <c r="B27" s="232">
        <f t="shared" si="2"/>
        <v>15</v>
      </c>
      <c r="C27" s="642"/>
      <c r="D27" s="643"/>
      <c r="E27" s="644"/>
      <c r="F27" s="645"/>
      <c r="G27" s="646"/>
      <c r="H27" s="647"/>
      <c r="I27" s="647"/>
      <c r="J27" s="647"/>
      <c r="K27" s="648"/>
      <c r="L27" s="649"/>
      <c r="M27" s="650"/>
      <c r="N27" s="650"/>
      <c r="O27" s="651"/>
      <c r="P27" s="233"/>
      <c r="Q27" s="234"/>
      <c r="R27" s="234"/>
      <c r="S27" s="234"/>
      <c r="T27" s="234"/>
      <c r="U27" s="234"/>
      <c r="V27" s="235"/>
      <c r="W27" s="233"/>
      <c r="X27" s="234"/>
      <c r="Y27" s="234"/>
      <c r="Z27" s="234"/>
      <c r="AA27" s="234"/>
      <c r="AB27" s="234"/>
      <c r="AC27" s="235"/>
      <c r="AD27" s="233"/>
      <c r="AE27" s="234"/>
      <c r="AF27" s="234"/>
      <c r="AG27" s="234"/>
      <c r="AH27" s="234"/>
      <c r="AI27" s="234"/>
      <c r="AJ27" s="235"/>
      <c r="AK27" s="233"/>
      <c r="AL27" s="234"/>
      <c r="AM27" s="234"/>
      <c r="AN27" s="234"/>
      <c r="AO27" s="234"/>
      <c r="AP27" s="234"/>
      <c r="AQ27" s="235"/>
      <c r="AR27" s="233"/>
      <c r="AS27" s="234"/>
      <c r="AT27" s="235"/>
      <c r="AU27" s="652">
        <f t="shared" si="3"/>
        <v>0</v>
      </c>
      <c r="AV27" s="653"/>
      <c r="AW27" s="654">
        <f t="shared" si="1"/>
        <v>0</v>
      </c>
      <c r="AX27" s="655"/>
      <c r="AY27" s="656"/>
      <c r="AZ27" s="657"/>
      <c r="BA27" s="657"/>
      <c r="BB27" s="657"/>
      <c r="BC27" s="657"/>
      <c r="BD27" s="658"/>
    </row>
    <row r="28" spans="1:57" ht="40" customHeight="1" x14ac:dyDescent="0.2">
      <c r="A28" s="217"/>
      <c r="B28" s="232">
        <f t="shared" si="2"/>
        <v>16</v>
      </c>
      <c r="C28" s="642"/>
      <c r="D28" s="643"/>
      <c r="E28" s="644"/>
      <c r="F28" s="645"/>
      <c r="G28" s="646"/>
      <c r="H28" s="647"/>
      <c r="I28" s="647"/>
      <c r="J28" s="647"/>
      <c r="K28" s="648"/>
      <c r="L28" s="649"/>
      <c r="M28" s="650"/>
      <c r="N28" s="650"/>
      <c r="O28" s="651"/>
      <c r="P28" s="233"/>
      <c r="Q28" s="234"/>
      <c r="R28" s="234"/>
      <c r="S28" s="234"/>
      <c r="T28" s="234"/>
      <c r="U28" s="234"/>
      <c r="V28" s="235"/>
      <c r="W28" s="233"/>
      <c r="X28" s="234"/>
      <c r="Y28" s="234"/>
      <c r="Z28" s="234"/>
      <c r="AA28" s="234"/>
      <c r="AB28" s="234"/>
      <c r="AC28" s="235"/>
      <c r="AD28" s="233"/>
      <c r="AE28" s="234"/>
      <c r="AF28" s="234"/>
      <c r="AG28" s="234"/>
      <c r="AH28" s="234"/>
      <c r="AI28" s="234"/>
      <c r="AJ28" s="235"/>
      <c r="AK28" s="233"/>
      <c r="AL28" s="234"/>
      <c r="AM28" s="234"/>
      <c r="AN28" s="234"/>
      <c r="AO28" s="234"/>
      <c r="AP28" s="234"/>
      <c r="AQ28" s="235"/>
      <c r="AR28" s="233"/>
      <c r="AS28" s="234"/>
      <c r="AT28" s="235"/>
      <c r="AU28" s="652">
        <f t="shared" si="3"/>
        <v>0</v>
      </c>
      <c r="AV28" s="653"/>
      <c r="AW28" s="654">
        <f t="shared" si="1"/>
        <v>0</v>
      </c>
      <c r="AX28" s="655"/>
      <c r="AY28" s="656"/>
      <c r="AZ28" s="657"/>
      <c r="BA28" s="657"/>
      <c r="BB28" s="657"/>
      <c r="BC28" s="657"/>
      <c r="BD28" s="658"/>
    </row>
    <row r="29" spans="1:57" ht="40" customHeight="1" x14ac:dyDescent="0.2">
      <c r="A29" s="217"/>
      <c r="B29" s="232">
        <f t="shared" si="2"/>
        <v>17</v>
      </c>
      <c r="C29" s="642"/>
      <c r="D29" s="643"/>
      <c r="E29" s="644"/>
      <c r="F29" s="645"/>
      <c r="G29" s="646"/>
      <c r="H29" s="647"/>
      <c r="I29" s="647"/>
      <c r="J29" s="647"/>
      <c r="K29" s="648"/>
      <c r="L29" s="649"/>
      <c r="M29" s="650"/>
      <c r="N29" s="650"/>
      <c r="O29" s="651"/>
      <c r="P29" s="233"/>
      <c r="Q29" s="234"/>
      <c r="R29" s="234"/>
      <c r="S29" s="234"/>
      <c r="T29" s="234"/>
      <c r="U29" s="234"/>
      <c r="V29" s="235"/>
      <c r="W29" s="233"/>
      <c r="X29" s="234"/>
      <c r="Y29" s="234"/>
      <c r="Z29" s="234"/>
      <c r="AA29" s="234"/>
      <c r="AB29" s="234"/>
      <c r="AC29" s="235"/>
      <c r="AD29" s="233"/>
      <c r="AE29" s="234"/>
      <c r="AF29" s="234"/>
      <c r="AG29" s="234"/>
      <c r="AH29" s="234"/>
      <c r="AI29" s="234"/>
      <c r="AJ29" s="235"/>
      <c r="AK29" s="233"/>
      <c r="AL29" s="234"/>
      <c r="AM29" s="234"/>
      <c r="AN29" s="234"/>
      <c r="AO29" s="234"/>
      <c r="AP29" s="234"/>
      <c r="AQ29" s="235"/>
      <c r="AR29" s="233"/>
      <c r="AS29" s="234"/>
      <c r="AT29" s="235"/>
      <c r="AU29" s="652">
        <f t="shared" si="3"/>
        <v>0</v>
      </c>
      <c r="AV29" s="653"/>
      <c r="AW29" s="654">
        <f t="shared" si="1"/>
        <v>0</v>
      </c>
      <c r="AX29" s="655"/>
      <c r="AY29" s="656"/>
      <c r="AZ29" s="657"/>
      <c r="BA29" s="657"/>
      <c r="BB29" s="657"/>
      <c r="BC29" s="657"/>
      <c r="BD29" s="658"/>
    </row>
    <row r="30" spans="1:57" ht="40" customHeight="1" thickBot="1" x14ac:dyDescent="0.25">
      <c r="A30" s="217"/>
      <c r="B30" s="236">
        <f t="shared" si="2"/>
        <v>18</v>
      </c>
      <c r="C30" s="673"/>
      <c r="D30" s="674"/>
      <c r="E30" s="675"/>
      <c r="F30" s="676"/>
      <c r="G30" s="677"/>
      <c r="H30" s="678"/>
      <c r="I30" s="678"/>
      <c r="J30" s="678"/>
      <c r="K30" s="679"/>
      <c r="L30" s="680"/>
      <c r="M30" s="681"/>
      <c r="N30" s="681"/>
      <c r="O30" s="682"/>
      <c r="P30" s="237"/>
      <c r="Q30" s="238"/>
      <c r="R30" s="238"/>
      <c r="S30" s="238"/>
      <c r="T30" s="238"/>
      <c r="U30" s="238"/>
      <c r="V30" s="239"/>
      <c r="W30" s="237"/>
      <c r="X30" s="238"/>
      <c r="Y30" s="238"/>
      <c r="Z30" s="238"/>
      <c r="AA30" s="238"/>
      <c r="AB30" s="238"/>
      <c r="AC30" s="239"/>
      <c r="AD30" s="237"/>
      <c r="AE30" s="238"/>
      <c r="AF30" s="238"/>
      <c r="AG30" s="238"/>
      <c r="AH30" s="238"/>
      <c r="AI30" s="238"/>
      <c r="AJ30" s="239"/>
      <c r="AK30" s="237"/>
      <c r="AL30" s="238"/>
      <c r="AM30" s="238"/>
      <c r="AN30" s="238"/>
      <c r="AO30" s="238"/>
      <c r="AP30" s="238"/>
      <c r="AQ30" s="239"/>
      <c r="AR30" s="237"/>
      <c r="AS30" s="238"/>
      <c r="AT30" s="239"/>
      <c r="AU30" s="683">
        <f t="shared" si="3"/>
        <v>0</v>
      </c>
      <c r="AV30" s="684"/>
      <c r="AW30" s="685">
        <f t="shared" si="1"/>
        <v>0</v>
      </c>
      <c r="AX30" s="686"/>
      <c r="AY30" s="687"/>
      <c r="AZ30" s="688"/>
      <c r="BA30" s="688"/>
      <c r="BB30" s="688"/>
      <c r="BC30" s="688"/>
      <c r="BD30" s="689"/>
    </row>
    <row r="31" spans="1:57" ht="20.25" customHeight="1" x14ac:dyDescent="0.2">
      <c r="A31" s="217"/>
      <c r="B31" s="217"/>
      <c r="C31" s="240"/>
      <c r="D31" s="241"/>
      <c r="E31" s="242"/>
      <c r="F31" s="217"/>
      <c r="G31" s="217"/>
      <c r="H31" s="217"/>
      <c r="I31" s="217"/>
      <c r="J31" s="217"/>
      <c r="K31" s="217"/>
      <c r="L31" s="217"/>
      <c r="M31" s="217"/>
      <c r="N31" s="217"/>
      <c r="O31" s="217"/>
      <c r="P31" s="217"/>
      <c r="Q31" s="217"/>
      <c r="R31" s="217"/>
      <c r="S31" s="217"/>
      <c r="T31" s="217"/>
      <c r="U31" s="217"/>
      <c r="V31" s="217"/>
      <c r="W31" s="217"/>
      <c r="X31" s="217"/>
      <c r="Y31" s="217"/>
      <c r="Z31" s="217"/>
      <c r="AA31" s="217"/>
      <c r="AB31" s="217"/>
      <c r="AC31" s="218"/>
      <c r="AD31" s="217"/>
      <c r="AE31" s="217"/>
      <c r="AF31" s="217"/>
      <c r="AG31" s="217"/>
      <c r="AH31" s="217"/>
      <c r="AI31" s="217"/>
      <c r="AJ31" s="217"/>
      <c r="AK31" s="217"/>
      <c r="AL31" s="217"/>
      <c r="AM31" s="217"/>
      <c r="AN31" s="217"/>
      <c r="AO31" s="217"/>
      <c r="AP31" s="217"/>
      <c r="AQ31" s="217"/>
      <c r="AR31" s="217"/>
      <c r="AS31" s="217"/>
      <c r="AT31" s="217"/>
      <c r="AU31" s="217"/>
      <c r="AV31" s="217"/>
      <c r="AW31" s="217"/>
      <c r="AX31" s="217"/>
      <c r="AY31" s="217"/>
      <c r="AZ31" s="217"/>
      <c r="BA31" s="217"/>
      <c r="BB31" s="217"/>
      <c r="BC31" s="217"/>
      <c r="BD31" s="217"/>
    </row>
    <row r="32" spans="1:57" ht="20.25" customHeight="1" x14ac:dyDescent="0.2">
      <c r="C32" s="243"/>
      <c r="D32" s="243"/>
      <c r="T32" s="243"/>
      <c r="AJ32" s="244"/>
      <c r="AK32" s="245"/>
      <c r="AL32" s="245"/>
      <c r="BE32" s="245"/>
    </row>
    <row r="33" spans="3:58" ht="20.25" customHeight="1" x14ac:dyDescent="0.2">
      <c r="C33" s="243"/>
      <c r="D33" s="243"/>
      <c r="U33" s="243"/>
      <c r="AK33" s="244"/>
      <c r="AL33" s="245"/>
      <c r="AM33" s="245"/>
      <c r="BF33" s="245"/>
    </row>
    <row r="34" spans="3:58" ht="20.25" customHeight="1" x14ac:dyDescent="0.2">
      <c r="D34" s="243"/>
      <c r="U34" s="243"/>
      <c r="AK34" s="244"/>
      <c r="AL34" s="245"/>
      <c r="AM34" s="245"/>
      <c r="BF34" s="245"/>
    </row>
    <row r="35" spans="3:58" ht="20.25" customHeight="1" x14ac:dyDescent="0.2">
      <c r="C35" s="243"/>
      <c r="D35" s="243"/>
      <c r="U35" s="243"/>
      <c r="AK35" s="244"/>
      <c r="AL35" s="245"/>
      <c r="AM35" s="245"/>
      <c r="BF35" s="245"/>
    </row>
    <row r="36" spans="3:58" ht="20.25" customHeight="1" x14ac:dyDescent="0.2">
      <c r="C36" s="244"/>
      <c r="D36" s="244"/>
      <c r="E36" s="244"/>
      <c r="F36" s="244"/>
      <c r="G36" s="244"/>
      <c r="H36" s="244"/>
      <c r="I36" s="244"/>
      <c r="J36" s="244"/>
      <c r="K36" s="244"/>
      <c r="L36" s="244"/>
      <c r="M36" s="244"/>
      <c r="N36" s="244"/>
      <c r="O36" s="244"/>
      <c r="P36" s="244"/>
      <c r="Q36" s="244"/>
      <c r="R36" s="244"/>
      <c r="S36" s="244"/>
      <c r="T36" s="244"/>
      <c r="U36" s="245"/>
      <c r="V36" s="245"/>
      <c r="W36" s="244"/>
      <c r="X36" s="244"/>
      <c r="Y36" s="244"/>
      <c r="Z36" s="244"/>
      <c r="AA36" s="244"/>
      <c r="AB36" s="244"/>
      <c r="AC36" s="244"/>
      <c r="AD36" s="244"/>
      <c r="AE36" s="244"/>
      <c r="AF36" s="244"/>
      <c r="AG36" s="244"/>
      <c r="AH36" s="244"/>
      <c r="AI36" s="244"/>
      <c r="AJ36" s="244"/>
      <c r="AK36" s="244"/>
      <c r="AL36" s="245"/>
      <c r="AM36" s="245"/>
      <c r="BF36" s="245"/>
    </row>
    <row r="37" spans="3:58" ht="20.25" customHeight="1" x14ac:dyDescent="0.2">
      <c r="C37" s="244"/>
      <c r="D37" s="244"/>
      <c r="E37" s="244"/>
      <c r="F37" s="244"/>
      <c r="G37" s="244"/>
      <c r="H37" s="244"/>
      <c r="I37" s="244"/>
      <c r="J37" s="244"/>
      <c r="K37" s="244"/>
      <c r="L37" s="244"/>
      <c r="M37" s="244"/>
      <c r="N37" s="244"/>
      <c r="O37" s="244"/>
      <c r="P37" s="244"/>
      <c r="Q37" s="244"/>
      <c r="R37" s="244"/>
      <c r="S37" s="244"/>
      <c r="T37" s="244"/>
      <c r="U37" s="245"/>
      <c r="V37" s="245"/>
      <c r="W37" s="244"/>
      <c r="X37" s="244"/>
      <c r="Y37" s="244"/>
      <c r="Z37" s="244"/>
      <c r="AA37" s="244"/>
      <c r="AB37" s="244"/>
      <c r="AC37" s="244"/>
      <c r="AD37" s="244"/>
      <c r="AE37" s="244"/>
      <c r="AF37" s="244"/>
      <c r="AG37" s="244"/>
      <c r="AH37" s="244"/>
      <c r="AI37" s="244"/>
      <c r="AJ37" s="244"/>
      <c r="AK37" s="244"/>
      <c r="AL37" s="245"/>
      <c r="AM37" s="245"/>
      <c r="BF37" s="245"/>
    </row>
  </sheetData>
  <sheetProtection sheet="1" insertRows="0"/>
  <mergeCells count="150">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s>
  <phoneticPr fontId="4"/>
  <conditionalFormatting sqref="P13:AX30">
    <cfRule type="expression" dxfId="0" priority="1">
      <formula>INDIRECT(ADDRESS(ROW(),COLUMN()))=TRUNC(INDIRECT(ADDRESS(ROW(),COLUMN())))</formula>
    </cfRule>
  </conditionalFormatting>
  <dataValidations count="6">
    <dataValidation type="list" allowBlank="1" showInputMessage="1" sqref="E13:F30" xr:uid="{DA42A642-C848-451C-A56D-99BD2D172A5F}">
      <formula1>"A, B, C, D"</formula1>
    </dataValidation>
    <dataValidation type="list" allowBlank="1" showInputMessage="1" showErrorMessage="1" sqref="AZ4:BC4" xr:uid="{7A8F00DA-1B49-405D-B879-351455E077E1}">
      <formula1>"予定,実績,予定・実績"</formula1>
    </dataValidation>
    <dataValidation type="list" errorStyle="warning" allowBlank="1" showInputMessage="1" error="リストにない場合のみ、入力してください。" sqref="G13:K30" xr:uid="{48E23439-58E1-45CF-B2FC-CD59BF9A15B5}">
      <formula1>INDIRECT(C13)</formula1>
    </dataValidation>
    <dataValidation type="list" allowBlank="1" showInputMessage="1" sqref="C13:D30" xr:uid="{9FC7A721-7EC5-4FCB-A9EC-557D126FFD15}">
      <formula1>職種</formula1>
    </dataValidation>
    <dataValidation type="decimal" allowBlank="1" showInputMessage="1" showErrorMessage="1" error="入力可能範囲　32～40" sqref="AV5" xr:uid="{5B314EE0-91A4-44EE-B133-041061517E7A}">
      <formula1>32</formula1>
      <formula2>40</formula2>
    </dataValidation>
    <dataValidation type="list" allowBlank="1" showInputMessage="1" showErrorMessage="1" sqref="AZ3" xr:uid="{64FE5048-4763-4997-9EC7-A7B146110682}">
      <formula1>"４週,暦月"</formula1>
    </dataValidation>
  </dataValidations>
  <printOptions horizontalCentered="1"/>
  <pageMargins left="0.23622047244094491" right="0.23622047244094491" top="0.43307086614173229" bottom="0.27559055118110237" header="0.31496062992125984" footer="0.31496062992125984"/>
  <pageSetup paperSize="9" scale="46"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17BC9F61-0BBA-449F-A53F-6167C82041AA}">
          <x14:formula1>
            <xm:f>プルダウン・リスト!$C$5:$C$9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877C4E0A-D41C-47D3-981B-8D7FBCB275DE}">
  <sheetPr>
    <pageSetUpPr fitToPage="1"/>
  </sheetPr>
  <dimension ref="A1:BC62"/>
  <sheetViews>
    <sheetView zoomScaleNormal="100" workbookViewId="0"/>
  </sheetViews>
  <sheetFormatPr defaultColWidth="9" defaultRowHeight="13" x14ac:dyDescent="0.2"/>
  <cols>
    <col min="1" max="2" width="9" style="250"/>
    <col min="3" max="3" width="44.1796875" style="250" customWidth="1"/>
    <col min="4" max="16384" width="9" style="250"/>
  </cols>
  <sheetData>
    <row r="1" spans="1:10" ht="16.5" x14ac:dyDescent="0.2">
      <c r="A1" s="293" t="s">
        <v>86</v>
      </c>
    </row>
    <row r="2" spans="1:10" s="253" customFormat="1" ht="20.25" customHeight="1" x14ac:dyDescent="0.2">
      <c r="A2" s="251" t="s">
        <v>87</v>
      </c>
      <c r="B2" s="251"/>
      <c r="C2" s="252"/>
    </row>
    <row r="3" spans="1:10" s="253" customFormat="1" ht="20.25" customHeight="1" x14ac:dyDescent="0.2">
      <c r="A3" s="252"/>
      <c r="B3" s="252"/>
      <c r="C3" s="252"/>
    </row>
    <row r="4" spans="1:10" s="253" customFormat="1" ht="20.25" customHeight="1" x14ac:dyDescent="0.2">
      <c r="A4" s="254"/>
      <c r="B4" s="252" t="s">
        <v>88</v>
      </c>
      <c r="C4" s="252"/>
      <c r="E4" s="692" t="s">
        <v>89</v>
      </c>
      <c r="F4" s="692"/>
      <c r="G4" s="692"/>
      <c r="H4" s="692"/>
      <c r="I4" s="692"/>
      <c r="J4" s="692"/>
    </row>
    <row r="5" spans="1:10" s="253" customFormat="1" ht="20.25" customHeight="1" x14ac:dyDescent="0.2">
      <c r="A5" s="255"/>
      <c r="B5" s="252" t="s">
        <v>90</v>
      </c>
      <c r="C5" s="252"/>
      <c r="E5" s="692"/>
      <c r="F5" s="692"/>
      <c r="G5" s="692"/>
      <c r="H5" s="692"/>
      <c r="I5" s="692"/>
      <c r="J5" s="692"/>
    </row>
    <row r="6" spans="1:10" s="253" customFormat="1" ht="20.25" customHeight="1" x14ac:dyDescent="0.2">
      <c r="A6" s="256"/>
      <c r="B6" s="252"/>
      <c r="C6" s="252"/>
    </row>
    <row r="7" spans="1:10" s="253" customFormat="1" ht="20.25" customHeight="1" x14ac:dyDescent="0.2">
      <c r="A7" s="256"/>
      <c r="B7" s="252"/>
      <c r="C7" s="252"/>
    </row>
    <row r="8" spans="1:10" s="253" customFormat="1" ht="20.25" customHeight="1" x14ac:dyDescent="0.2">
      <c r="A8" s="252" t="s">
        <v>91</v>
      </c>
      <c r="B8" s="252"/>
      <c r="C8" s="252"/>
    </row>
    <row r="9" spans="1:10" s="253" customFormat="1" ht="20.25" customHeight="1" x14ac:dyDescent="0.2">
      <c r="A9" s="256"/>
      <c r="B9" s="252"/>
      <c r="C9" s="252"/>
    </row>
    <row r="10" spans="1:10" s="253" customFormat="1" ht="20.25" customHeight="1" x14ac:dyDescent="0.2">
      <c r="A10" s="252" t="s">
        <v>92</v>
      </c>
      <c r="B10" s="252"/>
      <c r="C10" s="252"/>
    </row>
    <row r="11" spans="1:10" s="253" customFormat="1" ht="20.25" customHeight="1" x14ac:dyDescent="0.2">
      <c r="A11" s="252"/>
      <c r="B11" s="252"/>
      <c r="C11" s="252"/>
    </row>
    <row r="12" spans="1:10" s="253" customFormat="1" ht="20.25" customHeight="1" x14ac:dyDescent="0.2">
      <c r="A12" s="252" t="s">
        <v>93</v>
      </c>
      <c r="B12" s="252"/>
      <c r="C12" s="252"/>
    </row>
    <row r="13" spans="1:10" s="253" customFormat="1" ht="20.25" customHeight="1" x14ac:dyDescent="0.2">
      <c r="A13" s="252"/>
      <c r="B13" s="252"/>
      <c r="C13" s="252"/>
    </row>
    <row r="14" spans="1:10" s="253" customFormat="1" ht="20.25" customHeight="1" x14ac:dyDescent="0.2">
      <c r="A14" s="252" t="s">
        <v>94</v>
      </c>
      <c r="B14" s="252"/>
      <c r="C14" s="252"/>
    </row>
    <row r="15" spans="1:10" s="253" customFormat="1" ht="20.25" customHeight="1" x14ac:dyDescent="0.2">
      <c r="A15" s="252"/>
      <c r="B15" s="252"/>
      <c r="C15" s="252"/>
    </row>
    <row r="16" spans="1:10" s="253" customFormat="1" ht="20.25" customHeight="1" x14ac:dyDescent="0.2">
      <c r="A16" s="252" t="s">
        <v>95</v>
      </c>
      <c r="B16" s="252"/>
      <c r="C16" s="252"/>
    </row>
    <row r="17" spans="1:3" s="253" customFormat="1" ht="20.25" customHeight="1" x14ac:dyDescent="0.2">
      <c r="A17" s="252" t="s">
        <v>96</v>
      </c>
      <c r="B17" s="252"/>
      <c r="C17" s="252"/>
    </row>
    <row r="18" spans="1:3" s="253" customFormat="1" ht="20.25" customHeight="1" x14ac:dyDescent="0.2">
      <c r="A18" s="252"/>
      <c r="B18" s="252"/>
      <c r="C18" s="252"/>
    </row>
    <row r="19" spans="1:3" s="253" customFormat="1" ht="20.25" customHeight="1" x14ac:dyDescent="0.2">
      <c r="A19" s="252"/>
      <c r="B19" s="257" t="s">
        <v>59</v>
      </c>
      <c r="C19" s="257" t="s">
        <v>97</v>
      </c>
    </row>
    <row r="20" spans="1:3" s="253" customFormat="1" ht="20.25" customHeight="1" x14ac:dyDescent="0.2">
      <c r="A20" s="252"/>
      <c r="B20" s="257">
        <v>1</v>
      </c>
      <c r="C20" s="258" t="s">
        <v>75</v>
      </c>
    </row>
    <row r="21" spans="1:3" s="253" customFormat="1" ht="20.25" customHeight="1" x14ac:dyDescent="0.2">
      <c r="A21" s="252"/>
      <c r="B21" s="257">
        <v>2</v>
      </c>
      <c r="C21" s="258" t="s">
        <v>79</v>
      </c>
    </row>
    <row r="22" spans="1:3" s="253" customFormat="1" ht="20.25" customHeight="1" x14ac:dyDescent="0.2">
      <c r="A22" s="252"/>
      <c r="B22" s="257">
        <v>3</v>
      </c>
      <c r="C22" s="258" t="s">
        <v>82</v>
      </c>
    </row>
    <row r="23" spans="1:3" s="253" customFormat="1" ht="20.25" customHeight="1" x14ac:dyDescent="0.2">
      <c r="A23" s="252"/>
      <c r="B23" s="252"/>
      <c r="C23" s="252"/>
    </row>
    <row r="24" spans="1:3" s="253" customFormat="1" ht="20.25" customHeight="1" x14ac:dyDescent="0.2">
      <c r="A24" s="252" t="s">
        <v>98</v>
      </c>
      <c r="B24" s="252"/>
      <c r="C24" s="252"/>
    </row>
    <row r="25" spans="1:3" s="253" customFormat="1" ht="20.25" customHeight="1" x14ac:dyDescent="0.2">
      <c r="A25" s="252" t="s">
        <v>99</v>
      </c>
      <c r="B25" s="252"/>
      <c r="C25" s="252"/>
    </row>
    <row r="26" spans="1:3" s="253" customFormat="1" ht="20.25" customHeight="1" x14ac:dyDescent="0.2">
      <c r="A26" s="252"/>
      <c r="B26" s="252"/>
      <c r="C26" s="252"/>
    </row>
    <row r="27" spans="1:3" s="253" customFormat="1" ht="20.25" customHeight="1" x14ac:dyDescent="0.2">
      <c r="A27" s="252"/>
      <c r="B27" s="257" t="s">
        <v>100</v>
      </c>
      <c r="C27" s="257" t="s">
        <v>101</v>
      </c>
    </row>
    <row r="28" spans="1:3" s="253" customFormat="1" ht="20.25" customHeight="1" x14ac:dyDescent="0.2">
      <c r="A28" s="252"/>
      <c r="B28" s="257" t="s">
        <v>102</v>
      </c>
      <c r="C28" s="258" t="s">
        <v>103</v>
      </c>
    </row>
    <row r="29" spans="1:3" s="253" customFormat="1" ht="20.25" customHeight="1" x14ac:dyDescent="0.2">
      <c r="A29" s="252"/>
      <c r="B29" s="257" t="s">
        <v>104</v>
      </c>
      <c r="C29" s="258" t="s">
        <v>105</v>
      </c>
    </row>
    <row r="30" spans="1:3" s="253" customFormat="1" ht="20.25" customHeight="1" x14ac:dyDescent="0.2">
      <c r="A30" s="252"/>
      <c r="B30" s="257" t="s">
        <v>106</v>
      </c>
      <c r="C30" s="258" t="s">
        <v>107</v>
      </c>
    </row>
    <row r="31" spans="1:3" s="253" customFormat="1" ht="20.25" customHeight="1" x14ac:dyDescent="0.2">
      <c r="A31" s="252"/>
      <c r="B31" s="257" t="s">
        <v>108</v>
      </c>
      <c r="C31" s="258" t="s">
        <v>109</v>
      </c>
    </row>
    <row r="32" spans="1:3" s="253" customFormat="1" ht="20.25" customHeight="1" x14ac:dyDescent="0.2">
      <c r="A32" s="252"/>
      <c r="B32" s="252"/>
      <c r="C32" s="252"/>
    </row>
    <row r="33" spans="1:55" s="253" customFormat="1" ht="20.25" customHeight="1" x14ac:dyDescent="0.2">
      <c r="A33" s="252"/>
      <c r="B33" s="259" t="s">
        <v>110</v>
      </c>
      <c r="C33" s="252"/>
    </row>
    <row r="34" spans="1:55" s="253" customFormat="1" ht="20.25" customHeight="1" x14ac:dyDescent="0.2">
      <c r="B34" s="252" t="s">
        <v>111</v>
      </c>
      <c r="E34" s="259"/>
      <c r="F34" s="260"/>
      <c r="G34" s="260"/>
      <c r="H34" s="260"/>
      <c r="I34" s="260"/>
      <c r="J34" s="260"/>
      <c r="K34" s="260"/>
      <c r="L34" s="260"/>
      <c r="M34" s="260"/>
      <c r="N34" s="260"/>
      <c r="O34" s="260"/>
      <c r="P34" s="260"/>
      <c r="Q34" s="260"/>
      <c r="R34" s="260"/>
      <c r="S34" s="260"/>
      <c r="T34" s="260"/>
      <c r="U34" s="260"/>
      <c r="V34" s="260"/>
      <c r="W34" s="260"/>
      <c r="X34" s="260"/>
      <c r="Y34" s="260"/>
      <c r="Z34" s="260"/>
      <c r="AA34" s="260"/>
      <c r="AB34" s="260"/>
      <c r="AC34" s="260"/>
      <c r="AD34" s="260"/>
      <c r="AE34" s="260"/>
      <c r="AF34" s="260"/>
      <c r="AG34" s="260"/>
      <c r="AH34" s="260"/>
      <c r="AI34" s="260"/>
      <c r="AJ34" s="260"/>
      <c r="AK34" s="260"/>
      <c r="AL34" s="260"/>
      <c r="AM34" s="260"/>
      <c r="AN34" s="260"/>
      <c r="AO34" s="260"/>
      <c r="AP34" s="260"/>
      <c r="AQ34" s="260"/>
      <c r="AR34" s="260"/>
      <c r="AS34" s="260"/>
      <c r="AT34" s="260"/>
      <c r="AU34" s="260"/>
      <c r="AV34" s="260"/>
      <c r="AW34" s="260"/>
      <c r="AX34" s="260"/>
      <c r="AY34" s="260"/>
      <c r="AZ34" s="260"/>
      <c r="BA34" s="260"/>
      <c r="BB34" s="260"/>
      <c r="BC34" s="260"/>
    </row>
    <row r="35" spans="1:55" s="253" customFormat="1" ht="20.25" customHeight="1" x14ac:dyDescent="0.2">
      <c r="B35" s="252" t="s">
        <v>112</v>
      </c>
      <c r="E35" s="252"/>
      <c r="F35" s="260"/>
      <c r="G35" s="260"/>
      <c r="H35" s="260"/>
      <c r="I35" s="260"/>
      <c r="J35" s="260"/>
      <c r="K35" s="260"/>
      <c r="L35" s="260"/>
      <c r="M35" s="260"/>
      <c r="N35" s="260"/>
      <c r="O35" s="260"/>
      <c r="P35" s="260"/>
      <c r="Q35" s="260"/>
      <c r="R35" s="260"/>
      <c r="S35" s="260"/>
      <c r="T35" s="260"/>
      <c r="U35" s="260"/>
      <c r="V35" s="260"/>
      <c r="W35" s="260"/>
      <c r="X35" s="260"/>
      <c r="Y35" s="260"/>
      <c r="Z35" s="260"/>
      <c r="AA35" s="260"/>
      <c r="AB35" s="260"/>
      <c r="AC35" s="260"/>
      <c r="AD35" s="260"/>
      <c r="AE35" s="260"/>
      <c r="AF35" s="260"/>
      <c r="AG35" s="260"/>
      <c r="AH35" s="260"/>
      <c r="AI35" s="260"/>
      <c r="AJ35" s="260"/>
      <c r="AK35" s="260"/>
      <c r="AL35" s="260"/>
      <c r="AM35" s="260"/>
      <c r="AN35" s="260"/>
      <c r="AO35" s="260"/>
      <c r="AP35" s="260"/>
      <c r="AQ35" s="260"/>
      <c r="AR35" s="260"/>
      <c r="AS35" s="260"/>
      <c r="AT35" s="260"/>
      <c r="AU35" s="260"/>
      <c r="AV35" s="260"/>
      <c r="AW35" s="260"/>
      <c r="AX35" s="260"/>
      <c r="AY35" s="260"/>
      <c r="AZ35" s="260"/>
      <c r="BA35" s="260"/>
      <c r="BB35" s="260"/>
      <c r="BC35" s="260"/>
    </row>
    <row r="36" spans="1:55" s="253" customFormat="1" ht="20.25" customHeight="1" x14ac:dyDescent="0.2">
      <c r="E36" s="252"/>
    </row>
    <row r="37" spans="1:55" s="253" customFormat="1" ht="20.25" customHeight="1" x14ac:dyDescent="0.2">
      <c r="A37" s="252"/>
      <c r="B37" s="252"/>
      <c r="C37" s="252"/>
      <c r="D37" s="259"/>
      <c r="E37" s="261"/>
      <c r="F37" s="261"/>
      <c r="G37" s="261"/>
      <c r="J37" s="261"/>
      <c r="K37" s="261"/>
      <c r="L37" s="261"/>
      <c r="R37" s="261"/>
      <c r="S37" s="261"/>
      <c r="T37" s="261"/>
      <c r="W37" s="261"/>
      <c r="X37" s="261"/>
      <c r="Y37" s="261"/>
    </row>
    <row r="38" spans="1:55" s="253" customFormat="1" ht="20.25" customHeight="1" x14ac:dyDescent="0.2">
      <c r="A38" s="252" t="s">
        <v>113</v>
      </c>
      <c r="B38" s="252"/>
      <c r="C38" s="252"/>
    </row>
    <row r="39" spans="1:55" s="253" customFormat="1" ht="20.25" customHeight="1" x14ac:dyDescent="0.2">
      <c r="A39" s="252" t="s">
        <v>114</v>
      </c>
      <c r="B39" s="252"/>
      <c r="C39" s="252"/>
    </row>
    <row r="40" spans="1:55" s="253" customFormat="1" ht="20.25" customHeight="1" x14ac:dyDescent="0.2">
      <c r="A40" s="262" t="s">
        <v>115</v>
      </c>
      <c r="D40" s="263"/>
      <c r="E40" s="264"/>
      <c r="F40" s="261"/>
      <c r="G40" s="261"/>
      <c r="H40" s="261"/>
      <c r="I40" s="261"/>
      <c r="K40" s="261"/>
      <c r="M40" s="261"/>
      <c r="N40" s="261"/>
      <c r="O40" s="261"/>
      <c r="P40" s="261"/>
      <c r="Q40" s="261"/>
      <c r="S40" s="261"/>
      <c r="U40" s="261"/>
      <c r="V40" s="261"/>
      <c r="X40" s="261"/>
      <c r="Z40" s="261"/>
      <c r="AA40" s="261"/>
      <c r="AB40" s="261"/>
      <c r="AC40" s="261"/>
      <c r="AD40" s="261"/>
      <c r="AF40" s="259"/>
      <c r="AH40" s="261"/>
      <c r="AM40" s="261"/>
    </row>
    <row r="41" spans="1:55" s="253" customFormat="1" ht="20.25" customHeight="1" x14ac:dyDescent="0.2">
      <c r="C41" s="262"/>
      <c r="D41" s="263"/>
      <c r="E41" s="264"/>
      <c r="F41" s="261"/>
      <c r="G41" s="261"/>
      <c r="H41" s="261"/>
      <c r="I41" s="261"/>
      <c r="K41" s="261"/>
      <c r="M41" s="261"/>
      <c r="N41" s="261"/>
      <c r="O41" s="261"/>
      <c r="P41" s="261"/>
      <c r="Q41" s="261"/>
      <c r="S41" s="261"/>
      <c r="U41" s="261"/>
      <c r="V41" s="261"/>
      <c r="X41" s="261"/>
      <c r="Z41" s="261"/>
      <c r="AA41" s="261"/>
      <c r="AB41" s="261"/>
      <c r="AC41" s="261"/>
      <c r="AD41" s="261"/>
      <c r="AF41" s="259"/>
      <c r="AH41" s="261"/>
      <c r="AM41" s="261"/>
    </row>
    <row r="42" spans="1:55" s="253" customFormat="1" ht="20.25" customHeight="1" x14ac:dyDescent="0.2">
      <c r="A42" s="252" t="s">
        <v>116</v>
      </c>
      <c r="B42" s="252"/>
    </row>
    <row r="43" spans="1:55" s="253" customFormat="1" ht="20.25" customHeight="1" x14ac:dyDescent="0.2"/>
    <row r="44" spans="1:55" s="253" customFormat="1" ht="20.25" customHeight="1" x14ac:dyDescent="0.2">
      <c r="A44" s="252" t="s">
        <v>117</v>
      </c>
      <c r="B44" s="252"/>
      <c r="C44" s="252"/>
    </row>
    <row r="45" spans="1:55" s="253" customFormat="1" ht="20.25" customHeight="1" x14ac:dyDescent="0.2"/>
    <row r="46" spans="1:55" s="253" customFormat="1" ht="20.25" customHeight="1" x14ac:dyDescent="0.2">
      <c r="A46" s="252" t="s">
        <v>118</v>
      </c>
      <c r="B46" s="252"/>
      <c r="C46" s="252"/>
    </row>
    <row r="47" spans="1:55" s="253" customFormat="1" ht="20.25" customHeight="1" x14ac:dyDescent="0.2">
      <c r="A47" s="252" t="s">
        <v>119</v>
      </c>
      <c r="B47" s="252"/>
      <c r="C47" s="252"/>
    </row>
    <row r="48" spans="1:55" s="253" customFormat="1" ht="20.25" customHeight="1" x14ac:dyDescent="0.2">
      <c r="A48" s="252"/>
      <c r="B48" s="252"/>
      <c r="C48" s="252"/>
    </row>
    <row r="49" spans="1:55" s="253" customFormat="1" ht="20.25" customHeight="1" x14ac:dyDescent="0.2">
      <c r="A49" s="252" t="s">
        <v>120</v>
      </c>
      <c r="B49" s="252"/>
      <c r="C49" s="252"/>
    </row>
    <row r="50" spans="1:55" s="253" customFormat="1" ht="20.25" customHeight="1" x14ac:dyDescent="0.2">
      <c r="A50" s="252"/>
      <c r="B50" s="252"/>
      <c r="C50" s="252"/>
    </row>
    <row r="51" spans="1:55" s="253" customFormat="1" ht="20.25" customHeight="1" x14ac:dyDescent="0.2">
      <c r="A51" s="253" t="s">
        <v>121</v>
      </c>
      <c r="D51" s="265"/>
      <c r="E51" s="265"/>
      <c r="F51" s="265"/>
      <c r="G51" s="265"/>
      <c r="H51" s="265"/>
      <c r="I51" s="265"/>
      <c r="J51" s="265"/>
      <c r="K51" s="265"/>
      <c r="L51" s="265"/>
      <c r="M51" s="265"/>
      <c r="N51" s="265"/>
      <c r="O51" s="265"/>
      <c r="P51" s="265"/>
      <c r="Q51" s="265"/>
      <c r="R51" s="265"/>
      <c r="S51" s="265"/>
      <c r="T51" s="265"/>
      <c r="U51" s="265"/>
      <c r="V51" s="265"/>
      <c r="W51" s="265"/>
      <c r="X51" s="265"/>
      <c r="Y51" s="265"/>
      <c r="Z51" s="265"/>
      <c r="AA51" s="265"/>
      <c r="AB51" s="265"/>
      <c r="AC51" s="265"/>
      <c r="AD51" s="265"/>
      <c r="AE51" s="265"/>
      <c r="AF51" s="265"/>
      <c r="AG51" s="265"/>
      <c r="AH51" s="265"/>
      <c r="AI51" s="265"/>
      <c r="AJ51" s="265"/>
      <c r="AK51" s="265"/>
      <c r="AL51" s="265"/>
      <c r="AM51" s="265"/>
      <c r="AN51" s="265"/>
      <c r="AO51" s="265"/>
      <c r="AP51" s="265"/>
      <c r="AQ51" s="265"/>
      <c r="AR51" s="265"/>
      <c r="AS51" s="265"/>
      <c r="AT51" s="265"/>
      <c r="AU51" s="265"/>
      <c r="AV51" s="265"/>
      <c r="AW51" s="265"/>
      <c r="AX51" s="265"/>
      <c r="AY51" s="265"/>
      <c r="AZ51" s="265"/>
      <c r="BA51" s="265"/>
      <c r="BB51" s="265"/>
      <c r="BC51" s="265"/>
    </row>
    <row r="52" spans="1:55" s="253" customFormat="1" ht="20.25" customHeight="1" x14ac:dyDescent="0.2">
      <c r="A52" s="253" t="s">
        <v>122</v>
      </c>
      <c r="D52" s="265"/>
      <c r="E52" s="265"/>
      <c r="F52" s="265"/>
      <c r="G52" s="265"/>
      <c r="H52" s="265"/>
      <c r="I52" s="265"/>
      <c r="J52" s="265"/>
      <c r="K52" s="265"/>
      <c r="L52" s="265"/>
      <c r="M52" s="265"/>
      <c r="N52" s="265"/>
      <c r="O52" s="265"/>
      <c r="P52" s="265"/>
      <c r="Q52" s="265"/>
      <c r="R52" s="265"/>
      <c r="S52" s="265"/>
      <c r="T52" s="265"/>
      <c r="U52" s="265"/>
      <c r="V52" s="265"/>
      <c r="W52" s="265"/>
      <c r="X52" s="265"/>
      <c r="Y52" s="265"/>
      <c r="Z52" s="265"/>
      <c r="AA52" s="265"/>
      <c r="AB52" s="265"/>
      <c r="AC52" s="265"/>
      <c r="AD52" s="265"/>
      <c r="AE52" s="265"/>
      <c r="AF52" s="265"/>
      <c r="AG52" s="265"/>
      <c r="AH52" s="265"/>
      <c r="AI52" s="265"/>
      <c r="AJ52" s="265"/>
      <c r="AK52" s="265"/>
      <c r="AL52" s="265"/>
      <c r="AM52" s="265"/>
      <c r="AN52" s="265"/>
      <c r="AO52" s="265"/>
      <c r="AP52" s="265"/>
      <c r="AQ52" s="265"/>
      <c r="AR52" s="265"/>
      <c r="AS52" s="265"/>
      <c r="AT52" s="265"/>
      <c r="AU52" s="265"/>
      <c r="AV52" s="265"/>
      <c r="AW52" s="265"/>
      <c r="AX52" s="265"/>
      <c r="AY52" s="265"/>
      <c r="AZ52" s="265"/>
      <c r="BA52" s="265"/>
      <c r="BB52" s="265"/>
      <c r="BC52" s="265"/>
    </row>
    <row r="53" spans="1:55" s="253" customFormat="1" ht="20.25" customHeight="1" x14ac:dyDescent="0.2">
      <c r="A53" s="253" t="s">
        <v>123</v>
      </c>
      <c r="D53" s="265"/>
      <c r="E53" s="265"/>
      <c r="F53" s="265"/>
      <c r="G53" s="265"/>
      <c r="H53" s="265"/>
      <c r="I53" s="265"/>
      <c r="J53" s="265"/>
      <c r="K53" s="265"/>
      <c r="L53" s="265"/>
      <c r="M53" s="265"/>
      <c r="N53" s="265"/>
      <c r="O53" s="265"/>
      <c r="P53" s="265"/>
      <c r="Q53" s="265"/>
      <c r="R53" s="265"/>
      <c r="S53" s="265"/>
      <c r="T53" s="265"/>
      <c r="U53" s="265"/>
      <c r="V53" s="265"/>
      <c r="W53" s="265"/>
      <c r="X53" s="265"/>
      <c r="Y53" s="265"/>
      <c r="Z53" s="265"/>
      <c r="AA53" s="265"/>
      <c r="AB53" s="265"/>
      <c r="AC53" s="265"/>
      <c r="AD53" s="265"/>
      <c r="AE53" s="265"/>
      <c r="AF53" s="265"/>
      <c r="AG53" s="265"/>
      <c r="AH53" s="265"/>
      <c r="AI53" s="265"/>
      <c r="AJ53" s="265"/>
      <c r="AK53" s="265"/>
      <c r="AL53" s="265"/>
      <c r="AM53" s="265"/>
      <c r="AN53" s="265"/>
      <c r="AO53" s="265"/>
      <c r="AP53" s="265"/>
      <c r="AQ53" s="265"/>
      <c r="AR53" s="265"/>
      <c r="AS53" s="265"/>
      <c r="AT53" s="265"/>
      <c r="AU53" s="265"/>
      <c r="AV53" s="265"/>
      <c r="AW53" s="265"/>
      <c r="AX53" s="265"/>
      <c r="AY53" s="265"/>
      <c r="AZ53" s="265"/>
      <c r="BA53" s="265"/>
      <c r="BB53" s="265"/>
      <c r="BC53" s="265"/>
    </row>
    <row r="54" spans="1:55" s="253" customFormat="1" ht="20.25" customHeight="1" x14ac:dyDescent="0.2">
      <c r="A54" s="266"/>
      <c r="B54" s="266"/>
      <c r="C54" s="266"/>
      <c r="D54" s="252"/>
      <c r="E54" s="252"/>
    </row>
    <row r="55" spans="1:55" s="253" customFormat="1" ht="20.25" customHeight="1" x14ac:dyDescent="0.2">
      <c r="A55" s="267"/>
      <c r="B55" s="266"/>
      <c r="C55" s="266"/>
      <c r="D55" s="252"/>
      <c r="E55" s="252"/>
    </row>
    <row r="56" spans="1:55" s="253" customFormat="1" ht="20.25" customHeight="1" x14ac:dyDescent="0.2">
      <c r="A56" s="266"/>
      <c r="B56" s="266"/>
      <c r="C56" s="266"/>
      <c r="D56" s="252"/>
      <c r="E56" s="252"/>
    </row>
    <row r="57" spans="1:55" s="253" customFormat="1" ht="20.25" customHeight="1" x14ac:dyDescent="0.2">
      <c r="A57" s="266"/>
      <c r="B57" s="266"/>
      <c r="C57" s="266"/>
      <c r="D57" s="252"/>
      <c r="E57" s="252"/>
    </row>
    <row r="58" spans="1:55" s="253" customFormat="1" ht="20.25" customHeight="1" x14ac:dyDescent="0.2">
      <c r="A58" s="266"/>
      <c r="B58" s="266"/>
      <c r="C58" s="266"/>
      <c r="D58" s="252"/>
      <c r="E58" s="252"/>
    </row>
    <row r="59" spans="1:55" s="253" customFormat="1" ht="20.25" customHeight="1" x14ac:dyDescent="0.2">
      <c r="A59" s="266"/>
      <c r="B59" s="266"/>
      <c r="C59" s="266"/>
      <c r="D59" s="252"/>
      <c r="E59" s="252"/>
    </row>
    <row r="60" spans="1:55" s="253" customFormat="1" ht="20.25" customHeight="1" x14ac:dyDescent="0.2">
      <c r="A60" s="266"/>
      <c r="B60" s="266"/>
      <c r="C60" s="266"/>
      <c r="D60" s="252"/>
      <c r="E60" s="252"/>
    </row>
    <row r="61" spans="1:55" ht="20.25" customHeight="1" x14ac:dyDescent="0.2"/>
    <row r="62" spans="1:55" ht="20.25" customHeight="1" x14ac:dyDescent="0.2"/>
  </sheetData>
  <mergeCells count="1">
    <mergeCell ref="E4:J5"/>
  </mergeCells>
  <phoneticPr fontId="4"/>
  <printOptions horizontalCentered="1"/>
  <pageMargins left="0.70866141732283472" right="0.70866141732283472" top="0.74803149606299213" bottom="0.15748031496062992" header="0.31496062992125984" footer="0.31496062992125984"/>
  <pageSetup paperSize="9" scale="49"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3101913-C9E0-428B-A270-06F3BE4D8694}">
  <sheetPr>
    <pageSetUpPr fitToPage="1"/>
  </sheetPr>
  <dimension ref="B1:K40"/>
  <sheetViews>
    <sheetView workbookViewId="0">
      <selection activeCell="B1" sqref="B1"/>
    </sheetView>
  </sheetViews>
  <sheetFormatPr defaultColWidth="9" defaultRowHeight="19" x14ac:dyDescent="0.2"/>
  <cols>
    <col min="1" max="1" width="2" style="268" customWidth="1"/>
    <col min="2" max="2" width="7.1796875" style="268" bestFit="1" customWidth="1"/>
    <col min="3" max="11" width="40.54296875" style="268" customWidth="1"/>
    <col min="12" max="16384" width="9" style="268"/>
  </cols>
  <sheetData>
    <row r="1" spans="2:11" x14ac:dyDescent="0.2">
      <c r="B1" s="268" t="s">
        <v>124</v>
      </c>
    </row>
    <row r="2" spans="2:11" x14ac:dyDescent="0.2">
      <c r="B2" s="268" t="s">
        <v>125</v>
      </c>
    </row>
    <row r="4" spans="2:11" x14ac:dyDescent="0.2">
      <c r="B4" s="269" t="s">
        <v>59</v>
      </c>
      <c r="C4" s="269" t="s">
        <v>126</v>
      </c>
    </row>
    <row r="5" spans="2:11" x14ac:dyDescent="0.2">
      <c r="B5" s="269">
        <v>1</v>
      </c>
      <c r="C5" s="270" t="s">
        <v>42</v>
      </c>
    </row>
    <row r="6" spans="2:11" x14ac:dyDescent="0.2">
      <c r="B6" s="269">
        <v>2</v>
      </c>
      <c r="C6" s="270" t="s">
        <v>127</v>
      </c>
    </row>
    <row r="7" spans="2:11" x14ac:dyDescent="0.2">
      <c r="B7" s="269">
        <v>3</v>
      </c>
      <c r="C7" s="270" t="s">
        <v>128</v>
      </c>
    </row>
    <row r="8" spans="2:11" x14ac:dyDescent="0.2">
      <c r="B8" s="269">
        <v>4</v>
      </c>
      <c r="C8" s="270"/>
    </row>
    <row r="9" spans="2:11" x14ac:dyDescent="0.2">
      <c r="B9" s="269">
        <v>5</v>
      </c>
      <c r="C9" s="270"/>
    </row>
    <row r="11" spans="2:11" x14ac:dyDescent="0.2">
      <c r="B11" s="268" t="s">
        <v>129</v>
      </c>
    </row>
    <row r="12" spans="2:11" ht="19.5" thickBot="1" x14ac:dyDescent="0.25"/>
    <row r="13" spans="2:11" ht="19.5" thickBot="1" x14ac:dyDescent="0.25">
      <c r="B13" s="271" t="s">
        <v>97</v>
      </c>
      <c r="C13" s="272" t="s">
        <v>75</v>
      </c>
      <c r="D13" s="273" t="s">
        <v>79</v>
      </c>
      <c r="E13" s="274" t="s">
        <v>82</v>
      </c>
      <c r="F13" s="273" t="s">
        <v>130</v>
      </c>
      <c r="G13" s="275" t="s">
        <v>130</v>
      </c>
      <c r="H13" s="275" t="s">
        <v>130</v>
      </c>
      <c r="I13" s="275" t="s">
        <v>130</v>
      </c>
      <c r="J13" s="275" t="s">
        <v>130</v>
      </c>
      <c r="K13" s="276" t="s">
        <v>130</v>
      </c>
    </row>
    <row r="14" spans="2:11" x14ac:dyDescent="0.2">
      <c r="B14" s="693" t="s">
        <v>131</v>
      </c>
      <c r="C14" s="277" t="s">
        <v>130</v>
      </c>
      <c r="D14" s="278" t="s">
        <v>80</v>
      </c>
      <c r="E14" s="279" t="s">
        <v>83</v>
      </c>
      <c r="F14" s="279"/>
      <c r="G14" s="280"/>
      <c r="H14" s="280"/>
      <c r="I14" s="280"/>
      <c r="J14" s="280"/>
      <c r="K14" s="281"/>
    </row>
    <row r="15" spans="2:11" x14ac:dyDescent="0.2">
      <c r="B15" s="693"/>
      <c r="C15" s="282" t="s">
        <v>130</v>
      </c>
      <c r="D15" s="283" t="s">
        <v>132</v>
      </c>
      <c r="E15" s="284" t="s">
        <v>133</v>
      </c>
      <c r="F15" s="284"/>
      <c r="G15" s="285"/>
      <c r="H15" s="285"/>
      <c r="I15" s="285"/>
      <c r="J15" s="285"/>
      <c r="K15" s="286"/>
    </row>
    <row r="16" spans="2:11" x14ac:dyDescent="0.2">
      <c r="B16" s="693"/>
      <c r="C16" s="282" t="s">
        <v>130</v>
      </c>
      <c r="D16" s="287" t="s">
        <v>130</v>
      </c>
      <c r="E16" s="284" t="s">
        <v>134</v>
      </c>
      <c r="F16" s="288"/>
      <c r="G16" s="285"/>
      <c r="H16" s="285"/>
      <c r="I16" s="285"/>
      <c r="J16" s="285"/>
      <c r="K16" s="286"/>
    </row>
    <row r="17" spans="2:11" x14ac:dyDescent="0.2">
      <c r="B17" s="693"/>
      <c r="C17" s="282" t="s">
        <v>130</v>
      </c>
      <c r="D17" s="287" t="s">
        <v>130</v>
      </c>
      <c r="E17" s="284" t="s">
        <v>135</v>
      </c>
      <c r="F17" s="288"/>
      <c r="G17" s="285"/>
      <c r="H17" s="285"/>
      <c r="I17" s="285"/>
      <c r="J17" s="285"/>
      <c r="K17" s="286"/>
    </row>
    <row r="18" spans="2:11" x14ac:dyDescent="0.2">
      <c r="B18" s="693"/>
      <c r="C18" s="282" t="s">
        <v>130</v>
      </c>
      <c r="D18" s="287" t="s">
        <v>130</v>
      </c>
      <c r="E18" s="284" t="s">
        <v>136</v>
      </c>
      <c r="F18" s="288"/>
      <c r="G18" s="285"/>
      <c r="H18" s="285"/>
      <c r="I18" s="285"/>
      <c r="J18" s="285"/>
      <c r="K18" s="286"/>
    </row>
    <row r="19" spans="2:11" x14ac:dyDescent="0.2">
      <c r="B19" s="693"/>
      <c r="C19" s="282" t="s">
        <v>130</v>
      </c>
      <c r="D19" s="287" t="s">
        <v>130</v>
      </c>
      <c r="E19" s="284" t="s">
        <v>137</v>
      </c>
      <c r="F19" s="288"/>
      <c r="G19" s="285"/>
      <c r="H19" s="285"/>
      <c r="I19" s="285"/>
      <c r="J19" s="285"/>
      <c r="K19" s="286"/>
    </row>
    <row r="20" spans="2:11" x14ac:dyDescent="0.2">
      <c r="B20" s="693"/>
      <c r="C20" s="282" t="s">
        <v>130</v>
      </c>
      <c r="D20" s="287" t="s">
        <v>130</v>
      </c>
      <c r="E20" s="284" t="s">
        <v>138</v>
      </c>
      <c r="F20" s="288"/>
      <c r="G20" s="285"/>
      <c r="H20" s="285"/>
      <c r="I20" s="285"/>
      <c r="J20" s="285"/>
      <c r="K20" s="286"/>
    </row>
    <row r="21" spans="2:11" x14ac:dyDescent="0.2">
      <c r="B21" s="693"/>
      <c r="C21" s="282" t="s">
        <v>130</v>
      </c>
      <c r="D21" s="287" t="s">
        <v>130</v>
      </c>
      <c r="E21" s="284" t="s">
        <v>139</v>
      </c>
      <c r="F21" s="288"/>
      <c r="G21" s="285"/>
      <c r="H21" s="285"/>
      <c r="I21" s="285"/>
      <c r="J21" s="285"/>
      <c r="K21" s="286"/>
    </row>
    <row r="22" spans="2:11" x14ac:dyDescent="0.2">
      <c r="B22" s="693"/>
      <c r="C22" s="282" t="s">
        <v>130</v>
      </c>
      <c r="D22" s="287" t="s">
        <v>130</v>
      </c>
      <c r="E22" s="284" t="s">
        <v>77</v>
      </c>
      <c r="F22" s="288"/>
      <c r="G22" s="285"/>
      <c r="H22" s="285"/>
      <c r="I22" s="285"/>
      <c r="J22" s="285"/>
      <c r="K22" s="286"/>
    </row>
    <row r="23" spans="2:11" x14ac:dyDescent="0.2">
      <c r="B23" s="693"/>
      <c r="C23" s="282" t="s">
        <v>130</v>
      </c>
      <c r="D23" s="288" t="s">
        <v>130</v>
      </c>
      <c r="E23" s="288" t="s">
        <v>130</v>
      </c>
      <c r="F23" s="288"/>
      <c r="G23" s="285"/>
      <c r="H23" s="285"/>
      <c r="I23" s="285"/>
      <c r="J23" s="285"/>
      <c r="K23" s="286"/>
    </row>
    <row r="24" spans="2:11" x14ac:dyDescent="0.2">
      <c r="B24" s="693"/>
      <c r="C24" s="282" t="s">
        <v>130</v>
      </c>
      <c r="D24" s="288" t="s">
        <v>130</v>
      </c>
      <c r="E24" s="288" t="s">
        <v>130</v>
      </c>
      <c r="F24" s="288"/>
      <c r="G24" s="285"/>
      <c r="H24" s="285"/>
      <c r="I24" s="285"/>
      <c r="J24" s="285"/>
      <c r="K24" s="286"/>
    </row>
    <row r="25" spans="2:11" x14ac:dyDescent="0.2">
      <c r="B25" s="693"/>
      <c r="C25" s="282" t="s">
        <v>130</v>
      </c>
      <c r="D25" s="288" t="s">
        <v>130</v>
      </c>
      <c r="E25" s="288" t="s">
        <v>130</v>
      </c>
      <c r="F25" s="288"/>
      <c r="G25" s="285"/>
      <c r="H25" s="285"/>
      <c r="I25" s="285"/>
      <c r="J25" s="285"/>
      <c r="K25" s="286"/>
    </row>
    <row r="26" spans="2:11" ht="19.5" thickBot="1" x14ac:dyDescent="0.25">
      <c r="B26" s="694"/>
      <c r="C26" s="289" t="s">
        <v>130</v>
      </c>
      <c r="D26" s="290" t="s">
        <v>130</v>
      </c>
      <c r="E26" s="291" t="s">
        <v>130</v>
      </c>
      <c r="F26" s="291"/>
      <c r="G26" s="290"/>
      <c r="H26" s="290"/>
      <c r="I26" s="290"/>
      <c r="J26" s="290"/>
      <c r="K26" s="292"/>
    </row>
    <row r="29" spans="2:11" x14ac:dyDescent="0.2">
      <c r="C29" s="268" t="s">
        <v>140</v>
      </c>
    </row>
    <row r="30" spans="2:11" x14ac:dyDescent="0.2">
      <c r="C30" s="268" t="s">
        <v>141</v>
      </c>
    </row>
    <row r="31" spans="2:11" x14ac:dyDescent="0.2">
      <c r="C31" s="268" t="s">
        <v>142</v>
      </c>
    </row>
    <row r="32" spans="2:11" x14ac:dyDescent="0.2">
      <c r="C32" s="268" t="s">
        <v>143</v>
      </c>
    </row>
    <row r="33" spans="3:3" x14ac:dyDescent="0.2">
      <c r="C33" s="268" t="s">
        <v>144</v>
      </c>
    </row>
    <row r="35" spans="3:3" x14ac:dyDescent="0.2">
      <c r="C35" s="268" t="s">
        <v>145</v>
      </c>
    </row>
    <row r="36" spans="3:3" x14ac:dyDescent="0.2">
      <c r="C36" s="268" t="s">
        <v>146</v>
      </c>
    </row>
    <row r="37" spans="3:3" x14ac:dyDescent="0.2">
      <c r="C37" s="268" t="s">
        <v>147</v>
      </c>
    </row>
    <row r="38" spans="3:3" x14ac:dyDescent="0.2">
      <c r="C38" s="268" t="s">
        <v>148</v>
      </c>
    </row>
    <row r="39" spans="3:3" x14ac:dyDescent="0.2">
      <c r="C39" s="268" t="s">
        <v>149</v>
      </c>
    </row>
    <row r="40" spans="3:3" x14ac:dyDescent="0.2">
      <c r="C40" s="268" t="s">
        <v>150</v>
      </c>
    </row>
  </sheetData>
  <mergeCells count="1">
    <mergeCell ref="B14:B26"/>
  </mergeCells>
  <phoneticPr fontId="4"/>
  <pageMargins left="0.70866141732283472" right="0.70866141732283472" top="0.74803149606299213" bottom="0.74803149606299213"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zoomScaleSheetLayoutView="100" workbookViewId="0"/>
  </sheetViews>
  <sheetFormatPr defaultColWidth="9" defaultRowHeight="13" x14ac:dyDescent="0.2"/>
  <cols>
    <col min="1" max="60" width="2.54296875" style="28" customWidth="1"/>
    <col min="61" max="16384" width="9" style="28"/>
  </cols>
  <sheetData>
    <row r="1" spans="1:49" ht="13.5" thickBot="1" x14ac:dyDescent="0.25">
      <c r="A1" s="45" t="s">
        <v>151</v>
      </c>
      <c r="B1" s="8"/>
      <c r="C1" s="8"/>
      <c r="D1" s="8"/>
      <c r="E1" s="8"/>
      <c r="F1" s="8"/>
      <c r="G1" s="8"/>
      <c r="H1" s="8"/>
      <c r="I1" s="8"/>
      <c r="J1" s="8"/>
      <c r="K1" s="8"/>
      <c r="L1" s="8"/>
      <c r="M1" s="8"/>
      <c r="N1" s="8"/>
      <c r="O1" s="8"/>
      <c r="P1" s="8"/>
      <c r="Q1" s="8"/>
      <c r="R1" s="8"/>
      <c r="S1" s="8"/>
      <c r="T1" s="8"/>
      <c r="U1" s="8"/>
      <c r="V1" s="8"/>
      <c r="W1" s="8"/>
      <c r="X1" s="8"/>
      <c r="Y1" s="8"/>
      <c r="Z1" s="8"/>
      <c r="AA1" s="8"/>
      <c r="AB1" s="8"/>
      <c r="AC1" s="8"/>
      <c r="AD1" s="8"/>
      <c r="AE1" s="8"/>
      <c r="AF1" s="8"/>
      <c r="AG1" s="8"/>
      <c r="AH1" s="8"/>
      <c r="AI1" s="8"/>
      <c r="AJ1" s="8"/>
      <c r="AK1" s="8"/>
      <c r="AL1" s="8"/>
      <c r="AM1" s="8"/>
      <c r="AN1" s="8"/>
      <c r="AO1" s="8"/>
      <c r="AP1" s="8"/>
      <c r="AQ1" s="8"/>
      <c r="AR1" s="8"/>
      <c r="AS1" s="8"/>
      <c r="AT1" s="8"/>
      <c r="AU1" s="8"/>
      <c r="AV1" s="8"/>
      <c r="AW1" s="8"/>
    </row>
    <row r="2" spans="1:49" s="12" customFormat="1" ht="18" customHeight="1" x14ac:dyDescent="0.2">
      <c r="A2" s="714" t="s">
        <v>152</v>
      </c>
      <c r="B2" s="715"/>
      <c r="C2" s="715"/>
      <c r="D2" s="715"/>
      <c r="E2" s="715"/>
      <c r="F2" s="715"/>
      <c r="G2" s="715"/>
      <c r="H2" s="715"/>
      <c r="I2" s="715"/>
      <c r="J2" s="716"/>
      <c r="K2" s="721" t="s">
        <v>153</v>
      </c>
      <c r="L2" s="722"/>
      <c r="M2" s="722"/>
      <c r="N2" s="722"/>
      <c r="O2" s="722"/>
      <c r="P2" s="722"/>
      <c r="Q2" s="722"/>
      <c r="R2" s="722"/>
      <c r="S2" s="722"/>
      <c r="T2" s="722"/>
      <c r="U2" s="722"/>
      <c r="V2" s="722"/>
      <c r="W2" s="722"/>
      <c r="X2" s="722"/>
      <c r="Y2" s="722"/>
      <c r="Z2" s="722"/>
      <c r="AA2" s="722"/>
      <c r="AB2" s="722"/>
      <c r="AC2" s="722"/>
      <c r="AD2" s="723"/>
      <c r="AE2" s="713" t="s">
        <v>154</v>
      </c>
      <c r="AF2" s="713"/>
      <c r="AG2" s="713"/>
      <c r="AH2" s="713"/>
      <c r="AI2" s="713" t="s">
        <v>155</v>
      </c>
      <c r="AJ2" s="713"/>
      <c r="AK2" s="713"/>
      <c r="AL2" s="713"/>
      <c r="AN2" s="702" t="s">
        <v>156</v>
      </c>
      <c r="AO2" s="703"/>
      <c r="AP2" s="703"/>
      <c r="AQ2" s="703"/>
      <c r="AR2" s="703"/>
      <c r="AS2" s="703"/>
      <c r="AT2" s="703"/>
      <c r="AU2" s="703"/>
      <c r="AV2" s="703"/>
      <c r="AW2" s="704"/>
    </row>
    <row r="3" spans="1:49" s="12" customFormat="1" ht="18" customHeight="1" x14ac:dyDescent="0.2">
      <c r="A3" s="717"/>
      <c r="B3" s="718"/>
      <c r="C3" s="718"/>
      <c r="D3" s="718"/>
      <c r="E3" s="718"/>
      <c r="F3" s="718"/>
      <c r="G3" s="718"/>
      <c r="H3" s="718"/>
      <c r="I3" s="718"/>
      <c r="J3" s="719"/>
      <c r="K3" s="720" t="s">
        <v>157</v>
      </c>
      <c r="L3" s="720"/>
      <c r="M3" s="720"/>
      <c r="N3" s="720"/>
      <c r="O3" s="721" t="s">
        <v>158</v>
      </c>
      <c r="P3" s="722"/>
      <c r="Q3" s="722"/>
      <c r="R3" s="723"/>
      <c r="S3" s="753" t="s">
        <v>159</v>
      </c>
      <c r="T3" s="754"/>
      <c r="U3" s="754"/>
      <c r="V3" s="755"/>
      <c r="W3" s="721" t="s">
        <v>160</v>
      </c>
      <c r="X3" s="722"/>
      <c r="Y3" s="722"/>
      <c r="Z3" s="723"/>
      <c r="AA3" s="721" t="s">
        <v>161</v>
      </c>
      <c r="AB3" s="722"/>
      <c r="AC3" s="722"/>
      <c r="AD3" s="723"/>
      <c r="AE3" s="713"/>
      <c r="AF3" s="713"/>
      <c r="AG3" s="713"/>
      <c r="AH3" s="713"/>
      <c r="AI3" s="713"/>
      <c r="AJ3" s="713"/>
      <c r="AK3" s="713"/>
      <c r="AL3" s="713"/>
      <c r="AN3" s="705"/>
      <c r="AO3" s="706"/>
      <c r="AP3" s="706"/>
      <c r="AQ3" s="706"/>
      <c r="AR3" s="706"/>
      <c r="AS3" s="706"/>
      <c r="AT3" s="706"/>
      <c r="AU3" s="706"/>
      <c r="AV3" s="706"/>
      <c r="AW3" s="707"/>
    </row>
    <row r="4" spans="1:49" s="12" customFormat="1" ht="18" customHeight="1" x14ac:dyDescent="0.2">
      <c r="A4" s="759" t="s">
        <v>162</v>
      </c>
      <c r="B4" s="759"/>
      <c r="C4" s="759"/>
      <c r="D4" s="759"/>
      <c r="E4" s="759"/>
      <c r="F4" s="759"/>
      <c r="G4" s="759"/>
      <c r="H4" s="749" t="s">
        <v>163</v>
      </c>
      <c r="I4" s="749"/>
      <c r="J4" s="749"/>
      <c r="K4" s="695"/>
      <c r="L4" s="695"/>
      <c r="M4" s="695"/>
      <c r="N4" s="695"/>
      <c r="O4" s="695"/>
      <c r="P4" s="695"/>
      <c r="Q4" s="695"/>
      <c r="R4" s="695"/>
      <c r="S4" s="695"/>
      <c r="T4" s="695"/>
      <c r="U4" s="695"/>
      <c r="V4" s="695"/>
      <c r="W4" s="695"/>
      <c r="X4" s="695"/>
      <c r="Y4" s="695"/>
      <c r="Z4" s="695"/>
      <c r="AA4" s="724"/>
      <c r="AB4" s="725"/>
      <c r="AC4" s="725"/>
      <c r="AD4" s="726"/>
      <c r="AE4" s="695"/>
      <c r="AF4" s="695"/>
      <c r="AG4" s="695"/>
      <c r="AH4" s="695"/>
      <c r="AI4" s="695"/>
      <c r="AJ4" s="695"/>
      <c r="AK4" s="695"/>
      <c r="AL4" s="695"/>
      <c r="AN4" s="696"/>
      <c r="AO4" s="697"/>
      <c r="AP4" s="697"/>
      <c r="AQ4" s="697"/>
      <c r="AR4" s="697"/>
      <c r="AS4" s="697"/>
      <c r="AT4" s="697"/>
      <c r="AU4" s="697"/>
      <c r="AV4" s="697"/>
      <c r="AW4" s="698"/>
    </row>
    <row r="5" spans="1:49" s="12" customFormat="1" ht="18" customHeight="1" x14ac:dyDescent="0.2">
      <c r="A5" s="759"/>
      <c r="B5" s="759"/>
      <c r="C5" s="759"/>
      <c r="D5" s="759"/>
      <c r="E5" s="759"/>
      <c r="F5" s="759"/>
      <c r="G5" s="759"/>
      <c r="H5" s="727" t="s">
        <v>164</v>
      </c>
      <c r="I5" s="728"/>
      <c r="J5" s="729"/>
      <c r="K5" s="695"/>
      <c r="L5" s="695"/>
      <c r="M5" s="695"/>
      <c r="N5" s="695"/>
      <c r="O5" s="695"/>
      <c r="P5" s="695"/>
      <c r="Q5" s="695"/>
      <c r="R5" s="695"/>
      <c r="S5" s="695"/>
      <c r="T5" s="695"/>
      <c r="U5" s="695"/>
      <c r="V5" s="695"/>
      <c r="W5" s="695"/>
      <c r="X5" s="695"/>
      <c r="Y5" s="695"/>
      <c r="Z5" s="695"/>
      <c r="AA5" s="724"/>
      <c r="AB5" s="725"/>
      <c r="AC5" s="725"/>
      <c r="AD5" s="726"/>
      <c r="AE5" s="695"/>
      <c r="AF5" s="695"/>
      <c r="AG5" s="695"/>
      <c r="AH5" s="695"/>
      <c r="AI5" s="695"/>
      <c r="AJ5" s="695"/>
      <c r="AK5" s="695"/>
      <c r="AL5" s="695"/>
      <c r="AN5" s="696"/>
      <c r="AO5" s="697"/>
      <c r="AP5" s="697"/>
      <c r="AQ5" s="697"/>
      <c r="AR5" s="697"/>
      <c r="AS5" s="697"/>
      <c r="AT5" s="697"/>
      <c r="AU5" s="697"/>
      <c r="AV5" s="697"/>
      <c r="AW5" s="698"/>
    </row>
    <row r="6" spans="1:49" s="12" customFormat="1" ht="18" customHeight="1" x14ac:dyDescent="0.2">
      <c r="A6" s="759" t="s">
        <v>165</v>
      </c>
      <c r="B6" s="759"/>
      <c r="C6" s="759"/>
      <c r="D6" s="759"/>
      <c r="E6" s="759"/>
      <c r="F6" s="759"/>
      <c r="G6" s="759"/>
      <c r="H6" s="756" t="s">
        <v>163</v>
      </c>
      <c r="I6" s="757"/>
      <c r="J6" s="758"/>
      <c r="K6" s="695"/>
      <c r="L6" s="695"/>
      <c r="M6" s="695"/>
      <c r="N6" s="695"/>
      <c r="O6" s="695"/>
      <c r="P6" s="695"/>
      <c r="Q6" s="695"/>
      <c r="R6" s="695"/>
      <c r="S6" s="695"/>
      <c r="T6" s="695"/>
      <c r="U6" s="695"/>
      <c r="V6" s="695"/>
      <c r="W6" s="695"/>
      <c r="X6" s="695"/>
      <c r="Y6" s="695"/>
      <c r="Z6" s="695"/>
      <c r="AA6" s="724"/>
      <c r="AB6" s="725"/>
      <c r="AC6" s="725"/>
      <c r="AD6" s="726"/>
      <c r="AE6" s="695"/>
      <c r="AF6" s="695"/>
      <c r="AG6" s="695"/>
      <c r="AH6" s="695"/>
      <c r="AI6" s="695"/>
      <c r="AJ6" s="695"/>
      <c r="AK6" s="695"/>
      <c r="AL6" s="695"/>
      <c r="AN6" s="696"/>
      <c r="AO6" s="697"/>
      <c r="AP6" s="697"/>
      <c r="AQ6" s="697"/>
      <c r="AR6" s="697"/>
      <c r="AS6" s="697"/>
      <c r="AT6" s="697"/>
      <c r="AU6" s="697"/>
      <c r="AV6" s="697"/>
      <c r="AW6" s="698"/>
    </row>
    <row r="7" spans="1:49" s="12" customFormat="1" ht="18" customHeight="1" x14ac:dyDescent="0.2">
      <c r="A7" s="759"/>
      <c r="B7" s="759"/>
      <c r="C7" s="759"/>
      <c r="D7" s="759"/>
      <c r="E7" s="759"/>
      <c r="F7" s="759"/>
      <c r="G7" s="759"/>
      <c r="H7" s="727" t="s">
        <v>164</v>
      </c>
      <c r="I7" s="728"/>
      <c r="J7" s="729"/>
      <c r="K7" s="695"/>
      <c r="L7" s="695"/>
      <c r="M7" s="695"/>
      <c r="N7" s="695"/>
      <c r="O7" s="695"/>
      <c r="P7" s="695"/>
      <c r="Q7" s="695"/>
      <c r="R7" s="695"/>
      <c r="S7" s="695"/>
      <c r="T7" s="695"/>
      <c r="U7" s="695"/>
      <c r="V7" s="695"/>
      <c r="W7" s="695"/>
      <c r="X7" s="695"/>
      <c r="Y7" s="695"/>
      <c r="Z7" s="695"/>
      <c r="AA7" s="724"/>
      <c r="AB7" s="725"/>
      <c r="AC7" s="725"/>
      <c r="AD7" s="726"/>
      <c r="AE7" s="695"/>
      <c r="AF7" s="695"/>
      <c r="AG7" s="695"/>
      <c r="AH7" s="695"/>
      <c r="AI7" s="695"/>
      <c r="AJ7" s="695"/>
      <c r="AK7" s="695"/>
      <c r="AL7" s="695"/>
      <c r="AN7" s="696"/>
      <c r="AO7" s="697"/>
      <c r="AP7" s="697"/>
      <c r="AQ7" s="697"/>
      <c r="AR7" s="697"/>
      <c r="AS7" s="697"/>
      <c r="AT7" s="697"/>
      <c r="AU7" s="697"/>
      <c r="AV7" s="697"/>
      <c r="AW7" s="698"/>
    </row>
    <row r="8" spans="1:49" s="12" customFormat="1" ht="18" customHeight="1" x14ac:dyDescent="0.2">
      <c r="A8" s="759" t="s">
        <v>166</v>
      </c>
      <c r="B8" s="759"/>
      <c r="C8" s="759"/>
      <c r="D8" s="759"/>
      <c r="E8" s="759"/>
      <c r="F8" s="759"/>
      <c r="G8" s="759"/>
      <c r="H8" s="756" t="s">
        <v>163</v>
      </c>
      <c r="I8" s="757"/>
      <c r="J8" s="758"/>
      <c r="K8" s="695"/>
      <c r="L8" s="695"/>
      <c r="M8" s="695"/>
      <c r="N8" s="695"/>
      <c r="O8" s="695"/>
      <c r="P8" s="695"/>
      <c r="Q8" s="695"/>
      <c r="R8" s="695"/>
      <c r="S8" s="695"/>
      <c r="T8" s="695"/>
      <c r="U8" s="695"/>
      <c r="V8" s="695"/>
      <c r="W8" s="695"/>
      <c r="X8" s="695"/>
      <c r="Y8" s="695"/>
      <c r="Z8" s="695"/>
      <c r="AA8" s="724"/>
      <c r="AB8" s="725"/>
      <c r="AC8" s="725"/>
      <c r="AD8" s="726"/>
      <c r="AE8" s="695"/>
      <c r="AF8" s="695"/>
      <c r="AG8" s="695"/>
      <c r="AH8" s="695"/>
      <c r="AI8" s="695"/>
      <c r="AJ8" s="695"/>
      <c r="AK8" s="695"/>
      <c r="AL8" s="695"/>
      <c r="AN8" s="696"/>
      <c r="AO8" s="697"/>
      <c r="AP8" s="697"/>
      <c r="AQ8" s="697"/>
      <c r="AR8" s="697"/>
      <c r="AS8" s="697"/>
      <c r="AT8" s="697"/>
      <c r="AU8" s="697"/>
      <c r="AV8" s="697"/>
      <c r="AW8" s="698"/>
    </row>
    <row r="9" spans="1:49" s="12" customFormat="1" ht="18" customHeight="1" x14ac:dyDescent="0.2">
      <c r="A9" s="759"/>
      <c r="B9" s="759"/>
      <c r="C9" s="759"/>
      <c r="D9" s="759"/>
      <c r="E9" s="759"/>
      <c r="F9" s="759"/>
      <c r="G9" s="759"/>
      <c r="H9" s="727" t="s">
        <v>164</v>
      </c>
      <c r="I9" s="728"/>
      <c r="J9" s="729"/>
      <c r="K9" s="695"/>
      <c r="L9" s="695"/>
      <c r="M9" s="695"/>
      <c r="N9" s="695"/>
      <c r="O9" s="695"/>
      <c r="P9" s="695"/>
      <c r="Q9" s="695"/>
      <c r="R9" s="695"/>
      <c r="S9" s="695"/>
      <c r="T9" s="695"/>
      <c r="U9" s="695"/>
      <c r="V9" s="695"/>
      <c r="W9" s="695"/>
      <c r="X9" s="695"/>
      <c r="Y9" s="695"/>
      <c r="Z9" s="695"/>
      <c r="AA9" s="724"/>
      <c r="AB9" s="725"/>
      <c r="AC9" s="725"/>
      <c r="AD9" s="726"/>
      <c r="AE9" s="695"/>
      <c r="AF9" s="695"/>
      <c r="AG9" s="695"/>
      <c r="AH9" s="695"/>
      <c r="AI9" s="695"/>
      <c r="AJ9" s="695"/>
      <c r="AK9" s="695"/>
      <c r="AL9" s="695"/>
      <c r="AN9" s="696"/>
      <c r="AO9" s="697"/>
      <c r="AP9" s="697"/>
      <c r="AQ9" s="697"/>
      <c r="AR9" s="697"/>
      <c r="AS9" s="697"/>
      <c r="AT9" s="697"/>
      <c r="AU9" s="697"/>
      <c r="AV9" s="697"/>
      <c r="AW9" s="698"/>
    </row>
    <row r="10" spans="1:49" s="12" customFormat="1" ht="18" customHeight="1" x14ac:dyDescent="0.2">
      <c r="A10" s="759" t="s">
        <v>167</v>
      </c>
      <c r="B10" s="759"/>
      <c r="C10" s="759"/>
      <c r="D10" s="759"/>
      <c r="E10" s="759"/>
      <c r="F10" s="759"/>
      <c r="G10" s="759"/>
      <c r="H10" s="749" t="s">
        <v>163</v>
      </c>
      <c r="I10" s="749"/>
      <c r="J10" s="749"/>
      <c r="K10" s="695"/>
      <c r="L10" s="695"/>
      <c r="M10" s="695"/>
      <c r="N10" s="695"/>
      <c r="O10" s="695"/>
      <c r="P10" s="695"/>
      <c r="Q10" s="695"/>
      <c r="R10" s="695"/>
      <c r="S10" s="695"/>
      <c r="T10" s="695"/>
      <c r="U10" s="695"/>
      <c r="V10" s="695"/>
      <c r="W10" s="695"/>
      <c r="X10" s="695"/>
      <c r="Y10" s="695"/>
      <c r="Z10" s="695"/>
      <c r="AA10" s="724"/>
      <c r="AB10" s="725"/>
      <c r="AC10" s="725"/>
      <c r="AD10" s="726"/>
      <c r="AE10" s="695"/>
      <c r="AF10" s="695"/>
      <c r="AG10" s="695"/>
      <c r="AH10" s="695"/>
      <c r="AI10" s="695"/>
      <c r="AJ10" s="695"/>
      <c r="AK10" s="695"/>
      <c r="AL10" s="695"/>
      <c r="AN10" s="696"/>
      <c r="AO10" s="697"/>
      <c r="AP10" s="697"/>
      <c r="AQ10" s="697"/>
      <c r="AR10" s="697"/>
      <c r="AS10" s="697"/>
      <c r="AT10" s="697"/>
      <c r="AU10" s="697"/>
      <c r="AV10" s="697"/>
      <c r="AW10" s="698"/>
    </row>
    <row r="11" spans="1:49" s="12" customFormat="1" ht="18" customHeight="1" x14ac:dyDescent="0.2">
      <c r="A11" s="759"/>
      <c r="B11" s="759"/>
      <c r="C11" s="759"/>
      <c r="D11" s="759"/>
      <c r="E11" s="759"/>
      <c r="F11" s="759"/>
      <c r="G11" s="759"/>
      <c r="H11" s="727" t="s">
        <v>164</v>
      </c>
      <c r="I11" s="728"/>
      <c r="J11" s="729"/>
      <c r="K11" s="695"/>
      <c r="L11" s="695"/>
      <c r="M11" s="695"/>
      <c r="N11" s="695"/>
      <c r="O11" s="695"/>
      <c r="P11" s="695"/>
      <c r="Q11" s="695"/>
      <c r="R11" s="695"/>
      <c r="S11" s="695"/>
      <c r="T11" s="695"/>
      <c r="U11" s="695"/>
      <c r="V11" s="695"/>
      <c r="W11" s="695"/>
      <c r="X11" s="695"/>
      <c r="Y11" s="695"/>
      <c r="Z11" s="695"/>
      <c r="AA11" s="724"/>
      <c r="AB11" s="725"/>
      <c r="AC11" s="725"/>
      <c r="AD11" s="726"/>
      <c r="AE11" s="695"/>
      <c r="AF11" s="695"/>
      <c r="AG11" s="695"/>
      <c r="AH11" s="695"/>
      <c r="AI11" s="695"/>
      <c r="AJ11" s="695"/>
      <c r="AK11" s="695"/>
      <c r="AL11" s="695"/>
      <c r="AN11" s="696"/>
      <c r="AO11" s="697"/>
      <c r="AP11" s="697"/>
      <c r="AQ11" s="697"/>
      <c r="AR11" s="697"/>
      <c r="AS11" s="697"/>
      <c r="AT11" s="697"/>
      <c r="AU11" s="697"/>
      <c r="AV11" s="697"/>
      <c r="AW11" s="698"/>
    </row>
    <row r="12" spans="1:49" s="12" customFormat="1" ht="18" customHeight="1" x14ac:dyDescent="0.2">
      <c r="A12" s="759" t="s">
        <v>168</v>
      </c>
      <c r="B12" s="759"/>
      <c r="C12" s="759"/>
      <c r="D12" s="759"/>
      <c r="E12" s="759"/>
      <c r="F12" s="759"/>
      <c r="G12" s="759"/>
      <c r="H12" s="749" t="s">
        <v>163</v>
      </c>
      <c r="I12" s="749"/>
      <c r="J12" s="749"/>
      <c r="K12" s="695"/>
      <c r="L12" s="695"/>
      <c r="M12" s="695"/>
      <c r="N12" s="695"/>
      <c r="O12" s="695"/>
      <c r="P12" s="695"/>
      <c r="Q12" s="695"/>
      <c r="R12" s="695"/>
      <c r="S12" s="695"/>
      <c r="T12" s="695"/>
      <c r="U12" s="695"/>
      <c r="V12" s="695"/>
      <c r="W12" s="695"/>
      <c r="X12" s="695"/>
      <c r="Y12" s="695"/>
      <c r="Z12" s="695"/>
      <c r="AA12" s="724"/>
      <c r="AB12" s="725"/>
      <c r="AC12" s="725"/>
      <c r="AD12" s="726"/>
      <c r="AE12" s="695"/>
      <c r="AF12" s="695"/>
      <c r="AG12" s="695"/>
      <c r="AH12" s="695"/>
      <c r="AI12" s="695"/>
      <c r="AJ12" s="695"/>
      <c r="AK12" s="695"/>
      <c r="AL12" s="695"/>
      <c r="AN12" s="696"/>
      <c r="AO12" s="697"/>
      <c r="AP12" s="697"/>
      <c r="AQ12" s="697"/>
      <c r="AR12" s="697"/>
      <c r="AS12" s="697"/>
      <c r="AT12" s="697"/>
      <c r="AU12" s="697"/>
      <c r="AV12" s="697"/>
      <c r="AW12" s="698"/>
    </row>
    <row r="13" spans="1:49" s="12" customFormat="1" ht="18" customHeight="1" x14ac:dyDescent="0.2">
      <c r="A13" s="759"/>
      <c r="B13" s="759"/>
      <c r="C13" s="759"/>
      <c r="D13" s="759"/>
      <c r="E13" s="759"/>
      <c r="F13" s="759"/>
      <c r="G13" s="759"/>
      <c r="H13" s="727" t="s">
        <v>164</v>
      </c>
      <c r="I13" s="728"/>
      <c r="J13" s="729"/>
      <c r="K13" s="695"/>
      <c r="L13" s="695"/>
      <c r="M13" s="695"/>
      <c r="N13" s="695"/>
      <c r="O13" s="695"/>
      <c r="P13" s="695"/>
      <c r="Q13" s="695"/>
      <c r="R13" s="695"/>
      <c r="S13" s="695"/>
      <c r="T13" s="695"/>
      <c r="U13" s="695"/>
      <c r="V13" s="695"/>
      <c r="W13" s="695"/>
      <c r="X13" s="695"/>
      <c r="Y13" s="695"/>
      <c r="Z13" s="695"/>
      <c r="AA13" s="724"/>
      <c r="AB13" s="725"/>
      <c r="AC13" s="725"/>
      <c r="AD13" s="726"/>
      <c r="AE13" s="695"/>
      <c r="AF13" s="695"/>
      <c r="AG13" s="695"/>
      <c r="AH13" s="695"/>
      <c r="AI13" s="695"/>
      <c r="AJ13" s="695"/>
      <c r="AK13" s="695"/>
      <c r="AL13" s="695"/>
      <c r="AN13" s="696"/>
      <c r="AO13" s="697"/>
      <c r="AP13" s="697"/>
      <c r="AQ13" s="697"/>
      <c r="AR13" s="697"/>
      <c r="AS13" s="697"/>
      <c r="AT13" s="697"/>
      <c r="AU13" s="697"/>
      <c r="AV13" s="697"/>
      <c r="AW13" s="698"/>
    </row>
    <row r="14" spans="1:49" s="12" customFormat="1" ht="18" customHeight="1" x14ac:dyDescent="0.2">
      <c r="A14" s="759" t="s">
        <v>169</v>
      </c>
      <c r="B14" s="759"/>
      <c r="C14" s="759"/>
      <c r="D14" s="759"/>
      <c r="E14" s="759"/>
      <c r="F14" s="759"/>
      <c r="G14" s="759"/>
      <c r="H14" s="749" t="s">
        <v>163</v>
      </c>
      <c r="I14" s="749"/>
      <c r="J14" s="749"/>
      <c r="K14" s="695"/>
      <c r="L14" s="695"/>
      <c r="M14" s="695"/>
      <c r="N14" s="695"/>
      <c r="O14" s="695"/>
      <c r="P14" s="695"/>
      <c r="Q14" s="695"/>
      <c r="R14" s="695"/>
      <c r="S14" s="695"/>
      <c r="T14" s="695"/>
      <c r="U14" s="695"/>
      <c r="V14" s="695"/>
      <c r="W14" s="695"/>
      <c r="X14" s="695"/>
      <c r="Y14" s="695"/>
      <c r="Z14" s="695"/>
      <c r="AA14" s="724"/>
      <c r="AB14" s="725"/>
      <c r="AC14" s="725"/>
      <c r="AD14" s="726"/>
      <c r="AE14" s="695"/>
      <c r="AF14" s="695"/>
      <c r="AG14" s="695"/>
      <c r="AH14" s="695"/>
      <c r="AI14" s="695"/>
      <c r="AJ14" s="695"/>
      <c r="AK14" s="695"/>
      <c r="AL14" s="695"/>
      <c r="AN14" s="696"/>
      <c r="AO14" s="697"/>
      <c r="AP14" s="697"/>
      <c r="AQ14" s="697"/>
      <c r="AR14" s="697"/>
      <c r="AS14" s="697"/>
      <c r="AT14" s="697"/>
      <c r="AU14" s="697"/>
      <c r="AV14" s="697"/>
      <c r="AW14" s="698"/>
    </row>
    <row r="15" spans="1:49" s="12" customFormat="1" ht="18" customHeight="1" x14ac:dyDescent="0.2">
      <c r="A15" s="759"/>
      <c r="B15" s="759"/>
      <c r="C15" s="759"/>
      <c r="D15" s="759"/>
      <c r="E15" s="759"/>
      <c r="F15" s="759"/>
      <c r="G15" s="759"/>
      <c r="H15" s="727" t="s">
        <v>164</v>
      </c>
      <c r="I15" s="728"/>
      <c r="J15" s="729"/>
      <c r="K15" s="695"/>
      <c r="L15" s="695"/>
      <c r="M15" s="695"/>
      <c r="N15" s="695"/>
      <c r="O15" s="695"/>
      <c r="P15" s="695"/>
      <c r="Q15" s="695"/>
      <c r="R15" s="695"/>
      <c r="S15" s="695"/>
      <c r="T15" s="695"/>
      <c r="U15" s="695"/>
      <c r="V15" s="695"/>
      <c r="W15" s="695"/>
      <c r="X15" s="695"/>
      <c r="Y15" s="695"/>
      <c r="Z15" s="695"/>
      <c r="AA15" s="724"/>
      <c r="AB15" s="725"/>
      <c r="AC15" s="725"/>
      <c r="AD15" s="726"/>
      <c r="AE15" s="695"/>
      <c r="AF15" s="695"/>
      <c r="AG15" s="695"/>
      <c r="AH15" s="695"/>
      <c r="AI15" s="695"/>
      <c r="AJ15" s="695"/>
      <c r="AK15" s="695"/>
      <c r="AL15" s="695"/>
      <c r="AN15" s="696"/>
      <c r="AO15" s="697"/>
      <c r="AP15" s="697"/>
      <c r="AQ15" s="697"/>
      <c r="AR15" s="697"/>
      <c r="AS15" s="697"/>
      <c r="AT15" s="697"/>
      <c r="AU15" s="697"/>
      <c r="AV15" s="697"/>
      <c r="AW15" s="698"/>
    </row>
    <row r="16" spans="1:49" s="12" customFormat="1" ht="18" customHeight="1" x14ac:dyDescent="0.2">
      <c r="A16" s="759" t="s">
        <v>170</v>
      </c>
      <c r="B16" s="759"/>
      <c r="C16" s="759"/>
      <c r="D16" s="759"/>
      <c r="E16" s="759"/>
      <c r="F16" s="759"/>
      <c r="G16" s="759"/>
      <c r="H16" s="749" t="s">
        <v>163</v>
      </c>
      <c r="I16" s="749"/>
      <c r="J16" s="749"/>
      <c r="K16" s="695"/>
      <c r="L16" s="695"/>
      <c r="M16" s="695"/>
      <c r="N16" s="695"/>
      <c r="O16" s="695"/>
      <c r="P16" s="695"/>
      <c r="Q16" s="695"/>
      <c r="R16" s="695"/>
      <c r="S16" s="695"/>
      <c r="T16" s="695"/>
      <c r="U16" s="695"/>
      <c r="V16" s="695"/>
      <c r="W16" s="695"/>
      <c r="X16" s="695"/>
      <c r="Y16" s="695"/>
      <c r="Z16" s="695"/>
      <c r="AA16" s="724"/>
      <c r="AB16" s="725"/>
      <c r="AC16" s="725"/>
      <c r="AD16" s="726"/>
      <c r="AE16" s="695"/>
      <c r="AF16" s="695"/>
      <c r="AG16" s="695"/>
      <c r="AH16" s="695"/>
      <c r="AI16" s="695"/>
      <c r="AJ16" s="695"/>
      <c r="AK16" s="695"/>
      <c r="AL16" s="695"/>
      <c r="AN16" s="696"/>
      <c r="AO16" s="697"/>
      <c r="AP16" s="697"/>
      <c r="AQ16" s="697"/>
      <c r="AR16" s="697"/>
      <c r="AS16" s="697"/>
      <c r="AT16" s="697"/>
      <c r="AU16" s="697"/>
      <c r="AV16" s="697"/>
      <c r="AW16" s="698"/>
    </row>
    <row r="17" spans="1:49" s="12" customFormat="1" ht="18" customHeight="1" x14ac:dyDescent="0.2">
      <c r="A17" s="759"/>
      <c r="B17" s="759"/>
      <c r="C17" s="759"/>
      <c r="D17" s="759"/>
      <c r="E17" s="759"/>
      <c r="F17" s="759"/>
      <c r="G17" s="759"/>
      <c r="H17" s="727" t="s">
        <v>164</v>
      </c>
      <c r="I17" s="728"/>
      <c r="J17" s="729"/>
      <c r="K17" s="695"/>
      <c r="L17" s="695"/>
      <c r="M17" s="695"/>
      <c r="N17" s="695"/>
      <c r="O17" s="695"/>
      <c r="P17" s="695"/>
      <c r="Q17" s="695"/>
      <c r="R17" s="695"/>
      <c r="S17" s="695"/>
      <c r="T17" s="695"/>
      <c r="U17" s="695"/>
      <c r="V17" s="695"/>
      <c r="W17" s="695"/>
      <c r="X17" s="695"/>
      <c r="Y17" s="695"/>
      <c r="Z17" s="695"/>
      <c r="AA17" s="724"/>
      <c r="AB17" s="725"/>
      <c r="AC17" s="725"/>
      <c r="AD17" s="726"/>
      <c r="AE17" s="695"/>
      <c r="AF17" s="695"/>
      <c r="AG17" s="695"/>
      <c r="AH17" s="695"/>
      <c r="AI17" s="695"/>
      <c r="AJ17" s="695"/>
      <c r="AK17" s="695"/>
      <c r="AL17" s="695"/>
      <c r="AN17" s="696"/>
      <c r="AO17" s="697"/>
      <c r="AP17" s="697"/>
      <c r="AQ17" s="697"/>
      <c r="AR17" s="697"/>
      <c r="AS17" s="697"/>
      <c r="AT17" s="697"/>
      <c r="AU17" s="697"/>
      <c r="AV17" s="697"/>
      <c r="AW17" s="698"/>
    </row>
    <row r="18" spans="1:49" s="12" customFormat="1" ht="18" customHeight="1" x14ac:dyDescent="0.2">
      <c r="A18" s="759" t="s">
        <v>171</v>
      </c>
      <c r="B18" s="759"/>
      <c r="C18" s="759"/>
      <c r="D18" s="759"/>
      <c r="E18" s="759"/>
      <c r="F18" s="759"/>
      <c r="G18" s="759"/>
      <c r="H18" s="749" t="s">
        <v>163</v>
      </c>
      <c r="I18" s="749"/>
      <c r="J18" s="749"/>
      <c r="K18" s="695"/>
      <c r="L18" s="695"/>
      <c r="M18" s="695"/>
      <c r="N18" s="695"/>
      <c r="O18" s="695"/>
      <c r="P18" s="695"/>
      <c r="Q18" s="695"/>
      <c r="R18" s="695"/>
      <c r="S18" s="695"/>
      <c r="T18" s="695"/>
      <c r="U18" s="695"/>
      <c r="V18" s="695"/>
      <c r="W18" s="695"/>
      <c r="X18" s="695"/>
      <c r="Y18" s="695"/>
      <c r="Z18" s="695"/>
      <c r="AA18" s="724"/>
      <c r="AB18" s="725"/>
      <c r="AC18" s="725"/>
      <c r="AD18" s="726"/>
      <c r="AE18" s="695"/>
      <c r="AF18" s="695"/>
      <c r="AG18" s="695"/>
      <c r="AH18" s="695"/>
      <c r="AI18" s="695"/>
      <c r="AJ18" s="695"/>
      <c r="AK18" s="695"/>
      <c r="AL18" s="695"/>
      <c r="AN18" s="696"/>
      <c r="AO18" s="697"/>
      <c r="AP18" s="697"/>
      <c r="AQ18" s="697"/>
      <c r="AR18" s="697"/>
      <c r="AS18" s="697"/>
      <c r="AT18" s="697"/>
      <c r="AU18" s="697"/>
      <c r="AV18" s="697"/>
      <c r="AW18" s="698"/>
    </row>
    <row r="19" spans="1:49" s="12" customFormat="1" ht="18" customHeight="1" thickBot="1" x14ac:dyDescent="0.25">
      <c r="A19" s="763"/>
      <c r="B19" s="763"/>
      <c r="C19" s="763"/>
      <c r="D19" s="763"/>
      <c r="E19" s="763"/>
      <c r="F19" s="763"/>
      <c r="G19" s="763"/>
      <c r="H19" s="750" t="s">
        <v>164</v>
      </c>
      <c r="I19" s="751"/>
      <c r="J19" s="752"/>
      <c r="K19" s="708"/>
      <c r="L19" s="708"/>
      <c r="M19" s="708"/>
      <c r="N19" s="708"/>
      <c r="O19" s="708"/>
      <c r="P19" s="708"/>
      <c r="Q19" s="708"/>
      <c r="R19" s="708"/>
      <c r="S19" s="708"/>
      <c r="T19" s="708"/>
      <c r="U19" s="708"/>
      <c r="V19" s="708"/>
      <c r="W19" s="708"/>
      <c r="X19" s="708"/>
      <c r="Y19" s="708"/>
      <c r="Z19" s="708"/>
      <c r="AA19" s="737"/>
      <c r="AB19" s="738"/>
      <c r="AC19" s="738"/>
      <c r="AD19" s="739"/>
      <c r="AE19" s="708"/>
      <c r="AF19" s="708"/>
      <c r="AG19" s="708"/>
      <c r="AH19" s="708"/>
      <c r="AI19" s="708"/>
      <c r="AJ19" s="708"/>
      <c r="AK19" s="708"/>
      <c r="AL19" s="708"/>
      <c r="AN19" s="696"/>
      <c r="AO19" s="697"/>
      <c r="AP19" s="697"/>
      <c r="AQ19" s="697"/>
      <c r="AR19" s="697"/>
      <c r="AS19" s="697"/>
      <c r="AT19" s="697"/>
      <c r="AU19" s="697"/>
      <c r="AV19" s="697"/>
      <c r="AW19" s="698"/>
    </row>
    <row r="20" spans="1:49" s="12" customFormat="1" ht="18" customHeight="1" x14ac:dyDescent="0.2">
      <c r="A20" s="764" t="s">
        <v>160</v>
      </c>
      <c r="B20" s="765"/>
      <c r="C20" s="765"/>
      <c r="D20" s="765"/>
      <c r="E20" s="765"/>
      <c r="F20" s="765"/>
      <c r="G20" s="765"/>
      <c r="H20" s="749" t="s">
        <v>163</v>
      </c>
      <c r="I20" s="749"/>
      <c r="J20" s="749"/>
      <c r="K20" s="709"/>
      <c r="L20" s="709"/>
      <c r="M20" s="709"/>
      <c r="N20" s="709"/>
      <c r="O20" s="709"/>
      <c r="P20" s="709"/>
      <c r="Q20" s="709"/>
      <c r="R20" s="709"/>
      <c r="S20" s="709"/>
      <c r="T20" s="709"/>
      <c r="U20" s="709"/>
      <c r="V20" s="709"/>
      <c r="W20" s="709"/>
      <c r="X20" s="709"/>
      <c r="Y20" s="709"/>
      <c r="Z20" s="709"/>
      <c r="AA20" s="740"/>
      <c r="AB20" s="741"/>
      <c r="AC20" s="741"/>
      <c r="AD20" s="742"/>
      <c r="AE20" s="709"/>
      <c r="AF20" s="709"/>
      <c r="AG20" s="709"/>
      <c r="AH20" s="709"/>
      <c r="AI20" s="709"/>
      <c r="AJ20" s="709"/>
      <c r="AK20" s="709"/>
      <c r="AL20" s="710"/>
      <c r="AN20" s="696"/>
      <c r="AO20" s="697"/>
      <c r="AP20" s="697"/>
      <c r="AQ20" s="697"/>
      <c r="AR20" s="697"/>
      <c r="AS20" s="697"/>
      <c r="AT20" s="697"/>
      <c r="AU20" s="697"/>
      <c r="AV20" s="697"/>
      <c r="AW20" s="698"/>
    </row>
    <row r="21" spans="1:49" s="12" customFormat="1" ht="18" customHeight="1" thickBot="1" x14ac:dyDescent="0.25">
      <c r="A21" s="766"/>
      <c r="B21" s="767"/>
      <c r="C21" s="767"/>
      <c r="D21" s="767"/>
      <c r="E21" s="767"/>
      <c r="F21" s="767"/>
      <c r="G21" s="767"/>
      <c r="H21" s="768" t="s">
        <v>164</v>
      </c>
      <c r="I21" s="769"/>
      <c r="J21" s="770"/>
      <c r="K21" s="711"/>
      <c r="L21" s="711"/>
      <c r="M21" s="711"/>
      <c r="N21" s="711"/>
      <c r="O21" s="711"/>
      <c r="P21" s="711"/>
      <c r="Q21" s="711"/>
      <c r="R21" s="711"/>
      <c r="S21" s="711"/>
      <c r="T21" s="711"/>
      <c r="U21" s="711"/>
      <c r="V21" s="711"/>
      <c r="W21" s="711"/>
      <c r="X21" s="711"/>
      <c r="Y21" s="711"/>
      <c r="Z21" s="711"/>
      <c r="AA21" s="730"/>
      <c r="AB21" s="731"/>
      <c r="AC21" s="731"/>
      <c r="AD21" s="732"/>
      <c r="AE21" s="711"/>
      <c r="AF21" s="711"/>
      <c r="AG21" s="711"/>
      <c r="AH21" s="711"/>
      <c r="AI21" s="711"/>
      <c r="AJ21" s="711"/>
      <c r="AK21" s="711"/>
      <c r="AL21" s="712"/>
      <c r="AN21" s="699"/>
      <c r="AO21" s="700"/>
      <c r="AP21" s="700"/>
      <c r="AQ21" s="700"/>
      <c r="AR21" s="700"/>
      <c r="AS21" s="700"/>
      <c r="AT21" s="700"/>
      <c r="AU21" s="700"/>
      <c r="AV21" s="700"/>
      <c r="AW21" s="701"/>
    </row>
    <row r="22" spans="1:49" ht="18" customHeight="1" x14ac:dyDescent="0.2">
      <c r="A22" s="743" t="s">
        <v>161</v>
      </c>
      <c r="B22" s="744"/>
      <c r="C22" s="744"/>
      <c r="D22" s="744"/>
      <c r="E22" s="744"/>
      <c r="F22" s="744"/>
      <c r="G22" s="745"/>
      <c r="H22" s="749" t="s">
        <v>163</v>
      </c>
      <c r="I22" s="749"/>
      <c r="J22" s="749"/>
      <c r="K22" s="733"/>
      <c r="L22" s="734"/>
      <c r="M22" s="734"/>
      <c r="N22" s="735"/>
      <c r="O22" s="733"/>
      <c r="P22" s="734"/>
      <c r="Q22" s="734"/>
      <c r="R22" s="735"/>
      <c r="S22" s="733"/>
      <c r="T22" s="734"/>
      <c r="U22" s="734"/>
      <c r="V22" s="735"/>
      <c r="W22" s="733"/>
      <c r="X22" s="734"/>
      <c r="Y22" s="734"/>
      <c r="Z22" s="735"/>
      <c r="AA22" s="733"/>
      <c r="AB22" s="734"/>
      <c r="AC22" s="734"/>
      <c r="AD22" s="735"/>
      <c r="AE22" s="736"/>
      <c r="AF22" s="736"/>
      <c r="AG22" s="736"/>
      <c r="AH22" s="736"/>
      <c r="AI22" s="736"/>
      <c r="AJ22" s="736"/>
      <c r="AK22" s="736"/>
      <c r="AL22" s="736"/>
      <c r="AM22" s="8"/>
      <c r="AN22" s="8"/>
      <c r="AO22" s="8"/>
      <c r="AP22" s="8"/>
      <c r="AQ22" s="8"/>
      <c r="AR22" s="8"/>
      <c r="AS22" s="8"/>
      <c r="AT22" s="8"/>
      <c r="AU22" s="8"/>
      <c r="AV22" s="8"/>
      <c r="AW22" s="8"/>
    </row>
    <row r="23" spans="1:49" ht="18" customHeight="1" x14ac:dyDescent="0.2">
      <c r="A23" s="746"/>
      <c r="B23" s="747"/>
      <c r="C23" s="747"/>
      <c r="D23" s="747"/>
      <c r="E23" s="747"/>
      <c r="F23" s="747"/>
      <c r="G23" s="748"/>
      <c r="H23" s="727" t="s">
        <v>164</v>
      </c>
      <c r="I23" s="728"/>
      <c r="J23" s="729"/>
      <c r="K23" s="724"/>
      <c r="L23" s="725"/>
      <c r="M23" s="725"/>
      <c r="N23" s="726"/>
      <c r="O23" s="724"/>
      <c r="P23" s="725"/>
      <c r="Q23" s="725"/>
      <c r="R23" s="726"/>
      <c r="S23" s="724"/>
      <c r="T23" s="725"/>
      <c r="U23" s="725"/>
      <c r="V23" s="726"/>
      <c r="W23" s="724"/>
      <c r="X23" s="725"/>
      <c r="Y23" s="725"/>
      <c r="Z23" s="726"/>
      <c r="AA23" s="724"/>
      <c r="AB23" s="725"/>
      <c r="AC23" s="725"/>
      <c r="AD23" s="726"/>
      <c r="AE23" s="695"/>
      <c r="AF23" s="695"/>
      <c r="AG23" s="695"/>
      <c r="AH23" s="695"/>
      <c r="AI23" s="695"/>
      <c r="AJ23" s="695"/>
      <c r="AK23" s="695"/>
      <c r="AL23" s="695"/>
      <c r="AM23" s="8"/>
      <c r="AN23" s="8"/>
      <c r="AO23" s="8"/>
      <c r="AP23" s="8"/>
      <c r="AQ23" s="8"/>
      <c r="AR23" s="8"/>
      <c r="AS23" s="8"/>
      <c r="AT23" s="8"/>
      <c r="AU23" s="8"/>
      <c r="AV23" s="8"/>
      <c r="AW23" s="8"/>
    </row>
    <row r="24" spans="1:49" x14ac:dyDescent="0.2">
      <c r="A24"/>
      <c r="B24"/>
      <c r="C24"/>
      <c r="D24"/>
      <c r="E24"/>
      <c r="F24"/>
      <c r="G24"/>
      <c r="H24"/>
      <c r="I24"/>
      <c r="J24"/>
      <c r="K24"/>
      <c r="L24"/>
      <c r="M24"/>
      <c r="N24"/>
      <c r="O24"/>
      <c r="P24"/>
      <c r="Q24"/>
      <c r="R24"/>
      <c r="S24"/>
      <c r="T24"/>
      <c r="U24"/>
      <c r="V24"/>
      <c r="W24"/>
      <c r="X24"/>
      <c r="Y24"/>
      <c r="Z24"/>
      <c r="AA24"/>
      <c r="AB24"/>
      <c r="AC24"/>
      <c r="AD24"/>
      <c r="AE24" s="8"/>
      <c r="AF24" s="8"/>
      <c r="AG24" s="8"/>
      <c r="AH24" s="8"/>
      <c r="AI24" s="8"/>
      <c r="AJ24" s="8"/>
      <c r="AK24" s="8"/>
      <c r="AL24" s="8"/>
      <c r="AM24" s="8"/>
      <c r="AN24" s="8"/>
      <c r="AO24" s="8"/>
      <c r="AP24" s="8"/>
      <c r="AQ24" s="8"/>
      <c r="AR24" s="8"/>
      <c r="AS24" s="8"/>
      <c r="AT24" s="8"/>
      <c r="AU24" s="8"/>
      <c r="AV24" s="8"/>
      <c r="AW24" s="8"/>
    </row>
    <row r="25" spans="1:49" s="12" customFormat="1" ht="43.5" customHeight="1" x14ac:dyDescent="0.2">
      <c r="A25" s="775" t="s">
        <v>172</v>
      </c>
      <c r="B25" s="776"/>
      <c r="C25" s="776"/>
      <c r="D25" s="776"/>
      <c r="E25" s="776"/>
      <c r="F25" s="776"/>
      <c r="G25" s="777"/>
      <c r="H25" s="762"/>
      <c r="I25" s="760"/>
      <c r="J25" s="760"/>
      <c r="K25" s="760"/>
      <c r="L25" s="760" t="s">
        <v>173</v>
      </c>
      <c r="M25" s="761"/>
      <c r="N25" s="772" t="s">
        <v>174</v>
      </c>
      <c r="O25" s="773"/>
      <c r="P25" s="773"/>
      <c r="Q25" s="773"/>
      <c r="R25" s="773"/>
      <c r="S25" s="773"/>
      <c r="T25" s="773"/>
      <c r="U25" s="773"/>
      <c r="V25" s="773"/>
      <c r="W25" s="774"/>
      <c r="X25" s="762"/>
      <c r="Y25" s="760"/>
      <c r="Z25" s="760"/>
      <c r="AA25" s="760"/>
      <c r="AB25" s="760" t="s">
        <v>173</v>
      </c>
      <c r="AC25" s="761"/>
    </row>
    <row r="26" spans="1:49" ht="30" customHeight="1" x14ac:dyDescent="0.2">
      <c r="A26" s="771" t="s">
        <v>175</v>
      </c>
      <c r="B26" s="771"/>
      <c r="C26" s="771"/>
      <c r="D26" s="771"/>
      <c r="E26" s="771"/>
      <c r="F26" s="771"/>
      <c r="G26" s="771"/>
      <c r="H26" s="771"/>
      <c r="I26" s="771"/>
      <c r="J26" s="771"/>
      <c r="K26" s="771"/>
      <c r="L26" s="771"/>
      <c r="M26" s="771"/>
      <c r="N26" s="771"/>
      <c r="O26" s="771"/>
      <c r="P26" s="771"/>
      <c r="Q26" s="771"/>
      <c r="R26" s="771"/>
      <c r="S26" s="771"/>
      <c r="T26" s="771"/>
      <c r="U26" s="771"/>
      <c r="V26" s="771"/>
      <c r="W26" s="771"/>
      <c r="X26" s="771"/>
      <c r="Y26" s="771"/>
      <c r="Z26" s="771"/>
      <c r="AA26" s="771"/>
      <c r="AB26" s="771"/>
      <c r="AC26" s="771"/>
      <c r="AD26" s="771"/>
      <c r="AE26" s="771"/>
      <c r="AF26" s="771"/>
      <c r="AG26" s="771"/>
      <c r="AH26" s="771"/>
      <c r="AI26" s="771"/>
      <c r="AJ26" s="771"/>
      <c r="AK26" s="771"/>
      <c r="AL26" s="771"/>
      <c r="AM26" s="771"/>
      <c r="AN26" s="771"/>
      <c r="AO26" s="771"/>
      <c r="AP26" s="771"/>
      <c r="AQ26" s="771"/>
      <c r="AR26" s="771"/>
      <c r="AS26" s="771"/>
      <c r="AT26" s="771"/>
      <c r="AU26" s="771"/>
      <c r="AV26" s="771"/>
      <c r="AW26" s="771"/>
    </row>
    <row r="27" spans="1:49" ht="30" customHeight="1" x14ac:dyDescent="0.2">
      <c r="A27" s="771" t="s">
        <v>175</v>
      </c>
      <c r="B27" s="771"/>
      <c r="C27" s="771"/>
      <c r="D27" s="771"/>
      <c r="E27" s="771"/>
      <c r="F27" s="771"/>
      <c r="G27" s="771"/>
      <c r="H27" s="771"/>
      <c r="I27" s="771"/>
      <c r="J27" s="771"/>
      <c r="K27" s="771"/>
      <c r="L27" s="771"/>
      <c r="M27" s="771"/>
      <c r="N27" s="771"/>
      <c r="O27" s="771"/>
      <c r="P27" s="771"/>
      <c r="Q27" s="771"/>
      <c r="R27" s="771"/>
      <c r="S27" s="771"/>
      <c r="T27" s="771"/>
      <c r="U27" s="771"/>
      <c r="V27" s="771"/>
      <c r="W27" s="771"/>
      <c r="X27" s="771"/>
      <c r="Y27" s="771"/>
      <c r="Z27" s="771"/>
      <c r="AA27" s="771"/>
      <c r="AB27" s="771"/>
      <c r="AC27" s="771"/>
      <c r="AD27" s="771"/>
      <c r="AE27" s="771"/>
      <c r="AF27" s="771"/>
      <c r="AG27" s="771"/>
      <c r="AH27" s="771"/>
      <c r="AI27" s="771"/>
      <c r="AJ27" s="771"/>
      <c r="AK27" s="771"/>
      <c r="AL27" s="771"/>
      <c r="AM27" s="771"/>
      <c r="AN27" s="771"/>
      <c r="AO27" s="771"/>
      <c r="AP27" s="771"/>
      <c r="AQ27" s="771"/>
      <c r="AR27" s="771"/>
      <c r="AS27" s="771"/>
      <c r="AT27" s="771"/>
      <c r="AU27" s="771"/>
      <c r="AV27" s="771"/>
      <c r="AW27" s="771"/>
    </row>
  </sheetData>
  <mergeCells count="189">
    <mergeCell ref="O12:R12"/>
    <mergeCell ref="H9:J9"/>
    <mergeCell ref="H10:J10"/>
    <mergeCell ref="H11:J11"/>
    <mergeCell ref="H12:J12"/>
    <mergeCell ref="A27:AW27"/>
    <mergeCell ref="N25:W25"/>
    <mergeCell ref="X25:AA25"/>
    <mergeCell ref="AB25:AC25"/>
    <mergeCell ref="A26:AW26"/>
    <mergeCell ref="A25:G25"/>
    <mergeCell ref="W12:Z12"/>
    <mergeCell ref="W13:Z13"/>
    <mergeCell ref="O21:R21"/>
    <mergeCell ref="S21:V21"/>
    <mergeCell ref="W14:Z14"/>
    <mergeCell ref="O20:R20"/>
    <mergeCell ref="S20:V20"/>
    <mergeCell ref="O14:R14"/>
    <mergeCell ref="S14:V14"/>
    <mergeCell ref="O11:R11"/>
    <mergeCell ref="S11:V11"/>
    <mergeCell ref="O13:R13"/>
    <mergeCell ref="O23:R23"/>
    <mergeCell ref="A4:G5"/>
    <mergeCell ref="A6:G7"/>
    <mergeCell ref="L25:M25"/>
    <mergeCell ref="H25:K25"/>
    <mergeCell ref="A8:G9"/>
    <mergeCell ref="A10:G11"/>
    <mergeCell ref="A12:G13"/>
    <mergeCell ref="A14:G15"/>
    <mergeCell ref="H20:J20"/>
    <mergeCell ref="H4:J4"/>
    <mergeCell ref="H14:J14"/>
    <mergeCell ref="H15:J15"/>
    <mergeCell ref="H13:J13"/>
    <mergeCell ref="K13:N13"/>
    <mergeCell ref="H8:J8"/>
    <mergeCell ref="A18:G19"/>
    <mergeCell ref="A20:G21"/>
    <mergeCell ref="K21:N21"/>
    <mergeCell ref="K19:N19"/>
    <mergeCell ref="H21:J21"/>
    <mergeCell ref="K20:N20"/>
    <mergeCell ref="K12:N12"/>
    <mergeCell ref="O3:R3"/>
    <mergeCell ref="S3:V3"/>
    <mergeCell ref="O6:R6"/>
    <mergeCell ref="S6:V6"/>
    <mergeCell ref="H5:J5"/>
    <mergeCell ref="H6:J6"/>
    <mergeCell ref="O4:R4"/>
    <mergeCell ref="S4:V4"/>
    <mergeCell ref="A16:G17"/>
    <mergeCell ref="K16:N16"/>
    <mergeCell ref="H16:J16"/>
    <mergeCell ref="K17:N17"/>
    <mergeCell ref="H17:J17"/>
    <mergeCell ref="O10:R10"/>
    <mergeCell ref="S10:V10"/>
    <mergeCell ref="O17:R17"/>
    <mergeCell ref="S17:V17"/>
    <mergeCell ref="O16:R16"/>
    <mergeCell ref="S16:V16"/>
    <mergeCell ref="S12:V12"/>
    <mergeCell ref="K15:N15"/>
    <mergeCell ref="O15:R15"/>
    <mergeCell ref="S15:V15"/>
    <mergeCell ref="K14:N14"/>
    <mergeCell ref="S23:V23"/>
    <mergeCell ref="A22:G23"/>
    <mergeCell ref="H23:J23"/>
    <mergeCell ref="K22:N22"/>
    <mergeCell ref="K23:N23"/>
    <mergeCell ref="H18:J18"/>
    <mergeCell ref="H19:J19"/>
    <mergeCell ref="O22:R22"/>
    <mergeCell ref="S22:V22"/>
    <mergeCell ref="H22:J22"/>
    <mergeCell ref="O19:R19"/>
    <mergeCell ref="S19:V19"/>
    <mergeCell ref="K18:N18"/>
    <mergeCell ref="O18:R18"/>
    <mergeCell ref="S18:V18"/>
    <mergeCell ref="S13:V13"/>
    <mergeCell ref="AE8:AH8"/>
    <mergeCell ref="AE9:AH9"/>
    <mergeCell ref="AA18:AD18"/>
    <mergeCell ref="AE10:AH10"/>
    <mergeCell ref="AA9:AD9"/>
    <mergeCell ref="AA10:AD10"/>
    <mergeCell ref="AA11:AD11"/>
    <mergeCell ref="AA12:AD12"/>
    <mergeCell ref="AA13:AD13"/>
    <mergeCell ref="AE11:AH11"/>
    <mergeCell ref="AE12:AH12"/>
    <mergeCell ref="AE13:AH13"/>
    <mergeCell ref="AE14:AH14"/>
    <mergeCell ref="AA14:AD14"/>
    <mergeCell ref="AE15:AH15"/>
    <mergeCell ref="AE16:AH16"/>
    <mergeCell ref="AE17:AH17"/>
    <mergeCell ref="AE18:AH18"/>
    <mergeCell ref="AA17:AD17"/>
    <mergeCell ref="AA16:AD16"/>
    <mergeCell ref="W8:Z8"/>
    <mergeCell ref="AA6:AD6"/>
    <mergeCell ref="AA7:AD7"/>
    <mergeCell ref="AA8:AD8"/>
    <mergeCell ref="K7:N7"/>
    <mergeCell ref="K8:N8"/>
    <mergeCell ref="K9:N9"/>
    <mergeCell ref="K10:N10"/>
    <mergeCell ref="K11:N11"/>
    <mergeCell ref="W9:Z9"/>
    <mergeCell ref="W10:Z10"/>
    <mergeCell ref="W11:Z11"/>
    <mergeCell ref="O9:R9"/>
    <mergeCell ref="S9:V9"/>
    <mergeCell ref="O8:R8"/>
    <mergeCell ref="S8:V8"/>
    <mergeCell ref="W23:Z23"/>
    <mergeCell ref="AA23:AD23"/>
    <mergeCell ref="AE23:AH23"/>
    <mergeCell ref="AA21:AD21"/>
    <mergeCell ref="AA22:AD22"/>
    <mergeCell ref="W22:Z22"/>
    <mergeCell ref="AE22:AH22"/>
    <mergeCell ref="AI22:AL22"/>
    <mergeCell ref="AA15:AD15"/>
    <mergeCell ref="AE20:AH20"/>
    <mergeCell ref="AE21:AH21"/>
    <mergeCell ref="AE19:AH19"/>
    <mergeCell ref="AA19:AD19"/>
    <mergeCell ref="AA20:AD20"/>
    <mergeCell ref="W15:Z15"/>
    <mergeCell ref="W20:Z20"/>
    <mergeCell ref="W21:Z21"/>
    <mergeCell ref="W16:Z16"/>
    <mergeCell ref="W17:Z17"/>
    <mergeCell ref="W18:Z18"/>
    <mergeCell ref="W19:Z19"/>
    <mergeCell ref="AE5:AH5"/>
    <mergeCell ref="AE6:AH6"/>
    <mergeCell ref="AE7:AH7"/>
    <mergeCell ref="A2:J3"/>
    <mergeCell ref="O7:R7"/>
    <mergeCell ref="S7:V7"/>
    <mergeCell ref="K3:N3"/>
    <mergeCell ref="K4:N4"/>
    <mergeCell ref="K5:N5"/>
    <mergeCell ref="K6:N6"/>
    <mergeCell ref="K2:AD2"/>
    <mergeCell ref="AE2:AH3"/>
    <mergeCell ref="AE4:AH4"/>
    <mergeCell ref="W6:Z6"/>
    <mergeCell ref="W7:Z7"/>
    <mergeCell ref="W3:Z3"/>
    <mergeCell ref="AA3:AD3"/>
    <mergeCell ref="AA4:AD4"/>
    <mergeCell ref="AA5:AD5"/>
    <mergeCell ref="W4:Z4"/>
    <mergeCell ref="W5:Z5"/>
    <mergeCell ref="O5:R5"/>
    <mergeCell ref="S5:V5"/>
    <mergeCell ref="H7:J7"/>
    <mergeCell ref="AI9:AL9"/>
    <mergeCell ref="AI8:AL8"/>
    <mergeCell ref="AN4:AW21"/>
    <mergeCell ref="AN2:AW3"/>
    <mergeCell ref="AI7:AL7"/>
    <mergeCell ref="AI6:AL6"/>
    <mergeCell ref="AI16:AL16"/>
    <mergeCell ref="AI17:AL17"/>
    <mergeCell ref="AI23:AL23"/>
    <mergeCell ref="AI18:AL18"/>
    <mergeCell ref="AI11:AL11"/>
    <mergeCell ref="AI12:AL12"/>
    <mergeCell ref="AI13:AL13"/>
    <mergeCell ref="AI14:AL14"/>
    <mergeCell ref="AI15:AL15"/>
    <mergeCell ref="AI19:AL19"/>
    <mergeCell ref="AI20:AL20"/>
    <mergeCell ref="AI21:AL21"/>
    <mergeCell ref="AI10:AL10"/>
    <mergeCell ref="AI2:AL3"/>
    <mergeCell ref="AI4:AL4"/>
    <mergeCell ref="AI5:AL5"/>
  </mergeCells>
  <phoneticPr fontId="4"/>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view="pageBreakPreview" zoomScaleNormal="100" zoomScaleSheetLayoutView="100" workbookViewId="0"/>
  </sheetViews>
  <sheetFormatPr defaultColWidth="9" defaultRowHeight="13" x14ac:dyDescent="0.2"/>
  <cols>
    <col min="1" max="1" width="3.54296875" style="21" customWidth="1"/>
    <col min="2" max="2" width="3.1796875" style="21" customWidth="1"/>
    <col min="3" max="5" width="3.54296875" style="21" customWidth="1"/>
    <col min="6" max="6" width="18.453125" style="21" customWidth="1"/>
    <col min="7" max="8" width="23.54296875" style="21" customWidth="1"/>
    <col min="9" max="9" width="8.1796875" style="21" customWidth="1"/>
    <col min="10" max="13" width="13.1796875" style="21" customWidth="1"/>
    <col min="14" max="14" width="10.54296875" style="21" customWidth="1"/>
    <col min="15" max="16384" width="9" style="21"/>
  </cols>
  <sheetData>
    <row r="1" spans="1:10" ht="15" customHeight="1" x14ac:dyDescent="0.2">
      <c r="A1" s="21" t="s">
        <v>176</v>
      </c>
    </row>
    <row r="2" spans="1:10" ht="15" customHeight="1" x14ac:dyDescent="0.2"/>
    <row r="3" spans="1:10" ht="15" customHeight="1" x14ac:dyDescent="0.2">
      <c r="B3" s="21" t="s">
        <v>177</v>
      </c>
    </row>
    <row r="4" spans="1:10" ht="9" customHeight="1" x14ac:dyDescent="0.2"/>
    <row r="5" spans="1:10" ht="21" customHeight="1" x14ac:dyDescent="0.2">
      <c r="C5" s="21" t="s">
        <v>178</v>
      </c>
      <c r="H5" s="22" t="s">
        <v>179</v>
      </c>
    </row>
    <row r="6" spans="1:10" ht="15" customHeight="1" x14ac:dyDescent="0.2"/>
    <row r="7" spans="1:10" ht="15" customHeight="1" x14ac:dyDescent="0.2">
      <c r="D7" s="21" t="s">
        <v>180</v>
      </c>
      <c r="H7" s="23" t="s">
        <v>181</v>
      </c>
      <c r="J7" s="21" t="s">
        <v>182</v>
      </c>
    </row>
    <row r="8" spans="1:10" ht="15" customHeight="1" x14ac:dyDescent="0.2">
      <c r="D8" s="24"/>
      <c r="E8" s="25"/>
      <c r="F8" s="26"/>
      <c r="G8" s="27" t="s">
        <v>183</v>
      </c>
      <c r="H8" s="27" t="s">
        <v>184</v>
      </c>
    </row>
    <row r="9" spans="1:10" ht="27" customHeight="1" x14ac:dyDescent="0.2">
      <c r="D9" s="778" t="s">
        <v>185</v>
      </c>
      <c r="E9" s="779"/>
      <c r="F9" s="780"/>
      <c r="G9" s="448"/>
      <c r="H9" s="449"/>
    </row>
    <row r="10" spans="1:10" ht="27" customHeight="1" x14ac:dyDescent="0.2">
      <c r="D10" s="778" t="s">
        <v>186</v>
      </c>
      <c r="E10" s="779"/>
      <c r="F10" s="780"/>
      <c r="G10" s="448"/>
      <c r="H10" s="449"/>
    </row>
    <row r="11" spans="1:10" ht="27" customHeight="1" x14ac:dyDescent="0.2">
      <c r="D11" s="778" t="s">
        <v>187</v>
      </c>
      <c r="E11" s="779"/>
      <c r="F11" s="780"/>
      <c r="G11" s="448"/>
      <c r="H11" s="449"/>
    </row>
    <row r="12" spans="1:10" ht="15" customHeight="1" x14ac:dyDescent="0.2"/>
    <row r="13" spans="1:10" ht="15" customHeight="1" x14ac:dyDescent="0.2">
      <c r="B13" s="21" t="s">
        <v>188</v>
      </c>
    </row>
    <row r="14" spans="1:10" ht="9" customHeight="1" x14ac:dyDescent="0.2"/>
    <row r="15" spans="1:10" ht="21" customHeight="1" x14ac:dyDescent="0.2">
      <c r="C15" s="21" t="s">
        <v>189</v>
      </c>
      <c r="H15" s="22" t="s">
        <v>179</v>
      </c>
    </row>
    <row r="16" spans="1:10" ht="15" customHeight="1" x14ac:dyDescent="0.2"/>
    <row r="17" spans="2:14" ht="15" customHeight="1" x14ac:dyDescent="0.2">
      <c r="D17" s="21" t="s">
        <v>190</v>
      </c>
      <c r="J17" s="21" t="s">
        <v>191</v>
      </c>
    </row>
    <row r="18" spans="2:14" ht="15" customHeight="1" x14ac:dyDescent="0.2">
      <c r="D18" s="24"/>
      <c r="E18" s="25"/>
      <c r="F18" s="26"/>
      <c r="G18" s="27" t="s">
        <v>192</v>
      </c>
    </row>
    <row r="19" spans="2:14" ht="30" customHeight="1" x14ac:dyDescent="0.2">
      <c r="D19" s="781" t="s">
        <v>193</v>
      </c>
      <c r="E19" s="782"/>
      <c r="F19" s="27" t="s">
        <v>194</v>
      </c>
      <c r="G19" s="449"/>
    </row>
    <row r="20" spans="2:14" ht="30" customHeight="1" x14ac:dyDescent="0.2">
      <c r="D20" s="783"/>
      <c r="E20" s="784"/>
      <c r="F20" s="27" t="s">
        <v>195</v>
      </c>
      <c r="G20" s="449"/>
    </row>
    <row r="21" spans="2:14" ht="30" customHeight="1" x14ac:dyDescent="0.2">
      <c r="D21" s="781" t="s">
        <v>196</v>
      </c>
      <c r="E21" s="782"/>
      <c r="F21" s="27" t="s">
        <v>194</v>
      </c>
      <c r="G21" s="449"/>
    </row>
    <row r="22" spans="2:14" ht="30" customHeight="1" x14ac:dyDescent="0.2">
      <c r="D22" s="783"/>
      <c r="E22" s="784"/>
      <c r="F22" s="27" t="s">
        <v>195</v>
      </c>
      <c r="G22" s="449"/>
    </row>
    <row r="23" spans="2:14" ht="15" customHeight="1" x14ac:dyDescent="0.2"/>
    <row r="24" spans="2:14" ht="30" customHeight="1" x14ac:dyDescent="0.2">
      <c r="C24" s="778" t="s">
        <v>197</v>
      </c>
      <c r="D24" s="785"/>
      <c r="E24" s="785"/>
      <c r="F24" s="786"/>
      <c r="G24" s="450"/>
      <c r="H24" s="787" t="s">
        <v>198</v>
      </c>
      <c r="I24" s="788"/>
      <c r="J24" s="788"/>
      <c r="K24" s="788"/>
      <c r="L24" s="788"/>
      <c r="M24" s="788"/>
    </row>
    <row r="25" spans="2:14" ht="15" customHeight="1" x14ac:dyDescent="0.2">
      <c r="C25" s="789" t="s">
        <v>199</v>
      </c>
      <c r="D25" s="789"/>
      <c r="E25" s="789"/>
      <c r="F25" s="789"/>
      <c r="G25" s="790"/>
      <c r="H25" s="791" t="s">
        <v>200</v>
      </c>
      <c r="I25" s="792"/>
      <c r="J25" s="792"/>
      <c r="K25" s="792"/>
      <c r="L25" s="792"/>
      <c r="M25" s="792"/>
      <c r="N25" s="792"/>
    </row>
    <row r="26" spans="2:14" ht="15" customHeight="1" x14ac:dyDescent="0.2">
      <c r="C26" s="789"/>
      <c r="D26" s="789"/>
      <c r="E26" s="789"/>
      <c r="F26" s="789"/>
      <c r="G26" s="790"/>
      <c r="H26" s="791" t="s">
        <v>201</v>
      </c>
      <c r="I26" s="792"/>
      <c r="J26" s="792"/>
      <c r="K26" s="792"/>
      <c r="L26" s="792"/>
      <c r="M26" s="792"/>
      <c r="N26" s="792"/>
    </row>
    <row r="27" spans="2:14" ht="15" customHeight="1" x14ac:dyDescent="0.2"/>
    <row r="28" spans="2:14" ht="15" customHeight="1" x14ac:dyDescent="0.2">
      <c r="B28" s="21" t="s">
        <v>202</v>
      </c>
    </row>
    <row r="29" spans="2:14" ht="9" customHeight="1" x14ac:dyDescent="0.2"/>
    <row r="30" spans="2:14" ht="21" customHeight="1" x14ac:dyDescent="0.2">
      <c r="C30" s="21" t="s">
        <v>203</v>
      </c>
      <c r="H30" s="22" t="s">
        <v>179</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C24:F24"/>
    <mergeCell ref="H24:M24"/>
    <mergeCell ref="C25:F26"/>
    <mergeCell ref="G25:G26"/>
    <mergeCell ref="H25:N25"/>
    <mergeCell ref="H26:N26"/>
    <mergeCell ref="D9:F9"/>
    <mergeCell ref="D10:F10"/>
    <mergeCell ref="D11:F11"/>
    <mergeCell ref="D19:E20"/>
    <mergeCell ref="D21:E22"/>
  </mergeCells>
  <phoneticPr fontId="4"/>
  <pageMargins left="0.39370078740157483" right="0.39370078740157483" top="0.78740157480314965" bottom="0.39370078740157483" header="0.31496062992125984" footer="0.31496062992125984"/>
  <pageSetup paperSize="9" scale="9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800-000000000000}">
  <dimension ref="A1:M185"/>
  <sheetViews>
    <sheetView view="pageBreakPreview" zoomScaleNormal="100" zoomScaleSheetLayoutView="100" workbookViewId="0">
      <selection activeCell="H1" sqref="H1"/>
    </sheetView>
  </sheetViews>
  <sheetFormatPr defaultColWidth="9" defaultRowHeight="13" x14ac:dyDescent="0.2"/>
  <cols>
    <col min="1" max="1" width="2.54296875" style="96" customWidth="1"/>
    <col min="2" max="3" width="2.54296875" style="97" customWidth="1"/>
    <col min="4" max="4" width="7.54296875" style="97" customWidth="1"/>
    <col min="5" max="5" width="2.54296875" style="96" customWidth="1"/>
    <col min="6" max="7" width="2.54296875" style="97" customWidth="1"/>
    <col min="8" max="8" width="41.54296875" style="97" customWidth="1"/>
    <col min="9" max="9" width="12.54296875" style="99" customWidth="1"/>
    <col min="10" max="12" width="2.54296875" style="96" customWidth="1"/>
    <col min="13" max="13" width="11.54296875" style="99" customWidth="1"/>
    <col min="14" max="16384" width="9" style="97"/>
  </cols>
  <sheetData>
    <row r="1" spans="1:13" ht="13.5" customHeight="1" x14ac:dyDescent="0.2">
      <c r="G1" s="98" t="s">
        <v>204</v>
      </c>
    </row>
    <row r="2" spans="1:13" ht="13.5" thickBot="1" x14ac:dyDescent="0.25"/>
    <row r="3" spans="1:13" ht="18" customHeight="1" x14ac:dyDescent="0.2">
      <c r="D3" s="881" t="s">
        <v>205</v>
      </c>
      <c r="E3" s="882"/>
      <c r="F3" s="882"/>
      <c r="G3" s="882"/>
      <c r="H3" s="883"/>
      <c r="I3" s="884"/>
      <c r="J3" s="884"/>
      <c r="K3" s="884"/>
      <c r="L3" s="885"/>
    </row>
    <row r="4" spans="1:13" ht="18" customHeight="1" x14ac:dyDescent="0.2">
      <c r="D4" s="886" t="s">
        <v>206</v>
      </c>
      <c r="E4" s="887"/>
      <c r="F4" s="887"/>
      <c r="G4" s="887"/>
      <c r="H4" s="888"/>
      <c r="I4" s="889"/>
      <c r="J4" s="889"/>
      <c r="K4" s="889"/>
      <c r="L4" s="890"/>
    </row>
    <row r="5" spans="1:13" ht="18" customHeight="1" x14ac:dyDescent="0.2">
      <c r="D5" s="886" t="s">
        <v>207</v>
      </c>
      <c r="E5" s="887"/>
      <c r="F5" s="887"/>
      <c r="G5" s="887"/>
      <c r="H5" s="888"/>
      <c r="I5" s="889"/>
      <c r="J5" s="889"/>
      <c r="K5" s="889"/>
      <c r="L5" s="890"/>
    </row>
    <row r="6" spans="1:13" ht="18" customHeight="1" x14ac:dyDescent="0.2">
      <c r="D6" s="886" t="s">
        <v>208</v>
      </c>
      <c r="E6" s="887"/>
      <c r="F6" s="887"/>
      <c r="G6" s="887"/>
      <c r="H6" s="888"/>
      <c r="I6" s="889"/>
      <c r="J6" s="889"/>
      <c r="K6" s="889"/>
      <c r="L6" s="890"/>
    </row>
    <row r="7" spans="1:13" ht="18" customHeight="1" x14ac:dyDescent="0.2">
      <c r="D7" s="886" t="s">
        <v>209</v>
      </c>
      <c r="E7" s="887"/>
      <c r="F7" s="887"/>
      <c r="G7" s="887"/>
      <c r="H7" s="888"/>
      <c r="I7" s="889"/>
      <c r="J7" s="889"/>
      <c r="K7" s="889"/>
      <c r="L7" s="890"/>
    </row>
    <row r="8" spans="1:13" ht="18" customHeight="1" thickBot="1" x14ac:dyDescent="0.25">
      <c r="D8" s="906" t="s">
        <v>210</v>
      </c>
      <c r="E8" s="907"/>
      <c r="F8" s="907"/>
      <c r="G8" s="907"/>
      <c r="H8" s="908"/>
      <c r="I8" s="909"/>
      <c r="J8" s="909"/>
      <c r="K8" s="909"/>
      <c r="L8" s="910"/>
    </row>
    <row r="10" spans="1:13" ht="9" customHeight="1" x14ac:dyDescent="0.2">
      <c r="A10" s="891" t="s">
        <v>211</v>
      </c>
      <c r="B10" s="892"/>
      <c r="C10" s="892"/>
      <c r="D10" s="893"/>
      <c r="E10" s="891" t="s">
        <v>212</v>
      </c>
      <c r="F10" s="892"/>
      <c r="G10" s="892"/>
      <c r="H10" s="893"/>
      <c r="I10" s="875" t="s">
        <v>213</v>
      </c>
      <c r="J10" s="897" t="s">
        <v>214</v>
      </c>
      <c r="K10" s="898"/>
      <c r="L10" s="899"/>
      <c r="M10" s="875" t="s">
        <v>215</v>
      </c>
    </row>
    <row r="11" spans="1:13" ht="18" customHeight="1" x14ac:dyDescent="0.2">
      <c r="A11" s="894"/>
      <c r="B11" s="895"/>
      <c r="C11" s="895"/>
      <c r="D11" s="896"/>
      <c r="E11" s="894"/>
      <c r="F11" s="895"/>
      <c r="G11" s="895"/>
      <c r="H11" s="896"/>
      <c r="I11" s="876"/>
      <c r="J11" s="100" t="s">
        <v>216</v>
      </c>
      <c r="K11" s="101" t="s">
        <v>217</v>
      </c>
      <c r="L11" s="102" t="s">
        <v>218</v>
      </c>
      <c r="M11" s="876"/>
    </row>
    <row r="12" spans="1:13" x14ac:dyDescent="0.2">
      <c r="A12" s="103" t="s">
        <v>219</v>
      </c>
      <c r="B12" s="104"/>
      <c r="C12" s="104"/>
      <c r="D12" s="104"/>
      <c r="E12" s="105"/>
      <c r="F12" s="106"/>
      <c r="G12" s="106"/>
      <c r="H12" s="106"/>
      <c r="I12" s="107"/>
      <c r="J12" s="108"/>
      <c r="K12" s="108"/>
      <c r="L12" s="108"/>
      <c r="M12" s="109"/>
    </row>
    <row r="13" spans="1:13" ht="27" customHeight="1" x14ac:dyDescent="0.2">
      <c r="A13" s="855" t="s">
        <v>220</v>
      </c>
      <c r="B13" s="856"/>
      <c r="C13" s="856"/>
      <c r="D13" s="857"/>
      <c r="E13" s="816" t="s">
        <v>221</v>
      </c>
      <c r="F13" s="817"/>
      <c r="G13" s="817"/>
      <c r="H13" s="818"/>
      <c r="I13" s="110" t="s">
        <v>222</v>
      </c>
      <c r="J13" s="111" t="s">
        <v>223</v>
      </c>
      <c r="K13" s="112" t="s">
        <v>223</v>
      </c>
      <c r="L13" s="113"/>
      <c r="M13" s="877" t="s">
        <v>224</v>
      </c>
    </row>
    <row r="14" spans="1:13" ht="13.5" customHeight="1" x14ac:dyDescent="0.2">
      <c r="A14" s="814"/>
      <c r="B14" s="809"/>
      <c r="C14" s="809"/>
      <c r="D14" s="815"/>
      <c r="E14" s="114"/>
      <c r="F14" s="115"/>
      <c r="G14" s="115"/>
      <c r="H14" s="116"/>
      <c r="I14" s="117"/>
      <c r="J14" s="118"/>
      <c r="K14" s="119"/>
      <c r="L14" s="120"/>
      <c r="M14" s="859"/>
    </row>
    <row r="15" spans="1:13" ht="13.5" customHeight="1" x14ac:dyDescent="0.2">
      <c r="A15" s="814"/>
      <c r="B15" s="809"/>
      <c r="C15" s="809"/>
      <c r="D15" s="815"/>
      <c r="E15" s="114"/>
      <c r="F15" s="810" t="s">
        <v>225</v>
      </c>
      <c r="G15" s="810"/>
      <c r="H15" s="861"/>
      <c r="I15" s="117"/>
      <c r="J15" s="118"/>
      <c r="K15" s="119"/>
      <c r="L15" s="120"/>
      <c r="M15" s="859"/>
    </row>
    <row r="16" spans="1:13" ht="27" customHeight="1" x14ac:dyDescent="0.2">
      <c r="A16" s="814"/>
      <c r="B16" s="809"/>
      <c r="C16" s="809"/>
      <c r="D16" s="815"/>
      <c r="E16" s="114"/>
      <c r="F16" s="824" t="s">
        <v>226</v>
      </c>
      <c r="G16" s="824"/>
      <c r="H16" s="825"/>
      <c r="I16" s="117"/>
      <c r="J16" s="118"/>
      <c r="K16" s="119"/>
      <c r="L16" s="120"/>
      <c r="M16" s="859"/>
    </row>
    <row r="17" spans="1:13" ht="13.5" customHeight="1" x14ac:dyDescent="0.2">
      <c r="A17" s="814"/>
      <c r="B17" s="809"/>
      <c r="C17" s="809"/>
      <c r="D17" s="815"/>
      <c r="E17" s="114"/>
      <c r="F17" s="115"/>
      <c r="G17" s="115"/>
      <c r="H17" s="121"/>
      <c r="I17" s="117"/>
      <c r="J17" s="118"/>
      <c r="K17" s="119"/>
      <c r="L17" s="120"/>
      <c r="M17" s="117"/>
    </row>
    <row r="18" spans="1:13" ht="27" customHeight="1" x14ac:dyDescent="0.2">
      <c r="A18" s="814"/>
      <c r="B18" s="809"/>
      <c r="C18" s="809"/>
      <c r="D18" s="815"/>
      <c r="E18" s="816" t="s">
        <v>227</v>
      </c>
      <c r="F18" s="817"/>
      <c r="G18" s="817"/>
      <c r="H18" s="818"/>
      <c r="I18" s="110"/>
      <c r="J18" s="111" t="s">
        <v>223</v>
      </c>
      <c r="K18" s="122" t="s">
        <v>223</v>
      </c>
      <c r="L18" s="113"/>
      <c r="M18" s="110"/>
    </row>
    <row r="19" spans="1:13" ht="13.5" customHeight="1" x14ac:dyDescent="0.2">
      <c r="A19" s="814"/>
      <c r="B19" s="809"/>
      <c r="C19" s="809"/>
      <c r="D19" s="815"/>
      <c r="E19" s="114"/>
      <c r="F19" s="115" t="s">
        <v>228</v>
      </c>
      <c r="G19" s="810" t="s">
        <v>229</v>
      </c>
      <c r="H19" s="861"/>
      <c r="I19" s="117"/>
      <c r="J19" s="118"/>
      <c r="K19" s="119"/>
      <c r="L19" s="120"/>
      <c r="M19" s="117"/>
    </row>
    <row r="20" spans="1:13" ht="13.5" customHeight="1" x14ac:dyDescent="0.2">
      <c r="A20" s="814"/>
      <c r="B20" s="809"/>
      <c r="C20" s="809"/>
      <c r="D20" s="815"/>
      <c r="E20" s="114"/>
      <c r="F20" s="115"/>
      <c r="G20" s="878" t="s">
        <v>230</v>
      </c>
      <c r="H20" s="879"/>
      <c r="I20" s="117"/>
      <c r="J20" s="118"/>
      <c r="K20" s="119"/>
      <c r="L20" s="120"/>
      <c r="M20" s="117"/>
    </row>
    <row r="21" spans="1:13" ht="13.5" customHeight="1" x14ac:dyDescent="0.2">
      <c r="A21" s="123"/>
      <c r="B21" s="124"/>
      <c r="C21" s="124"/>
      <c r="D21" s="125"/>
      <c r="E21" s="126"/>
      <c r="F21" s="127"/>
      <c r="G21" s="127"/>
      <c r="H21" s="128"/>
      <c r="I21" s="129"/>
      <c r="J21" s="130"/>
      <c r="K21" s="131"/>
      <c r="L21" s="132"/>
      <c r="M21" s="129"/>
    </row>
    <row r="22" spans="1:13" ht="13.5" customHeight="1" x14ac:dyDescent="0.2">
      <c r="A22" s="814" t="s">
        <v>231</v>
      </c>
      <c r="B22" s="809"/>
      <c r="C22" s="809"/>
      <c r="D22" s="815"/>
      <c r="E22" s="868" t="s">
        <v>232</v>
      </c>
      <c r="F22" s="810"/>
      <c r="G22" s="810"/>
      <c r="H22" s="861"/>
      <c r="I22" s="117" t="s">
        <v>233</v>
      </c>
      <c r="J22" s="118" t="s">
        <v>223</v>
      </c>
      <c r="K22" s="119" t="s">
        <v>223</v>
      </c>
      <c r="L22" s="120"/>
      <c r="M22" s="501"/>
    </row>
    <row r="23" spans="1:13" ht="13.5" customHeight="1" x14ac:dyDescent="0.2">
      <c r="A23" s="814"/>
      <c r="B23" s="809"/>
      <c r="C23" s="809"/>
      <c r="D23" s="815"/>
      <c r="E23" s="133"/>
      <c r="F23" s="134"/>
      <c r="G23" s="134"/>
      <c r="H23" s="135"/>
      <c r="I23" s="136"/>
      <c r="J23" s="137"/>
      <c r="K23" s="138"/>
      <c r="L23" s="139"/>
      <c r="M23" s="337"/>
    </row>
    <row r="24" spans="1:13" ht="27" customHeight="1" x14ac:dyDescent="0.2">
      <c r="A24" s="140"/>
      <c r="D24" s="141"/>
      <c r="E24" s="852" t="s">
        <v>234</v>
      </c>
      <c r="F24" s="853"/>
      <c r="G24" s="853"/>
      <c r="H24" s="854"/>
      <c r="I24" s="142"/>
      <c r="J24" s="111" t="s">
        <v>223</v>
      </c>
      <c r="K24" s="112" t="s">
        <v>223</v>
      </c>
      <c r="L24" s="113"/>
      <c r="M24" s="863" t="s">
        <v>235</v>
      </c>
    </row>
    <row r="25" spans="1:13" ht="13.5" customHeight="1" x14ac:dyDescent="0.2">
      <c r="A25" s="814"/>
      <c r="B25" s="809"/>
      <c r="C25" s="809"/>
      <c r="D25" s="815"/>
      <c r="E25" s="114"/>
      <c r="F25" s="115" t="s">
        <v>228</v>
      </c>
      <c r="G25" s="810" t="s">
        <v>236</v>
      </c>
      <c r="H25" s="861"/>
      <c r="I25" s="117"/>
      <c r="J25" s="118"/>
      <c r="K25" s="119"/>
      <c r="L25" s="120"/>
      <c r="M25" s="880"/>
    </row>
    <row r="26" spans="1:13" ht="13.5" customHeight="1" x14ac:dyDescent="0.2">
      <c r="A26" s="814"/>
      <c r="B26" s="809"/>
      <c r="C26" s="809"/>
      <c r="D26" s="815"/>
      <c r="E26" s="114"/>
      <c r="F26" s="115"/>
      <c r="G26" s="878"/>
      <c r="H26" s="879"/>
      <c r="I26" s="117"/>
      <c r="J26" s="118"/>
      <c r="K26" s="119"/>
      <c r="L26" s="120"/>
      <c r="M26" s="880"/>
    </row>
    <row r="27" spans="1:13" ht="13.5" customHeight="1" x14ac:dyDescent="0.2">
      <c r="A27" s="814"/>
      <c r="B27" s="809"/>
      <c r="C27" s="809"/>
      <c r="D27" s="815"/>
      <c r="E27" s="143"/>
      <c r="F27" s="115" t="s">
        <v>237</v>
      </c>
      <c r="G27" s="810" t="s">
        <v>238</v>
      </c>
      <c r="H27" s="861"/>
      <c r="I27" s="117"/>
      <c r="J27" s="118"/>
      <c r="K27" s="119"/>
      <c r="L27" s="120"/>
      <c r="M27" s="880"/>
    </row>
    <row r="28" spans="1:13" ht="27" customHeight="1" x14ac:dyDescent="0.2">
      <c r="A28" s="814"/>
      <c r="B28" s="809"/>
      <c r="C28" s="809"/>
      <c r="D28" s="815"/>
      <c r="E28" s="114"/>
      <c r="F28" s="115" t="s">
        <v>237</v>
      </c>
      <c r="G28" s="810" t="s">
        <v>239</v>
      </c>
      <c r="H28" s="861"/>
      <c r="I28" s="117"/>
      <c r="J28" s="118"/>
      <c r="K28" s="119"/>
      <c r="L28" s="120"/>
      <c r="M28" s="880"/>
    </row>
    <row r="29" spans="1:13" ht="13.5" customHeight="1" x14ac:dyDescent="0.2">
      <c r="A29" s="814"/>
      <c r="B29" s="809"/>
      <c r="C29" s="809"/>
      <c r="D29" s="815"/>
      <c r="E29" s="114"/>
      <c r="F29" s="115"/>
      <c r="G29" s="810" t="s">
        <v>240</v>
      </c>
      <c r="H29" s="861"/>
      <c r="I29" s="117"/>
      <c r="J29" s="118"/>
      <c r="K29" s="119"/>
      <c r="L29" s="120"/>
      <c r="M29" s="117"/>
    </row>
    <row r="30" spans="1:13" ht="40.5" customHeight="1" x14ac:dyDescent="0.2">
      <c r="A30" s="814"/>
      <c r="B30" s="809"/>
      <c r="C30" s="809"/>
      <c r="D30" s="815"/>
      <c r="E30" s="114"/>
      <c r="F30" s="115" t="s">
        <v>237</v>
      </c>
      <c r="G30" s="810" t="s">
        <v>241</v>
      </c>
      <c r="H30" s="861"/>
      <c r="I30" s="117"/>
      <c r="J30" s="118"/>
      <c r="K30" s="119"/>
      <c r="L30" s="120"/>
      <c r="M30" s="117"/>
    </row>
    <row r="31" spans="1:13" ht="13.5" customHeight="1" x14ac:dyDescent="0.2">
      <c r="A31" s="814"/>
      <c r="B31" s="809"/>
      <c r="C31" s="809"/>
      <c r="D31" s="815"/>
      <c r="E31" s="114"/>
      <c r="F31" s="115"/>
      <c r="G31" s="115"/>
      <c r="H31" s="116" t="s">
        <v>242</v>
      </c>
      <c r="I31" s="117"/>
      <c r="J31" s="118"/>
      <c r="K31" s="119"/>
      <c r="L31" s="120"/>
      <c r="M31" s="117"/>
    </row>
    <row r="32" spans="1:13" ht="13.5" customHeight="1" x14ac:dyDescent="0.2">
      <c r="A32" s="814"/>
      <c r="B32" s="809"/>
      <c r="C32" s="809"/>
      <c r="D32" s="815"/>
      <c r="E32" s="114"/>
      <c r="F32" s="115"/>
      <c r="G32" s="115"/>
      <c r="H32" s="116" t="s">
        <v>243</v>
      </c>
      <c r="I32" s="117"/>
      <c r="J32" s="118"/>
      <c r="K32" s="119"/>
      <c r="L32" s="120"/>
      <c r="M32" s="117"/>
    </row>
    <row r="33" spans="1:13" ht="13.5" customHeight="1" x14ac:dyDescent="0.2">
      <c r="A33" s="814"/>
      <c r="B33" s="809"/>
      <c r="C33" s="809"/>
      <c r="D33" s="815"/>
      <c r="E33" s="114"/>
      <c r="F33" s="115"/>
      <c r="G33" s="115"/>
      <c r="H33" s="116" t="s">
        <v>244</v>
      </c>
      <c r="I33" s="117"/>
      <c r="J33" s="118"/>
      <c r="K33" s="119"/>
      <c r="L33" s="120"/>
      <c r="M33" s="117"/>
    </row>
    <row r="34" spans="1:13" x14ac:dyDescent="0.2">
      <c r="A34" s="144"/>
      <c r="B34" s="145"/>
      <c r="C34" s="145"/>
      <c r="D34" s="146"/>
      <c r="E34" s="147"/>
      <c r="F34" s="148"/>
      <c r="G34" s="148"/>
      <c r="H34" s="149"/>
      <c r="I34" s="150"/>
      <c r="J34" s="151"/>
      <c r="K34" s="152"/>
      <c r="L34" s="153"/>
      <c r="M34" s="150"/>
    </row>
    <row r="35" spans="1:13" x14ac:dyDescent="0.2">
      <c r="A35" s="103" t="s">
        <v>245</v>
      </c>
      <c r="B35" s="104"/>
      <c r="C35" s="104"/>
      <c r="D35" s="104"/>
      <c r="E35" s="105"/>
      <c r="F35" s="106"/>
      <c r="G35" s="106"/>
      <c r="H35" s="106"/>
      <c r="I35" s="107"/>
      <c r="J35" s="108"/>
      <c r="K35" s="108"/>
      <c r="L35" s="108"/>
      <c r="M35" s="109"/>
    </row>
    <row r="36" spans="1:13" ht="40.5" customHeight="1" x14ac:dyDescent="0.2">
      <c r="A36" s="814" t="s">
        <v>246</v>
      </c>
      <c r="B36" s="809"/>
      <c r="C36" s="809"/>
      <c r="D36" s="815"/>
      <c r="E36" s="868" t="s">
        <v>247</v>
      </c>
      <c r="F36" s="810"/>
      <c r="G36" s="810"/>
      <c r="H36" s="861"/>
      <c r="I36" s="117" t="s">
        <v>248</v>
      </c>
      <c r="J36" s="118" t="s">
        <v>223</v>
      </c>
      <c r="K36" s="119" t="s">
        <v>223</v>
      </c>
      <c r="L36" s="120"/>
      <c r="M36" s="117" t="s">
        <v>249</v>
      </c>
    </row>
    <row r="37" spans="1:13" ht="13.5" customHeight="1" x14ac:dyDescent="0.2">
      <c r="A37" s="144"/>
      <c r="B37" s="145"/>
      <c r="C37" s="145"/>
      <c r="D37" s="146"/>
      <c r="E37" s="147"/>
      <c r="F37" s="148"/>
      <c r="G37" s="148"/>
      <c r="H37" s="149"/>
      <c r="I37" s="150"/>
      <c r="J37" s="151"/>
      <c r="K37" s="152"/>
      <c r="L37" s="153"/>
      <c r="M37" s="150"/>
    </row>
    <row r="38" spans="1:13" x14ac:dyDescent="0.2">
      <c r="A38" s="103" t="s">
        <v>250</v>
      </c>
      <c r="B38" s="104"/>
      <c r="C38" s="104"/>
      <c r="D38" s="104"/>
      <c r="E38" s="105"/>
      <c r="F38" s="106"/>
      <c r="G38" s="106"/>
      <c r="H38" s="106"/>
      <c r="I38" s="107"/>
      <c r="J38" s="108"/>
      <c r="K38" s="108"/>
      <c r="L38" s="108"/>
      <c r="M38" s="109"/>
    </row>
    <row r="39" spans="1:13" ht="40.5" customHeight="1" x14ac:dyDescent="0.2">
      <c r="A39" s="814" t="s">
        <v>251</v>
      </c>
      <c r="B39" s="809"/>
      <c r="C39" s="809"/>
      <c r="D39" s="815"/>
      <c r="E39" s="868" t="s">
        <v>252</v>
      </c>
      <c r="F39" s="810"/>
      <c r="G39" s="810"/>
      <c r="H39" s="861"/>
      <c r="I39" s="117" t="s">
        <v>253</v>
      </c>
      <c r="J39" s="118" t="s">
        <v>223</v>
      </c>
      <c r="K39" s="119" t="s">
        <v>223</v>
      </c>
      <c r="L39" s="120"/>
      <c r="M39" s="117" t="s">
        <v>254</v>
      </c>
    </row>
    <row r="40" spans="1:13" ht="40.5" customHeight="1" x14ac:dyDescent="0.2">
      <c r="A40" s="814"/>
      <c r="B40" s="809"/>
      <c r="C40" s="809"/>
      <c r="D40" s="815"/>
      <c r="E40" s="114"/>
      <c r="F40" s="115" t="s">
        <v>255</v>
      </c>
      <c r="G40" s="810" t="s">
        <v>256</v>
      </c>
      <c r="H40" s="861"/>
      <c r="I40" s="117"/>
      <c r="J40" s="118"/>
      <c r="K40" s="119"/>
      <c r="L40" s="120"/>
      <c r="M40" s="117"/>
    </row>
    <row r="41" spans="1:13" ht="13.5" customHeight="1" x14ac:dyDescent="0.2">
      <c r="A41" s="140"/>
      <c r="D41" s="141"/>
      <c r="E41" s="154"/>
      <c r="F41" s="155"/>
      <c r="G41" s="155"/>
      <c r="H41" s="156"/>
      <c r="I41" s="142"/>
      <c r="J41" s="157"/>
      <c r="L41" s="158"/>
      <c r="M41" s="142"/>
    </row>
    <row r="42" spans="1:13" ht="50.25" customHeight="1" x14ac:dyDescent="0.2">
      <c r="A42" s="865" t="s">
        <v>257</v>
      </c>
      <c r="B42" s="866"/>
      <c r="C42" s="866"/>
      <c r="D42" s="867"/>
      <c r="E42" s="900" t="s">
        <v>258</v>
      </c>
      <c r="F42" s="901"/>
      <c r="G42" s="901"/>
      <c r="H42" s="902"/>
      <c r="I42" s="415" t="s">
        <v>259</v>
      </c>
      <c r="J42" s="425" t="s">
        <v>260</v>
      </c>
      <c r="K42" s="480" t="s">
        <v>260</v>
      </c>
      <c r="L42" s="416"/>
      <c r="M42" s="159" t="s">
        <v>261</v>
      </c>
    </row>
    <row r="43" spans="1:13" ht="12.65" customHeight="1" x14ac:dyDescent="0.2">
      <c r="A43" s="481"/>
      <c r="B43" s="482"/>
      <c r="C43" s="482"/>
      <c r="D43" s="483"/>
      <c r="E43" s="484"/>
      <c r="F43" s="485"/>
      <c r="G43" s="485"/>
      <c r="H43" s="486"/>
      <c r="I43" s="418"/>
      <c r="J43" s="487"/>
      <c r="K43" s="488"/>
      <c r="L43" s="406"/>
      <c r="M43" s="420"/>
    </row>
    <row r="44" spans="1:13" ht="27.65" customHeight="1" x14ac:dyDescent="0.2">
      <c r="A44" s="903" t="s">
        <v>262</v>
      </c>
      <c r="B44" s="904"/>
      <c r="C44" s="904"/>
      <c r="D44" s="905"/>
      <c r="E44" s="869" t="s">
        <v>263</v>
      </c>
      <c r="F44" s="870"/>
      <c r="G44" s="870"/>
      <c r="H44" s="871"/>
      <c r="I44" s="399" t="s">
        <v>264</v>
      </c>
      <c r="J44" s="164" t="s">
        <v>223</v>
      </c>
      <c r="K44" s="165" t="s">
        <v>223</v>
      </c>
      <c r="L44" s="400"/>
      <c r="M44" s="163" t="s">
        <v>265</v>
      </c>
    </row>
    <row r="45" spans="1:13" ht="13.5" customHeight="1" x14ac:dyDescent="0.2">
      <c r="A45" s="401"/>
      <c r="B45" s="402"/>
      <c r="C45" s="402"/>
      <c r="D45" s="403"/>
      <c r="E45" s="174"/>
      <c r="F45" s="175"/>
      <c r="G45" s="175"/>
      <c r="H45" s="176"/>
      <c r="I45" s="177"/>
      <c r="J45" s="404"/>
      <c r="K45" s="405"/>
      <c r="L45" s="406"/>
      <c r="M45" s="177"/>
    </row>
    <row r="46" spans="1:13" ht="55" customHeight="1" x14ac:dyDescent="0.2">
      <c r="A46" s="872" t="s">
        <v>266</v>
      </c>
      <c r="B46" s="873"/>
      <c r="C46" s="873"/>
      <c r="D46" s="874"/>
      <c r="E46" s="869" t="s">
        <v>267</v>
      </c>
      <c r="F46" s="870"/>
      <c r="G46" s="870"/>
      <c r="H46" s="871"/>
      <c r="I46" s="399" t="s">
        <v>268</v>
      </c>
      <c r="J46" s="164" t="s">
        <v>223</v>
      </c>
      <c r="K46" s="165" t="s">
        <v>223</v>
      </c>
      <c r="L46" s="400"/>
      <c r="M46" s="163" t="s">
        <v>265</v>
      </c>
    </row>
    <row r="47" spans="1:13" ht="13.5" customHeight="1" x14ac:dyDescent="0.2">
      <c r="A47" s="401"/>
      <c r="B47" s="402"/>
      <c r="C47" s="402"/>
      <c r="D47" s="403"/>
      <c r="E47" s="174"/>
      <c r="F47" s="175"/>
      <c r="G47" s="175"/>
      <c r="H47" s="176"/>
      <c r="I47" s="177"/>
      <c r="J47" s="404"/>
      <c r="K47" s="405"/>
      <c r="L47" s="406"/>
      <c r="M47" s="177"/>
    </row>
    <row r="48" spans="1:13" ht="40" customHeight="1" x14ac:dyDescent="0.2">
      <c r="A48" s="865" t="s">
        <v>269</v>
      </c>
      <c r="B48" s="866"/>
      <c r="C48" s="866"/>
      <c r="D48" s="867"/>
      <c r="E48" s="837" t="s">
        <v>270</v>
      </c>
      <c r="F48" s="838"/>
      <c r="G48" s="838"/>
      <c r="H48" s="839"/>
      <c r="I48" s="399" t="s">
        <v>271</v>
      </c>
      <c r="J48" s="164" t="s">
        <v>223</v>
      </c>
      <c r="K48" s="165" t="s">
        <v>223</v>
      </c>
      <c r="L48" s="400"/>
      <c r="M48" s="163" t="s">
        <v>272</v>
      </c>
    </row>
    <row r="49" spans="1:13" ht="13.5" customHeight="1" x14ac:dyDescent="0.2">
      <c r="A49" s="407"/>
      <c r="B49" s="408"/>
      <c r="C49" s="408"/>
      <c r="D49" s="409"/>
      <c r="E49" s="410"/>
      <c r="F49" s="411"/>
      <c r="G49" s="411"/>
      <c r="H49" s="412"/>
      <c r="I49" s="178"/>
      <c r="J49" s="413"/>
      <c r="K49" s="414"/>
      <c r="L49" s="400"/>
      <c r="M49" s="178"/>
    </row>
    <row r="50" spans="1:13" ht="27.65" customHeight="1" x14ac:dyDescent="0.2">
      <c r="A50" s="855" t="s">
        <v>273</v>
      </c>
      <c r="B50" s="856"/>
      <c r="C50" s="856"/>
      <c r="D50" s="857"/>
      <c r="E50" s="831" t="s">
        <v>274</v>
      </c>
      <c r="F50" s="832"/>
      <c r="G50" s="832"/>
      <c r="H50" s="833"/>
      <c r="I50" s="159" t="s">
        <v>275</v>
      </c>
      <c r="J50" s="160" t="s">
        <v>223</v>
      </c>
      <c r="K50" s="161" t="s">
        <v>223</v>
      </c>
      <c r="L50" s="162"/>
      <c r="M50" s="159" t="s">
        <v>276</v>
      </c>
    </row>
    <row r="51" spans="1:13" ht="13.5" customHeight="1" x14ac:dyDescent="0.2">
      <c r="A51" s="140"/>
      <c r="D51" s="141"/>
      <c r="E51" s="126"/>
      <c r="F51" s="127"/>
      <c r="G51" s="127"/>
      <c r="H51" s="128"/>
      <c r="I51" s="129"/>
      <c r="J51" s="130"/>
      <c r="K51" s="131"/>
      <c r="L51" s="132"/>
      <c r="M51" s="142"/>
    </row>
    <row r="52" spans="1:13" ht="66.650000000000006" customHeight="1" x14ac:dyDescent="0.2">
      <c r="A52" s="814"/>
      <c r="B52" s="809"/>
      <c r="C52" s="809"/>
      <c r="D52" s="815"/>
      <c r="E52" s="823" t="s">
        <v>277</v>
      </c>
      <c r="F52" s="824"/>
      <c r="G52" s="824"/>
      <c r="H52" s="825"/>
      <c r="I52" s="163"/>
      <c r="J52" s="164" t="s">
        <v>223</v>
      </c>
      <c r="K52" s="165" t="s">
        <v>223</v>
      </c>
      <c r="L52" s="166"/>
      <c r="M52" s="159"/>
    </row>
    <row r="53" spans="1:13" ht="13.5" customHeight="1" x14ac:dyDescent="0.2">
      <c r="A53" s="140"/>
      <c r="D53" s="141"/>
      <c r="E53" s="154"/>
      <c r="F53" s="155"/>
      <c r="G53" s="155"/>
      <c r="H53" s="156"/>
      <c r="I53" s="142"/>
      <c r="J53" s="157"/>
      <c r="L53" s="158"/>
      <c r="M53" s="142"/>
    </row>
    <row r="54" spans="1:13" ht="27" customHeight="1" x14ac:dyDescent="0.2">
      <c r="A54" s="855" t="s">
        <v>278</v>
      </c>
      <c r="B54" s="856"/>
      <c r="C54" s="856"/>
      <c r="D54" s="857"/>
      <c r="E54" s="816" t="s">
        <v>279</v>
      </c>
      <c r="F54" s="817"/>
      <c r="G54" s="817"/>
      <c r="H54" s="818"/>
      <c r="I54" s="110" t="s">
        <v>280</v>
      </c>
      <c r="J54" s="111" t="s">
        <v>223</v>
      </c>
      <c r="K54" s="112" t="s">
        <v>223</v>
      </c>
      <c r="L54" s="113"/>
      <c r="M54" s="110" t="s">
        <v>281</v>
      </c>
    </row>
    <row r="55" spans="1:13" ht="13.5" customHeight="1" x14ac:dyDescent="0.2">
      <c r="A55" s="140"/>
      <c r="D55" s="141"/>
      <c r="E55" s="126"/>
      <c r="F55" s="127"/>
      <c r="G55" s="127"/>
      <c r="H55" s="128"/>
      <c r="I55" s="129"/>
      <c r="J55" s="130"/>
      <c r="K55" s="131"/>
      <c r="L55" s="132"/>
      <c r="M55" s="129"/>
    </row>
    <row r="56" spans="1:13" ht="27" customHeight="1" x14ac:dyDescent="0.2">
      <c r="A56" s="814"/>
      <c r="B56" s="809"/>
      <c r="C56" s="809"/>
      <c r="D56" s="815"/>
      <c r="E56" s="816" t="s">
        <v>282</v>
      </c>
      <c r="F56" s="817"/>
      <c r="G56" s="817"/>
      <c r="H56" s="818"/>
      <c r="I56" s="110"/>
      <c r="J56" s="111" t="s">
        <v>223</v>
      </c>
      <c r="K56" s="112" t="s">
        <v>223</v>
      </c>
      <c r="L56" s="113" t="s">
        <v>223</v>
      </c>
      <c r="M56" s="110"/>
    </row>
    <row r="57" spans="1:13" ht="13.5" customHeight="1" x14ac:dyDescent="0.2">
      <c r="A57" s="140"/>
      <c r="D57" s="141"/>
      <c r="E57" s="126"/>
      <c r="F57" s="127"/>
      <c r="G57" s="127"/>
      <c r="H57" s="128"/>
      <c r="I57" s="129"/>
      <c r="J57" s="130"/>
      <c r="K57" s="131"/>
      <c r="L57" s="132"/>
      <c r="M57" s="129"/>
    </row>
    <row r="58" spans="1:13" ht="27" customHeight="1" x14ac:dyDescent="0.2">
      <c r="A58" s="814"/>
      <c r="B58" s="809"/>
      <c r="C58" s="809"/>
      <c r="D58" s="815"/>
      <c r="E58" s="868" t="s">
        <v>283</v>
      </c>
      <c r="F58" s="810"/>
      <c r="G58" s="810"/>
      <c r="H58" s="861"/>
      <c r="I58" s="117"/>
      <c r="J58" s="118" t="s">
        <v>223</v>
      </c>
      <c r="K58" s="119" t="s">
        <v>223</v>
      </c>
      <c r="L58" s="120"/>
      <c r="M58" s="858" t="s">
        <v>284</v>
      </c>
    </row>
    <row r="59" spans="1:13" ht="17.149999999999999" customHeight="1" x14ac:dyDescent="0.2">
      <c r="A59" s="140"/>
      <c r="D59" s="141"/>
      <c r="E59" s="154"/>
      <c r="F59" s="155" t="s">
        <v>255</v>
      </c>
      <c r="G59" s="155" t="s">
        <v>285</v>
      </c>
      <c r="H59" s="156"/>
      <c r="I59" s="142"/>
      <c r="J59" s="157"/>
      <c r="L59" s="158"/>
      <c r="M59" s="859"/>
    </row>
    <row r="60" spans="1:13" ht="13.5" customHeight="1" x14ac:dyDescent="0.2">
      <c r="A60" s="140"/>
      <c r="D60" s="141"/>
      <c r="E60" s="126"/>
      <c r="F60" s="127"/>
      <c r="G60" s="127"/>
      <c r="H60" s="128"/>
      <c r="I60" s="129"/>
      <c r="J60" s="130"/>
      <c r="K60" s="131"/>
      <c r="L60" s="132"/>
      <c r="M60" s="860"/>
    </row>
    <row r="61" spans="1:13" ht="40.5" customHeight="1" x14ac:dyDescent="0.2">
      <c r="A61" s="814"/>
      <c r="B61" s="809"/>
      <c r="C61" s="809"/>
      <c r="D61" s="815"/>
      <c r="E61" s="816" t="s">
        <v>286</v>
      </c>
      <c r="F61" s="817"/>
      <c r="G61" s="817"/>
      <c r="H61" s="818"/>
      <c r="I61" s="110"/>
      <c r="J61" s="111" t="s">
        <v>223</v>
      </c>
      <c r="K61" s="112" t="s">
        <v>223</v>
      </c>
      <c r="L61" s="113" t="s">
        <v>223</v>
      </c>
      <c r="M61" s="110" t="s">
        <v>287</v>
      </c>
    </row>
    <row r="62" spans="1:13" ht="27" customHeight="1" x14ac:dyDescent="0.2">
      <c r="A62" s="814"/>
      <c r="B62" s="809"/>
      <c r="C62" s="809"/>
      <c r="D62" s="815"/>
      <c r="E62" s="114"/>
      <c r="F62" s="115" t="s">
        <v>255</v>
      </c>
      <c r="G62" s="810" t="s">
        <v>288</v>
      </c>
      <c r="H62" s="861"/>
      <c r="I62" s="117"/>
      <c r="J62" s="118"/>
      <c r="K62" s="119"/>
      <c r="L62" s="120"/>
      <c r="M62" s="117"/>
    </row>
    <row r="63" spans="1:13" ht="13.5" customHeight="1" x14ac:dyDescent="0.2">
      <c r="A63" s="814"/>
      <c r="B63" s="809"/>
      <c r="C63" s="809"/>
      <c r="D63" s="815"/>
      <c r="E63" s="114"/>
      <c r="F63" s="115" t="s">
        <v>255</v>
      </c>
      <c r="G63" s="810" t="s">
        <v>289</v>
      </c>
      <c r="H63" s="861"/>
      <c r="I63" s="117"/>
      <c r="J63" s="118"/>
      <c r="K63" s="119"/>
      <c r="L63" s="120"/>
      <c r="M63" s="117"/>
    </row>
    <row r="64" spans="1:13" ht="13.5" customHeight="1" x14ac:dyDescent="0.2">
      <c r="A64" s="140"/>
      <c r="D64" s="141"/>
      <c r="E64" s="126"/>
      <c r="F64" s="127"/>
      <c r="G64" s="127"/>
      <c r="H64" s="128"/>
      <c r="I64" s="129"/>
      <c r="J64" s="130"/>
      <c r="K64" s="131"/>
      <c r="L64" s="132"/>
      <c r="M64" s="129"/>
    </row>
    <row r="65" spans="1:13" ht="40.5" customHeight="1" x14ac:dyDescent="0.2">
      <c r="A65" s="814"/>
      <c r="B65" s="809"/>
      <c r="C65" s="809"/>
      <c r="D65" s="815"/>
      <c r="E65" s="831" t="s">
        <v>290</v>
      </c>
      <c r="F65" s="832"/>
      <c r="G65" s="832"/>
      <c r="H65" s="833"/>
      <c r="I65" s="159"/>
      <c r="J65" s="111" t="s">
        <v>223</v>
      </c>
      <c r="K65" s="112" t="s">
        <v>223</v>
      </c>
      <c r="L65" s="113" t="s">
        <v>223</v>
      </c>
      <c r="M65" s="110"/>
    </row>
    <row r="66" spans="1:13" ht="13.5" customHeight="1" x14ac:dyDescent="0.2">
      <c r="A66" s="140"/>
      <c r="D66" s="141"/>
      <c r="E66" s="126"/>
      <c r="F66" s="127"/>
      <c r="G66" s="127"/>
      <c r="H66" s="128"/>
      <c r="I66" s="129"/>
      <c r="J66" s="130"/>
      <c r="K66" s="131"/>
      <c r="L66" s="132"/>
      <c r="M66" s="129"/>
    </row>
    <row r="67" spans="1:13" ht="27" customHeight="1" x14ac:dyDescent="0.2">
      <c r="A67" s="140"/>
      <c r="D67" s="141"/>
      <c r="E67" s="852" t="s">
        <v>291</v>
      </c>
      <c r="F67" s="853"/>
      <c r="G67" s="853"/>
      <c r="H67" s="854"/>
      <c r="I67" s="167" t="s">
        <v>292</v>
      </c>
      <c r="J67" s="111" t="s">
        <v>223</v>
      </c>
      <c r="K67" s="112" t="s">
        <v>223</v>
      </c>
      <c r="L67" s="158"/>
      <c r="M67" s="142"/>
    </row>
    <row r="68" spans="1:13" ht="13.5" customHeight="1" x14ac:dyDescent="0.2">
      <c r="A68" s="140"/>
      <c r="D68" s="141"/>
      <c r="E68" s="126"/>
      <c r="F68" s="127"/>
      <c r="G68" s="127"/>
      <c r="H68" s="128"/>
      <c r="I68" s="129"/>
      <c r="J68" s="130"/>
      <c r="K68" s="131"/>
      <c r="L68" s="132"/>
      <c r="M68" s="129"/>
    </row>
    <row r="69" spans="1:13" ht="24.75" customHeight="1" x14ac:dyDescent="0.2">
      <c r="A69" s="140"/>
      <c r="D69" s="141"/>
      <c r="E69" s="852" t="s">
        <v>293</v>
      </c>
      <c r="F69" s="853"/>
      <c r="G69" s="853"/>
      <c r="H69" s="854"/>
      <c r="I69" s="167"/>
      <c r="J69" s="111" t="s">
        <v>223</v>
      </c>
      <c r="K69" s="112" t="s">
        <v>223</v>
      </c>
      <c r="L69" s="158"/>
      <c r="M69" s="142"/>
    </row>
    <row r="70" spans="1:13" ht="13.5" customHeight="1" x14ac:dyDescent="0.2">
      <c r="A70" s="489"/>
      <c r="B70" s="490"/>
      <c r="C70" s="490"/>
      <c r="D70" s="491"/>
      <c r="E70" s="492"/>
      <c r="F70" s="493"/>
      <c r="G70" s="493"/>
      <c r="H70" s="494"/>
      <c r="I70" s="495"/>
      <c r="J70" s="137"/>
      <c r="K70" s="138"/>
      <c r="L70" s="132"/>
      <c r="M70" s="129"/>
    </row>
    <row r="71" spans="1:13" ht="45" customHeight="1" x14ac:dyDescent="0.2">
      <c r="A71" s="800" t="s">
        <v>294</v>
      </c>
      <c r="B71" s="801"/>
      <c r="C71" s="801"/>
      <c r="D71" s="802"/>
      <c r="E71" s="862" t="s">
        <v>295</v>
      </c>
      <c r="F71" s="798"/>
      <c r="G71" s="798"/>
      <c r="H71" s="799"/>
      <c r="I71" s="314" t="s">
        <v>296</v>
      </c>
      <c r="J71" s="316" t="s">
        <v>223</v>
      </c>
      <c r="K71" s="317" t="s">
        <v>223</v>
      </c>
      <c r="L71" s="318"/>
      <c r="M71" s="314" t="s">
        <v>297</v>
      </c>
    </row>
    <row r="72" spans="1:13" ht="13.5" customHeight="1" x14ac:dyDescent="0.2">
      <c r="A72" s="467"/>
      <c r="B72" s="468"/>
      <c r="C72" s="468"/>
      <c r="D72" s="469"/>
      <c r="E72" s="470"/>
      <c r="F72" s="471"/>
      <c r="G72" s="471"/>
      <c r="H72" s="472"/>
      <c r="I72" s="473"/>
      <c r="J72" s="474"/>
      <c r="K72" s="475"/>
      <c r="L72" s="476"/>
      <c r="M72" s="477"/>
    </row>
    <row r="73" spans="1:13" ht="41.25" customHeight="1" x14ac:dyDescent="0.2">
      <c r="A73" s="800"/>
      <c r="B73" s="801"/>
      <c r="C73" s="801"/>
      <c r="D73" s="802"/>
      <c r="E73" s="862" t="s">
        <v>298</v>
      </c>
      <c r="F73" s="798"/>
      <c r="G73" s="798"/>
      <c r="H73" s="799"/>
      <c r="I73" s="478"/>
      <c r="J73" s="316" t="s">
        <v>223</v>
      </c>
      <c r="K73" s="317" t="s">
        <v>223</v>
      </c>
      <c r="L73" s="318" t="s">
        <v>223</v>
      </c>
      <c r="M73" s="314" t="s">
        <v>299</v>
      </c>
    </row>
    <row r="74" spans="1:13" ht="13.5" customHeight="1" x14ac:dyDescent="0.2">
      <c r="A74" s="319"/>
      <c r="B74" s="320"/>
      <c r="C74" s="320"/>
      <c r="D74" s="321"/>
      <c r="E74" s="315"/>
      <c r="F74" s="458"/>
      <c r="G74" s="458"/>
      <c r="H74" s="459"/>
      <c r="I74" s="478"/>
      <c r="J74" s="316"/>
      <c r="K74" s="317"/>
      <c r="L74" s="318"/>
      <c r="M74" s="314"/>
    </row>
    <row r="75" spans="1:13" ht="24.75" customHeight="1" x14ac:dyDescent="0.2">
      <c r="A75" s="865" t="s">
        <v>300</v>
      </c>
      <c r="B75" s="866"/>
      <c r="C75" s="866"/>
      <c r="D75" s="867"/>
      <c r="E75" s="793" t="s">
        <v>301</v>
      </c>
      <c r="F75" s="794"/>
      <c r="G75" s="794"/>
      <c r="H75" s="795"/>
      <c r="I75" s="415" t="s">
        <v>302</v>
      </c>
      <c r="J75" s="160" t="s">
        <v>260</v>
      </c>
      <c r="K75" s="161" t="s">
        <v>260</v>
      </c>
      <c r="L75" s="416"/>
      <c r="M75" s="417" t="s">
        <v>303</v>
      </c>
    </row>
    <row r="76" spans="1:13" ht="27.65" customHeight="1" x14ac:dyDescent="0.2">
      <c r="A76" s="407"/>
      <c r="B76" s="408"/>
      <c r="C76" s="408"/>
      <c r="D76" s="409"/>
      <c r="E76" s="793" t="s">
        <v>304</v>
      </c>
      <c r="F76" s="794"/>
      <c r="G76" s="794"/>
      <c r="H76" s="795"/>
      <c r="I76" s="415"/>
      <c r="J76" s="160" t="s">
        <v>260</v>
      </c>
      <c r="K76" s="161" t="s">
        <v>260</v>
      </c>
      <c r="L76" s="426" t="s">
        <v>260</v>
      </c>
      <c r="M76" s="159" t="s">
        <v>276</v>
      </c>
    </row>
    <row r="77" spans="1:13" ht="13" customHeight="1" x14ac:dyDescent="0.2">
      <c r="A77" s="401"/>
      <c r="B77" s="402"/>
      <c r="C77" s="402"/>
      <c r="D77" s="403"/>
      <c r="E77" s="496"/>
      <c r="F77" s="497"/>
      <c r="G77" s="497"/>
      <c r="H77" s="498"/>
      <c r="I77" s="418"/>
      <c r="J77" s="342"/>
      <c r="K77" s="424"/>
      <c r="L77" s="419"/>
      <c r="M77" s="420"/>
    </row>
    <row r="78" spans="1:13" ht="13.5" customHeight="1" x14ac:dyDescent="0.2">
      <c r="A78" s="800" t="s">
        <v>305</v>
      </c>
      <c r="B78" s="801"/>
      <c r="C78" s="801"/>
      <c r="D78" s="802"/>
      <c r="E78" s="862" t="s">
        <v>306</v>
      </c>
      <c r="F78" s="798"/>
      <c r="G78" s="798"/>
      <c r="H78" s="799"/>
      <c r="I78" s="314" t="s">
        <v>307</v>
      </c>
      <c r="J78" s="316" t="s">
        <v>223</v>
      </c>
      <c r="K78" s="317" t="s">
        <v>223</v>
      </c>
      <c r="L78" s="318"/>
      <c r="M78" s="314" t="s">
        <v>305</v>
      </c>
    </row>
    <row r="79" spans="1:13" ht="15" customHeight="1" x14ac:dyDescent="0.2">
      <c r="A79" s="800"/>
      <c r="B79" s="801"/>
      <c r="C79" s="801"/>
      <c r="D79" s="802"/>
      <c r="E79" s="315" t="s">
        <v>223</v>
      </c>
      <c r="F79" s="798" t="s">
        <v>308</v>
      </c>
      <c r="G79" s="798"/>
      <c r="H79" s="799"/>
      <c r="I79" s="314"/>
      <c r="J79" s="316"/>
      <c r="K79" s="317"/>
      <c r="L79" s="318"/>
      <c r="M79" s="314"/>
    </row>
    <row r="80" spans="1:13" ht="13.5" customHeight="1" x14ac:dyDescent="0.2">
      <c r="A80" s="800"/>
      <c r="B80" s="801"/>
      <c r="C80" s="801"/>
      <c r="D80" s="802"/>
      <c r="E80" s="315" t="s">
        <v>223</v>
      </c>
      <c r="F80" s="798" t="s">
        <v>309</v>
      </c>
      <c r="G80" s="798"/>
      <c r="H80" s="799"/>
      <c r="I80" s="314"/>
      <c r="J80" s="316"/>
      <c r="K80" s="317"/>
      <c r="L80" s="318"/>
      <c r="M80" s="314"/>
    </row>
    <row r="81" spans="1:13" ht="15.75" customHeight="1" x14ac:dyDescent="0.2">
      <c r="A81" s="800"/>
      <c r="B81" s="801"/>
      <c r="C81" s="801"/>
      <c r="D81" s="802"/>
      <c r="E81" s="315" t="s">
        <v>223</v>
      </c>
      <c r="F81" s="798" t="s">
        <v>310</v>
      </c>
      <c r="G81" s="798"/>
      <c r="H81" s="799"/>
      <c r="I81" s="314"/>
      <c r="J81" s="316"/>
      <c r="K81" s="317"/>
      <c r="L81" s="318"/>
      <c r="M81" s="314"/>
    </row>
    <row r="82" spans="1:13" ht="13.5" customHeight="1" x14ac:dyDescent="0.2">
      <c r="A82" s="800"/>
      <c r="B82" s="801"/>
      <c r="C82" s="801"/>
      <c r="D82" s="802"/>
      <c r="E82" s="315" t="s">
        <v>223</v>
      </c>
      <c r="F82" s="798" t="s">
        <v>311</v>
      </c>
      <c r="G82" s="798"/>
      <c r="H82" s="799"/>
      <c r="I82" s="314"/>
      <c r="J82" s="316"/>
      <c r="K82" s="317"/>
      <c r="L82" s="318"/>
      <c r="M82" s="314"/>
    </row>
    <row r="83" spans="1:13" ht="14.25" customHeight="1" x14ac:dyDescent="0.2">
      <c r="A83" s="800"/>
      <c r="B83" s="801"/>
      <c r="C83" s="801"/>
      <c r="D83" s="802"/>
      <c r="E83" s="315" t="s">
        <v>223</v>
      </c>
      <c r="F83" s="798" t="s">
        <v>312</v>
      </c>
      <c r="G83" s="798"/>
      <c r="H83" s="799"/>
      <c r="I83" s="314"/>
      <c r="J83" s="316"/>
      <c r="K83" s="317"/>
      <c r="L83" s="318"/>
      <c r="M83" s="314"/>
    </row>
    <row r="84" spans="1:13" ht="13.5" customHeight="1" x14ac:dyDescent="0.2">
      <c r="A84" s="319"/>
      <c r="B84" s="320"/>
      <c r="C84" s="320"/>
      <c r="D84" s="321"/>
      <c r="E84" s="315" t="s">
        <v>223</v>
      </c>
      <c r="F84" s="798" t="s">
        <v>313</v>
      </c>
      <c r="G84" s="798"/>
      <c r="H84" s="799"/>
      <c r="I84" s="314"/>
      <c r="J84" s="316"/>
      <c r="K84" s="317"/>
      <c r="L84" s="318"/>
      <c r="M84" s="314"/>
    </row>
    <row r="85" spans="1:13" ht="13.5" customHeight="1" x14ac:dyDescent="0.2">
      <c r="A85" s="800"/>
      <c r="B85" s="801"/>
      <c r="C85" s="801"/>
      <c r="D85" s="802"/>
      <c r="E85" s="315" t="s">
        <v>223</v>
      </c>
      <c r="F85" s="798" t="s">
        <v>314</v>
      </c>
      <c r="G85" s="798"/>
      <c r="H85" s="799"/>
      <c r="I85" s="314"/>
      <c r="J85" s="316"/>
      <c r="K85" s="317"/>
      <c r="L85" s="318"/>
      <c r="M85" s="314"/>
    </row>
    <row r="86" spans="1:13" ht="13.5" customHeight="1" x14ac:dyDescent="0.2">
      <c r="A86" s="298"/>
      <c r="B86" s="299"/>
      <c r="C86" s="299"/>
      <c r="D86" s="300"/>
      <c r="E86" s="315" t="s">
        <v>223</v>
      </c>
      <c r="F86" s="806" t="s">
        <v>315</v>
      </c>
      <c r="G86" s="806"/>
      <c r="H86" s="807"/>
      <c r="I86" s="294"/>
      <c r="J86" s="295"/>
      <c r="K86" s="296"/>
      <c r="L86" s="297"/>
      <c r="M86" s="294"/>
    </row>
    <row r="87" spans="1:13" ht="13.5" customHeight="1" x14ac:dyDescent="0.2">
      <c r="A87" s="803"/>
      <c r="B87" s="804"/>
      <c r="C87" s="804"/>
      <c r="D87" s="805"/>
      <c r="E87" s="315" t="s">
        <v>223</v>
      </c>
      <c r="F87" s="798" t="s">
        <v>316</v>
      </c>
      <c r="G87" s="798"/>
      <c r="H87" s="799"/>
      <c r="I87" s="294"/>
      <c r="J87" s="295"/>
      <c r="K87" s="296"/>
      <c r="L87" s="297"/>
      <c r="M87" s="294"/>
    </row>
    <row r="88" spans="1:13" ht="13.5" customHeight="1" x14ac:dyDescent="0.2">
      <c r="A88" s="301"/>
      <c r="B88" s="302"/>
      <c r="C88" s="302"/>
      <c r="D88" s="303"/>
      <c r="E88" s="304"/>
      <c r="F88" s="305"/>
      <c r="G88" s="305"/>
      <c r="H88" s="306"/>
      <c r="I88" s="307"/>
      <c r="J88" s="308"/>
      <c r="K88" s="309"/>
      <c r="L88" s="310"/>
      <c r="M88" s="307"/>
    </row>
    <row r="89" spans="1:13" ht="30.75" customHeight="1" x14ac:dyDescent="0.2">
      <c r="A89" s="855" t="s">
        <v>317</v>
      </c>
      <c r="B89" s="856"/>
      <c r="C89" s="856"/>
      <c r="D89" s="857"/>
      <c r="E89" s="816" t="s">
        <v>318</v>
      </c>
      <c r="F89" s="817"/>
      <c r="G89" s="817"/>
      <c r="H89" s="818"/>
      <c r="I89" s="110" t="s">
        <v>319</v>
      </c>
      <c r="J89" s="111" t="s">
        <v>223</v>
      </c>
      <c r="K89" s="112" t="s">
        <v>223</v>
      </c>
      <c r="L89" s="113"/>
      <c r="M89" s="863" t="s">
        <v>320</v>
      </c>
    </row>
    <row r="90" spans="1:13" ht="13.5" customHeight="1" x14ac:dyDescent="0.2">
      <c r="A90" s="140"/>
      <c r="D90" s="141"/>
      <c r="E90" s="126"/>
      <c r="F90" s="127"/>
      <c r="G90" s="127"/>
      <c r="H90" s="128"/>
      <c r="I90" s="129"/>
      <c r="J90" s="130"/>
      <c r="K90" s="131"/>
      <c r="L90" s="132"/>
      <c r="M90" s="864"/>
    </row>
    <row r="91" spans="1:13" ht="27.65" customHeight="1" x14ac:dyDescent="0.2">
      <c r="A91" s="814"/>
      <c r="B91" s="809"/>
      <c r="C91" s="809"/>
      <c r="D91" s="815"/>
      <c r="E91" s="816" t="s">
        <v>321</v>
      </c>
      <c r="F91" s="817"/>
      <c r="G91" s="817"/>
      <c r="H91" s="818"/>
      <c r="I91" s="110"/>
      <c r="J91" s="111" t="s">
        <v>223</v>
      </c>
      <c r="K91" s="112" t="s">
        <v>223</v>
      </c>
      <c r="L91" s="113"/>
      <c r="M91" s="110" t="s">
        <v>322</v>
      </c>
    </row>
    <row r="92" spans="1:13" ht="13" customHeight="1" x14ac:dyDescent="0.2">
      <c r="A92" s="168"/>
      <c r="B92" s="169"/>
      <c r="C92" s="169"/>
      <c r="D92" s="170"/>
      <c r="E92" s="133"/>
      <c r="F92" s="134"/>
      <c r="G92" s="134"/>
      <c r="H92" s="135"/>
      <c r="I92" s="136"/>
      <c r="J92" s="137"/>
      <c r="K92" s="138"/>
      <c r="L92" s="139"/>
      <c r="M92" s="136"/>
    </row>
    <row r="93" spans="1:13" ht="54.65" customHeight="1" x14ac:dyDescent="0.2">
      <c r="A93" s="168"/>
      <c r="B93" s="169"/>
      <c r="C93" s="169"/>
      <c r="D93" s="170"/>
      <c r="E93" s="793" t="s">
        <v>323</v>
      </c>
      <c r="F93" s="794"/>
      <c r="G93" s="794"/>
      <c r="H93" s="795"/>
      <c r="I93" s="163" t="s">
        <v>324</v>
      </c>
      <c r="J93" s="160" t="s">
        <v>223</v>
      </c>
      <c r="K93" s="161" t="s">
        <v>223</v>
      </c>
      <c r="L93" s="166"/>
      <c r="M93" s="313"/>
    </row>
    <row r="94" spans="1:13" ht="67" customHeight="1" x14ac:dyDescent="0.2">
      <c r="A94" s="168"/>
      <c r="B94" s="169"/>
      <c r="C94" s="169"/>
      <c r="D94" s="170"/>
      <c r="E94" s="339"/>
      <c r="F94" s="340" t="s">
        <v>255</v>
      </c>
      <c r="G94" s="796" t="s">
        <v>325</v>
      </c>
      <c r="H94" s="797"/>
      <c r="I94" s="163"/>
      <c r="J94" s="164"/>
      <c r="K94" s="165"/>
      <c r="L94" s="166"/>
      <c r="M94" s="117"/>
    </row>
    <row r="95" spans="1:13" ht="13.5" customHeight="1" x14ac:dyDescent="0.2">
      <c r="A95" s="168"/>
      <c r="B95" s="169"/>
      <c r="C95" s="169"/>
      <c r="D95" s="170"/>
      <c r="E95" s="421"/>
      <c r="F95" s="422"/>
      <c r="G95" s="422"/>
      <c r="H95" s="423"/>
      <c r="I95" s="420"/>
      <c r="J95" s="342"/>
      <c r="K95" s="424"/>
      <c r="L95" s="343"/>
      <c r="M95" s="136"/>
    </row>
    <row r="96" spans="1:13" ht="79.5" customHeight="1" x14ac:dyDescent="0.2">
      <c r="A96" s="168"/>
      <c r="B96" s="169"/>
      <c r="C96" s="169"/>
      <c r="D96" s="170"/>
      <c r="E96" s="793" t="s">
        <v>326</v>
      </c>
      <c r="F96" s="794"/>
      <c r="G96" s="794"/>
      <c r="H96" s="795"/>
      <c r="I96" s="163" t="s">
        <v>327</v>
      </c>
      <c r="J96" s="160" t="s">
        <v>223</v>
      </c>
      <c r="K96" s="161" t="s">
        <v>223</v>
      </c>
      <c r="L96" s="166"/>
      <c r="M96" s="117"/>
    </row>
    <row r="97" spans="1:13" ht="16.5" customHeight="1" x14ac:dyDescent="0.2">
      <c r="A97" s="168"/>
      <c r="B97" s="169"/>
      <c r="C97" s="169"/>
      <c r="D97" s="170"/>
      <c r="E97" s="339" t="s">
        <v>255</v>
      </c>
      <c r="F97" s="796" t="s">
        <v>328</v>
      </c>
      <c r="G97" s="796"/>
      <c r="H97" s="797"/>
      <c r="I97" s="117"/>
      <c r="J97" s="118"/>
      <c r="K97" s="119"/>
      <c r="L97" s="120"/>
      <c r="M97" s="117"/>
    </row>
    <row r="98" spans="1:13" ht="41.5" customHeight="1" x14ac:dyDescent="0.2">
      <c r="A98" s="168"/>
      <c r="B98" s="169"/>
      <c r="C98" s="169"/>
      <c r="D98" s="170"/>
      <c r="E98" s="339"/>
      <c r="F98" s="340" t="s">
        <v>237</v>
      </c>
      <c r="G98" s="796" t="s">
        <v>329</v>
      </c>
      <c r="H98" s="797"/>
      <c r="I98" s="117"/>
      <c r="J98" s="118"/>
      <c r="K98" s="119"/>
      <c r="L98" s="120"/>
      <c r="M98" s="117"/>
    </row>
    <row r="99" spans="1:13" ht="27.65" customHeight="1" x14ac:dyDescent="0.2">
      <c r="A99" s="168"/>
      <c r="B99" s="169"/>
      <c r="C99" s="169"/>
      <c r="D99" s="170"/>
      <c r="E99" s="339"/>
      <c r="F99" s="340" t="s">
        <v>237</v>
      </c>
      <c r="G99" s="796" t="s">
        <v>330</v>
      </c>
      <c r="H99" s="797"/>
      <c r="I99" s="117"/>
      <c r="J99" s="118"/>
      <c r="K99" s="119"/>
      <c r="L99" s="120"/>
      <c r="M99" s="117"/>
    </row>
    <row r="100" spans="1:13" ht="13" customHeight="1" x14ac:dyDescent="0.2">
      <c r="A100" s="123"/>
      <c r="B100" s="124"/>
      <c r="C100" s="124"/>
      <c r="D100" s="125"/>
      <c r="E100" s="323"/>
      <c r="F100" s="324"/>
      <c r="G100" s="325"/>
      <c r="H100" s="326"/>
      <c r="I100" s="136"/>
      <c r="J100" s="137"/>
      <c r="K100" s="138"/>
      <c r="L100" s="139"/>
      <c r="M100" s="136"/>
    </row>
    <row r="101" spans="1:13" ht="59.25" customHeight="1" x14ac:dyDescent="0.2">
      <c r="A101" s="872" t="s">
        <v>331</v>
      </c>
      <c r="B101" s="873"/>
      <c r="C101" s="873"/>
      <c r="D101" s="874"/>
      <c r="E101" s="840" t="s">
        <v>332</v>
      </c>
      <c r="F101" s="841"/>
      <c r="G101" s="841"/>
      <c r="H101" s="842"/>
      <c r="I101" s="159" t="s">
        <v>333</v>
      </c>
      <c r="J101" s="160" t="s">
        <v>260</v>
      </c>
      <c r="K101" s="161" t="s">
        <v>260</v>
      </c>
      <c r="L101" s="162"/>
      <c r="M101" s="159" t="s">
        <v>334</v>
      </c>
    </row>
    <row r="102" spans="1:13" ht="17.25" customHeight="1" x14ac:dyDescent="0.2">
      <c r="A102" s="171"/>
      <c r="B102" s="172"/>
      <c r="C102" s="172"/>
      <c r="D102" s="173"/>
      <c r="E102" s="338" t="s">
        <v>237</v>
      </c>
      <c r="F102" s="794" t="s">
        <v>335</v>
      </c>
      <c r="G102" s="794"/>
      <c r="H102" s="795"/>
      <c r="I102" s="163"/>
      <c r="J102" s="164"/>
      <c r="K102" s="165"/>
      <c r="L102" s="166"/>
      <c r="M102" s="163"/>
    </row>
    <row r="103" spans="1:13" ht="13.5" customHeight="1" x14ac:dyDescent="0.2">
      <c r="A103" s="171"/>
      <c r="B103" s="172"/>
      <c r="C103" s="172"/>
      <c r="D103" s="173"/>
      <c r="E103" s="339" t="s">
        <v>223</v>
      </c>
      <c r="F103" s="796" t="s">
        <v>336</v>
      </c>
      <c r="G103" s="796"/>
      <c r="H103" s="797"/>
      <c r="I103" s="163"/>
      <c r="J103" s="164"/>
      <c r="K103" s="165"/>
      <c r="L103" s="166"/>
      <c r="M103" s="163"/>
    </row>
    <row r="104" spans="1:13" ht="14.15" customHeight="1" x14ac:dyDescent="0.2">
      <c r="A104" s="171"/>
      <c r="B104" s="172"/>
      <c r="C104" s="172"/>
      <c r="D104" s="173"/>
      <c r="E104" s="339"/>
      <c r="F104" s="796"/>
      <c r="G104" s="796"/>
      <c r="H104" s="797"/>
      <c r="I104" s="163"/>
      <c r="J104" s="164"/>
      <c r="K104" s="165"/>
      <c r="L104" s="166"/>
      <c r="M104" s="163"/>
    </row>
    <row r="105" spans="1:13" ht="17.25" customHeight="1" x14ac:dyDescent="0.2">
      <c r="A105" s="171"/>
      <c r="B105" s="172"/>
      <c r="C105" s="172"/>
      <c r="D105" s="173"/>
      <c r="E105" s="339" t="s">
        <v>223</v>
      </c>
      <c r="F105" s="796" t="s">
        <v>337</v>
      </c>
      <c r="G105" s="796"/>
      <c r="H105" s="797"/>
      <c r="I105" s="163"/>
      <c r="J105" s="164"/>
      <c r="K105" s="165"/>
      <c r="L105" s="166"/>
      <c r="M105" s="163"/>
    </row>
    <row r="106" spans="1:13" ht="17.25" customHeight="1" x14ac:dyDescent="0.2">
      <c r="A106" s="171"/>
      <c r="B106" s="172"/>
      <c r="C106" s="172"/>
      <c r="D106" s="173"/>
      <c r="E106" s="339" t="s">
        <v>223</v>
      </c>
      <c r="F106" s="796" t="s">
        <v>338</v>
      </c>
      <c r="G106" s="796"/>
      <c r="H106" s="797"/>
      <c r="I106" s="163"/>
      <c r="J106" s="164"/>
      <c r="K106" s="165"/>
      <c r="L106" s="166"/>
      <c r="M106" s="163"/>
    </row>
    <row r="107" spans="1:13" ht="10.5" customHeight="1" x14ac:dyDescent="0.2">
      <c r="A107" s="171"/>
      <c r="B107" s="172"/>
      <c r="C107" s="172"/>
      <c r="D107" s="173"/>
      <c r="E107" s="339"/>
      <c r="F107" s="796"/>
      <c r="G107" s="796"/>
      <c r="H107" s="797"/>
      <c r="I107" s="163"/>
      <c r="J107" s="164"/>
      <c r="K107" s="165"/>
      <c r="L107" s="166"/>
      <c r="M107" s="163"/>
    </row>
    <row r="108" spans="1:13" ht="11.25" customHeight="1" x14ac:dyDescent="0.2">
      <c r="A108" s="171"/>
      <c r="B108" s="172"/>
      <c r="C108" s="172"/>
      <c r="D108" s="173"/>
      <c r="E108" s="410"/>
      <c r="F108" s="411"/>
      <c r="G108" s="411"/>
      <c r="H108" s="412"/>
      <c r="I108" s="163"/>
      <c r="J108" s="164"/>
      <c r="K108" s="165"/>
      <c r="L108" s="166"/>
      <c r="M108" s="163"/>
    </row>
    <row r="109" spans="1:13" ht="17.25" customHeight="1" x14ac:dyDescent="0.2">
      <c r="A109" s="327"/>
      <c r="B109" s="328"/>
      <c r="C109" s="328"/>
      <c r="D109" s="329"/>
      <c r="E109" s="338" t="s">
        <v>237</v>
      </c>
      <c r="F109" s="794" t="s">
        <v>339</v>
      </c>
      <c r="G109" s="794"/>
      <c r="H109" s="795"/>
      <c r="I109" s="163"/>
      <c r="J109" s="164"/>
      <c r="K109" s="165"/>
      <c r="L109" s="166"/>
      <c r="M109" s="163"/>
    </row>
    <row r="110" spans="1:13" ht="17.25" customHeight="1" x14ac:dyDescent="0.2">
      <c r="A110" s="327"/>
      <c r="B110" s="328"/>
      <c r="C110" s="328"/>
      <c r="D110" s="329"/>
      <c r="E110" s="339" t="s">
        <v>223</v>
      </c>
      <c r="F110" s="796" t="s">
        <v>340</v>
      </c>
      <c r="G110" s="796"/>
      <c r="H110" s="797"/>
      <c r="I110" s="163"/>
      <c r="J110" s="164"/>
      <c r="K110" s="165"/>
      <c r="L110" s="166"/>
      <c r="M110" s="163"/>
    </row>
    <row r="111" spans="1:13" ht="17.25" customHeight="1" x14ac:dyDescent="0.2">
      <c r="A111" s="327"/>
      <c r="B111" s="328"/>
      <c r="C111" s="328"/>
      <c r="D111" s="329"/>
      <c r="E111" s="339"/>
      <c r="F111" s="796"/>
      <c r="G111" s="796"/>
      <c r="H111" s="797"/>
      <c r="I111" s="163"/>
      <c r="J111" s="164"/>
      <c r="K111" s="165"/>
      <c r="L111" s="166"/>
      <c r="M111" s="163"/>
    </row>
    <row r="112" spans="1:13" ht="7.5" customHeight="1" x14ac:dyDescent="0.2">
      <c r="A112" s="327"/>
      <c r="B112" s="328"/>
      <c r="C112" s="328"/>
      <c r="D112" s="329"/>
      <c r="E112" s="339"/>
      <c r="F112" s="796"/>
      <c r="G112" s="796"/>
      <c r="H112" s="797"/>
      <c r="I112" s="163"/>
      <c r="J112" s="164"/>
      <c r="K112" s="165"/>
      <c r="L112" s="166"/>
      <c r="M112" s="163"/>
    </row>
    <row r="113" spans="1:13" ht="17.25" customHeight="1" x14ac:dyDescent="0.2">
      <c r="A113" s="327"/>
      <c r="B113" s="328"/>
      <c r="C113" s="328"/>
      <c r="D113" s="329"/>
      <c r="E113" s="339" t="s">
        <v>223</v>
      </c>
      <c r="F113" s="796" t="s">
        <v>341</v>
      </c>
      <c r="G113" s="796"/>
      <c r="H113" s="797"/>
      <c r="I113" s="163"/>
      <c r="J113" s="164"/>
      <c r="K113" s="165"/>
      <c r="L113" s="166"/>
      <c r="M113" s="163"/>
    </row>
    <row r="114" spans="1:13" ht="17.25" customHeight="1" x14ac:dyDescent="0.2">
      <c r="A114" s="327"/>
      <c r="B114" s="328"/>
      <c r="C114" s="328"/>
      <c r="D114" s="329"/>
      <c r="E114" s="339" t="s">
        <v>223</v>
      </c>
      <c r="F114" s="796" t="s">
        <v>342</v>
      </c>
      <c r="G114" s="796"/>
      <c r="H114" s="797"/>
      <c r="I114" s="163"/>
      <c r="J114" s="164"/>
      <c r="K114" s="165"/>
      <c r="L114" s="166"/>
      <c r="M114" s="163"/>
    </row>
    <row r="115" spans="1:13" ht="13.5" customHeight="1" x14ac:dyDescent="0.2">
      <c r="A115" s="327"/>
      <c r="B115" s="328"/>
      <c r="C115" s="328"/>
      <c r="D115" s="329"/>
      <c r="E115" s="174"/>
      <c r="F115" s="175"/>
      <c r="G115" s="175"/>
      <c r="H115" s="176"/>
      <c r="I115" s="420"/>
      <c r="J115" s="342"/>
      <c r="K115" s="424"/>
      <c r="L115" s="343"/>
      <c r="M115" s="420"/>
    </row>
    <row r="116" spans="1:13" ht="54.65" customHeight="1" x14ac:dyDescent="0.2">
      <c r="A116" s="327"/>
      <c r="B116" s="328"/>
      <c r="C116" s="328"/>
      <c r="D116" s="329"/>
      <c r="E116" s="917" t="s">
        <v>343</v>
      </c>
      <c r="F116" s="796"/>
      <c r="G116" s="796"/>
      <c r="H116" s="797"/>
      <c r="I116" s="163" t="s">
        <v>344</v>
      </c>
      <c r="J116" s="427" t="s">
        <v>223</v>
      </c>
      <c r="K116" s="430" t="s">
        <v>223</v>
      </c>
      <c r="L116" s="431"/>
      <c r="M116" s="163" t="s">
        <v>345</v>
      </c>
    </row>
    <row r="117" spans="1:13" ht="42.65" customHeight="1" x14ac:dyDescent="0.2">
      <c r="A117" s="327"/>
      <c r="B117" s="328"/>
      <c r="C117" s="328"/>
      <c r="D117" s="329"/>
      <c r="E117" s="339" t="s">
        <v>255</v>
      </c>
      <c r="F117" s="796" t="s">
        <v>346</v>
      </c>
      <c r="G117" s="796"/>
      <c r="H117" s="797"/>
      <c r="I117" s="178"/>
      <c r="J117" s="413"/>
      <c r="K117" s="414"/>
      <c r="L117" s="400"/>
      <c r="M117" s="178"/>
    </row>
    <row r="118" spans="1:13" ht="43" customHeight="1" x14ac:dyDescent="0.2">
      <c r="A118" s="327"/>
      <c r="B118" s="328"/>
      <c r="C118" s="328"/>
      <c r="D118" s="329"/>
      <c r="E118" s="339" t="s">
        <v>255</v>
      </c>
      <c r="F118" s="796" t="s">
        <v>347</v>
      </c>
      <c r="G118" s="796"/>
      <c r="H118" s="797"/>
      <c r="I118" s="178"/>
      <c r="J118" s="413"/>
      <c r="K118" s="414"/>
      <c r="L118" s="400"/>
      <c r="M118" s="178"/>
    </row>
    <row r="119" spans="1:13" ht="13.5" customHeight="1" x14ac:dyDescent="0.2">
      <c r="A119" s="327"/>
      <c r="B119" s="328"/>
      <c r="C119" s="328"/>
      <c r="D119" s="329"/>
      <c r="E119" s="174"/>
      <c r="F119" s="175"/>
      <c r="G119" s="175"/>
      <c r="H119" s="176"/>
      <c r="I119" s="177"/>
      <c r="J119" s="404"/>
      <c r="K119" s="405"/>
      <c r="L119" s="406"/>
      <c r="M119" s="177"/>
    </row>
    <row r="120" spans="1:13" ht="28" customHeight="1" x14ac:dyDescent="0.2">
      <c r="A120" s="327"/>
      <c r="B120" s="328"/>
      <c r="C120" s="328"/>
      <c r="D120" s="329"/>
      <c r="E120" s="793" t="s">
        <v>348</v>
      </c>
      <c r="F120" s="794"/>
      <c r="G120" s="794"/>
      <c r="H120" s="795"/>
      <c r="I120" s="178"/>
      <c r="J120" s="427" t="s">
        <v>260</v>
      </c>
      <c r="K120" s="428" t="s">
        <v>260</v>
      </c>
      <c r="L120" s="312"/>
      <c r="M120" s="311"/>
    </row>
    <row r="121" spans="1:13" ht="13.5" customHeight="1" x14ac:dyDescent="0.2">
      <c r="A121" s="334"/>
      <c r="B121" s="335"/>
      <c r="C121" s="335"/>
      <c r="D121" s="336"/>
      <c r="E121" s="323"/>
      <c r="F121" s="324"/>
      <c r="G121" s="325"/>
      <c r="H121" s="326"/>
      <c r="I121" s="330"/>
      <c r="J121" s="331"/>
      <c r="K121" s="332"/>
      <c r="L121" s="333"/>
      <c r="M121" s="330"/>
    </row>
    <row r="122" spans="1:13" ht="28" customHeight="1" x14ac:dyDescent="0.2">
      <c r="A122" s="911" t="s">
        <v>349</v>
      </c>
      <c r="B122" s="912"/>
      <c r="C122" s="912"/>
      <c r="D122" s="913"/>
      <c r="E122" s="793" t="s">
        <v>350</v>
      </c>
      <c r="F122" s="794"/>
      <c r="G122" s="794"/>
      <c r="H122" s="795"/>
      <c r="I122" s="163" t="s">
        <v>351</v>
      </c>
      <c r="J122" s="427" t="s">
        <v>260</v>
      </c>
      <c r="K122" s="428" t="s">
        <v>260</v>
      </c>
      <c r="L122" s="400"/>
      <c r="M122" s="311"/>
    </row>
    <row r="123" spans="1:13" ht="55" customHeight="1" x14ac:dyDescent="0.2">
      <c r="A123" s="407"/>
      <c r="B123" s="408"/>
      <c r="C123" s="408"/>
      <c r="D123" s="409"/>
      <c r="E123" s="338" t="s">
        <v>223</v>
      </c>
      <c r="F123" s="794" t="s">
        <v>352</v>
      </c>
      <c r="G123" s="794"/>
      <c r="H123" s="795"/>
      <c r="I123" s="178"/>
      <c r="J123" s="427"/>
      <c r="K123" s="428"/>
      <c r="L123" s="400"/>
      <c r="M123" s="163" t="s">
        <v>297</v>
      </c>
    </row>
    <row r="124" spans="1:13" ht="42" customHeight="1" x14ac:dyDescent="0.2">
      <c r="A124" s="407"/>
      <c r="B124" s="408"/>
      <c r="C124" s="408"/>
      <c r="D124" s="409"/>
      <c r="E124" s="339"/>
      <c r="F124" s="340" t="s">
        <v>255</v>
      </c>
      <c r="G124" s="796" t="s">
        <v>353</v>
      </c>
      <c r="H124" s="797"/>
      <c r="I124" s="178"/>
      <c r="J124" s="427"/>
      <c r="K124" s="428"/>
      <c r="L124" s="400"/>
      <c r="M124" s="311"/>
    </row>
    <row r="125" spans="1:13" ht="17.25" customHeight="1" x14ac:dyDescent="0.2">
      <c r="A125" s="407"/>
      <c r="B125" s="408"/>
      <c r="C125" s="408"/>
      <c r="D125" s="409"/>
      <c r="E125" s="339"/>
      <c r="F125" s="340"/>
      <c r="G125" s="340"/>
      <c r="H125" s="341" t="s">
        <v>354</v>
      </c>
      <c r="I125" s="178"/>
      <c r="J125" s="427"/>
      <c r="K125" s="428"/>
      <c r="L125" s="400"/>
      <c r="M125" s="311"/>
    </row>
    <row r="126" spans="1:13" ht="13.5" customHeight="1" x14ac:dyDescent="0.2">
      <c r="A126" s="407"/>
      <c r="B126" s="408"/>
      <c r="C126" s="408"/>
      <c r="D126" s="409"/>
      <c r="E126" s="499"/>
      <c r="F126" s="500"/>
      <c r="G126" s="500"/>
      <c r="H126" s="479"/>
      <c r="I126" s="178"/>
      <c r="J126" s="427"/>
      <c r="K126" s="428"/>
      <c r="L126" s="400"/>
      <c r="M126" s="311"/>
    </row>
    <row r="127" spans="1:13" ht="35.15" customHeight="1" x14ac:dyDescent="0.2">
      <c r="A127" s="407"/>
      <c r="B127" s="408"/>
      <c r="C127" s="408"/>
      <c r="D127" s="409"/>
      <c r="E127" s="338" t="s">
        <v>223</v>
      </c>
      <c r="F127" s="794" t="s">
        <v>355</v>
      </c>
      <c r="G127" s="794"/>
      <c r="H127" s="795"/>
      <c r="I127" s="178"/>
      <c r="J127" s="427"/>
      <c r="K127" s="428"/>
      <c r="L127" s="400"/>
      <c r="M127" s="163" t="s">
        <v>356</v>
      </c>
    </row>
    <row r="128" spans="1:13" ht="13.5" customHeight="1" x14ac:dyDescent="0.2">
      <c r="A128" s="407"/>
      <c r="B128" s="408"/>
      <c r="C128" s="408"/>
      <c r="D128" s="409"/>
      <c r="E128" s="496"/>
      <c r="F128" s="497"/>
      <c r="G128" s="497"/>
      <c r="H128" s="498"/>
      <c r="I128" s="178"/>
      <c r="J128" s="427"/>
      <c r="K128" s="428"/>
      <c r="L128" s="400"/>
      <c r="M128" s="311"/>
    </row>
    <row r="129" spans="1:13" ht="44.25" customHeight="1" x14ac:dyDescent="0.2">
      <c r="A129" s="407"/>
      <c r="B129" s="408"/>
      <c r="C129" s="408"/>
      <c r="D129" s="409"/>
      <c r="E129" s="339" t="s">
        <v>223</v>
      </c>
      <c r="F129" s="796" t="s">
        <v>357</v>
      </c>
      <c r="G129" s="796"/>
      <c r="H129" s="797"/>
      <c r="I129" s="178"/>
      <c r="J129" s="427"/>
      <c r="K129" s="428"/>
      <c r="L129" s="400"/>
      <c r="M129" s="163" t="s">
        <v>345</v>
      </c>
    </row>
    <row r="130" spans="1:13" ht="13" customHeight="1" x14ac:dyDescent="0.2">
      <c r="A130" s="401"/>
      <c r="B130" s="402"/>
      <c r="C130" s="402"/>
      <c r="D130" s="403"/>
      <c r="E130" s="174"/>
      <c r="F130" s="175"/>
      <c r="G130" s="175"/>
      <c r="H130" s="176"/>
      <c r="I130" s="177"/>
      <c r="J130" s="404"/>
      <c r="K130" s="405"/>
      <c r="L130" s="406"/>
      <c r="M130" s="322"/>
    </row>
    <row r="131" spans="1:13" ht="35.15" customHeight="1" x14ac:dyDescent="0.2">
      <c r="A131" s="849" t="s">
        <v>358</v>
      </c>
      <c r="B131" s="850"/>
      <c r="C131" s="850"/>
      <c r="D131" s="851"/>
      <c r="E131" s="831" t="s">
        <v>359</v>
      </c>
      <c r="F131" s="832"/>
      <c r="G131" s="832"/>
      <c r="H131" s="833"/>
      <c r="I131" s="159" t="s">
        <v>360</v>
      </c>
      <c r="J131" s="425" t="s">
        <v>223</v>
      </c>
      <c r="K131" s="480" t="s">
        <v>223</v>
      </c>
      <c r="L131" s="426"/>
      <c r="M131" s="159" t="s">
        <v>361</v>
      </c>
    </row>
    <row r="132" spans="1:13" ht="14.15" customHeight="1" x14ac:dyDescent="0.2">
      <c r="A132" s="171"/>
      <c r="B132" s="172"/>
      <c r="C132" s="172"/>
      <c r="D132" s="173"/>
      <c r="E132" s="339"/>
      <c r="F132" s="340"/>
      <c r="G132" s="340"/>
      <c r="H132" s="341"/>
      <c r="I132" s="163"/>
      <c r="J132" s="427"/>
      <c r="K132" s="428"/>
      <c r="L132" s="431"/>
      <c r="M132" s="163"/>
    </row>
    <row r="133" spans="1:13" ht="41.15" customHeight="1" x14ac:dyDescent="0.2">
      <c r="A133" s="843" t="s">
        <v>362</v>
      </c>
      <c r="B133" s="844"/>
      <c r="C133" s="844"/>
      <c r="D133" s="845"/>
      <c r="E133" s="846" t="s">
        <v>363</v>
      </c>
      <c r="F133" s="847"/>
      <c r="G133" s="847"/>
      <c r="H133" s="848"/>
      <c r="I133" s="398" t="s">
        <v>364</v>
      </c>
      <c r="J133" s="395" t="s">
        <v>260</v>
      </c>
      <c r="K133" s="396" t="s">
        <v>260</v>
      </c>
      <c r="L133" s="397"/>
      <c r="M133" s="394" t="s">
        <v>365</v>
      </c>
    </row>
    <row r="134" spans="1:13" ht="54.65" customHeight="1" x14ac:dyDescent="0.2">
      <c r="A134" s="407"/>
      <c r="B134" s="408"/>
      <c r="C134" s="408"/>
      <c r="D134" s="409"/>
      <c r="E134" s="837" t="s">
        <v>366</v>
      </c>
      <c r="F134" s="838"/>
      <c r="G134" s="838"/>
      <c r="H134" s="839"/>
      <c r="I134" s="178"/>
      <c r="J134" s="425" t="s">
        <v>260</v>
      </c>
      <c r="K134" s="429" t="s">
        <v>260</v>
      </c>
      <c r="L134" s="400"/>
      <c r="M134" s="337" t="s">
        <v>367</v>
      </c>
    </row>
    <row r="135" spans="1:13" ht="14.15" customHeight="1" x14ac:dyDescent="0.2">
      <c r="A135" s="401"/>
      <c r="B135" s="402"/>
      <c r="C135" s="402"/>
      <c r="D135" s="403"/>
      <c r="E135" s="174"/>
      <c r="F135" s="175"/>
      <c r="G135" s="175"/>
      <c r="H135" s="176"/>
      <c r="I135" s="177"/>
      <c r="J135" s="404"/>
      <c r="K135" s="405"/>
      <c r="L135" s="406"/>
      <c r="M135" s="129"/>
    </row>
    <row r="136" spans="1:13" ht="28.5" customHeight="1" x14ac:dyDescent="0.2">
      <c r="A136" s="828" t="s">
        <v>368</v>
      </c>
      <c r="B136" s="829"/>
      <c r="C136" s="829"/>
      <c r="D136" s="830"/>
      <c r="E136" s="823" t="s">
        <v>369</v>
      </c>
      <c r="F136" s="824"/>
      <c r="G136" s="824"/>
      <c r="H136" s="825"/>
      <c r="I136" s="834" t="s">
        <v>370</v>
      </c>
      <c r="J136" s="164" t="s">
        <v>223</v>
      </c>
      <c r="K136" s="165" t="s">
        <v>223</v>
      </c>
      <c r="L136" s="166"/>
      <c r="M136" s="836" t="s">
        <v>371</v>
      </c>
    </row>
    <row r="137" spans="1:13" ht="13.5" customHeight="1" x14ac:dyDescent="0.2">
      <c r="A137" s="828"/>
      <c r="B137" s="829"/>
      <c r="C137" s="829"/>
      <c r="D137" s="830"/>
      <c r="E137" s="339"/>
      <c r="F137" s="824" t="s">
        <v>372</v>
      </c>
      <c r="G137" s="824"/>
      <c r="H137" s="825"/>
      <c r="I137" s="834"/>
      <c r="J137" s="164"/>
      <c r="K137" s="165"/>
      <c r="L137" s="166"/>
      <c r="M137" s="836"/>
    </row>
    <row r="138" spans="1:13" ht="13.5" customHeight="1" x14ac:dyDescent="0.2">
      <c r="A138" s="828"/>
      <c r="B138" s="829"/>
      <c r="C138" s="829"/>
      <c r="D138" s="830"/>
      <c r="E138" s="339"/>
      <c r="F138" s="824" t="s">
        <v>373</v>
      </c>
      <c r="G138" s="824"/>
      <c r="H138" s="825"/>
      <c r="I138" s="834"/>
      <c r="J138" s="164"/>
      <c r="K138" s="165"/>
      <c r="L138" s="166"/>
      <c r="M138" s="836"/>
    </row>
    <row r="139" spans="1:13" ht="24.75" customHeight="1" x14ac:dyDescent="0.2">
      <c r="A139" s="828"/>
      <c r="B139" s="829"/>
      <c r="C139" s="829"/>
      <c r="D139" s="830"/>
      <c r="E139" s="339"/>
      <c r="F139" s="824" t="s">
        <v>374</v>
      </c>
      <c r="G139" s="824"/>
      <c r="H139" s="825"/>
      <c r="I139" s="834"/>
      <c r="J139" s="164"/>
      <c r="K139" s="165"/>
      <c r="L139" s="166"/>
      <c r="M139" s="117"/>
    </row>
    <row r="140" spans="1:13" ht="19.5" customHeight="1" x14ac:dyDescent="0.2">
      <c r="A140" s="171"/>
      <c r="B140" s="172"/>
      <c r="C140" s="172"/>
      <c r="D140" s="173"/>
      <c r="E140" s="174"/>
      <c r="F140" s="175"/>
      <c r="G140" s="175"/>
      <c r="H140" s="176"/>
      <c r="I140" s="835"/>
      <c r="J140" s="404"/>
      <c r="K140" s="405"/>
      <c r="L140" s="406"/>
      <c r="M140" s="142"/>
    </row>
    <row r="141" spans="1:13" ht="30.75" customHeight="1" x14ac:dyDescent="0.2">
      <c r="A141" s="828"/>
      <c r="B141" s="829"/>
      <c r="C141" s="829"/>
      <c r="D141" s="830"/>
      <c r="E141" s="831" t="s">
        <v>375</v>
      </c>
      <c r="F141" s="832"/>
      <c r="G141" s="832"/>
      <c r="H141" s="833"/>
      <c r="I141" s="159"/>
      <c r="J141" s="819" t="s">
        <v>223</v>
      </c>
      <c r="K141" s="821" t="s">
        <v>223</v>
      </c>
      <c r="L141" s="812"/>
      <c r="M141" s="159"/>
    </row>
    <row r="142" spans="1:13" ht="13.5" customHeight="1" x14ac:dyDescent="0.2">
      <c r="A142" s="171"/>
      <c r="B142" s="172"/>
      <c r="C142" s="172"/>
      <c r="D142" s="173"/>
      <c r="E142" s="174"/>
      <c r="F142" s="175"/>
      <c r="G142" s="175"/>
      <c r="H142" s="176"/>
      <c r="I142" s="177"/>
      <c r="J142" s="820"/>
      <c r="K142" s="822"/>
      <c r="L142" s="813"/>
      <c r="M142" s="178"/>
    </row>
    <row r="143" spans="1:13" ht="13.5" customHeight="1" x14ac:dyDescent="0.2">
      <c r="A143" s="814"/>
      <c r="B143" s="809"/>
      <c r="C143" s="809"/>
      <c r="D143" s="815"/>
      <c r="E143" s="816" t="s">
        <v>376</v>
      </c>
      <c r="F143" s="817"/>
      <c r="G143" s="817"/>
      <c r="H143" s="818"/>
      <c r="I143" s="110"/>
      <c r="J143" s="111" t="s">
        <v>223</v>
      </c>
      <c r="K143" s="112" t="s">
        <v>223</v>
      </c>
      <c r="L143" s="113" t="s">
        <v>223</v>
      </c>
      <c r="M143" s="110"/>
    </row>
    <row r="144" spans="1:13" ht="13.5" customHeight="1" x14ac:dyDescent="0.2">
      <c r="A144" s="123"/>
      <c r="B144" s="124"/>
      <c r="C144" s="124"/>
      <c r="D144" s="125"/>
      <c r="E144" s="126"/>
      <c r="F144" s="127"/>
      <c r="G144" s="127"/>
      <c r="H144" s="128"/>
      <c r="I144" s="129"/>
      <c r="J144" s="130"/>
      <c r="K144" s="131"/>
      <c r="L144" s="132"/>
      <c r="M144" s="129"/>
    </row>
    <row r="145" spans="1:13" ht="55" customHeight="1" x14ac:dyDescent="0.2">
      <c r="A145" s="814" t="s">
        <v>377</v>
      </c>
      <c r="B145" s="809"/>
      <c r="C145" s="809"/>
      <c r="D145" s="815"/>
      <c r="E145" s="823" t="s">
        <v>378</v>
      </c>
      <c r="F145" s="824"/>
      <c r="G145" s="824"/>
      <c r="H145" s="825"/>
      <c r="I145" s="163" t="s">
        <v>379</v>
      </c>
      <c r="J145" s="164" t="s">
        <v>223</v>
      </c>
      <c r="K145" s="165" t="s">
        <v>223</v>
      </c>
      <c r="L145" s="166" t="s">
        <v>223</v>
      </c>
      <c r="M145" s="834" t="s">
        <v>380</v>
      </c>
    </row>
    <row r="146" spans="1:13" ht="41.5" customHeight="1" x14ac:dyDescent="0.2">
      <c r="A146" s="814"/>
      <c r="B146" s="809"/>
      <c r="C146" s="809"/>
      <c r="D146" s="815"/>
      <c r="E146" s="339" t="s">
        <v>255</v>
      </c>
      <c r="F146" s="824" t="s">
        <v>381</v>
      </c>
      <c r="G146" s="824"/>
      <c r="H146" s="825"/>
      <c r="I146" s="163"/>
      <c r="J146" s="164"/>
      <c r="K146" s="165"/>
      <c r="L146" s="166"/>
      <c r="M146" s="834"/>
    </row>
    <row r="147" spans="1:13" ht="13.5" customHeight="1" x14ac:dyDescent="0.2">
      <c r="A147" s="814"/>
      <c r="B147" s="809"/>
      <c r="C147" s="809"/>
      <c r="D147" s="815"/>
      <c r="E147" s="114"/>
      <c r="F147" s="115" t="s">
        <v>228</v>
      </c>
      <c r="G147" s="810" t="s">
        <v>382</v>
      </c>
      <c r="H147" s="861"/>
      <c r="I147" s="117"/>
      <c r="J147" s="118"/>
      <c r="K147" s="119"/>
      <c r="L147" s="120"/>
      <c r="M147" s="117"/>
    </row>
    <row r="148" spans="1:13" ht="13.5" customHeight="1" x14ac:dyDescent="0.2">
      <c r="A148" s="168"/>
      <c r="B148" s="169"/>
      <c r="C148" s="169"/>
      <c r="D148" s="170"/>
      <c r="E148" s="126"/>
      <c r="F148" s="127"/>
      <c r="G148" s="127"/>
      <c r="H148" s="128"/>
      <c r="I148" s="129"/>
      <c r="J148" s="130"/>
      <c r="K148" s="131"/>
      <c r="L148" s="132"/>
      <c r="M148" s="129"/>
    </row>
    <row r="149" spans="1:13" ht="13.5" customHeight="1" x14ac:dyDescent="0.2">
      <c r="A149" s="814"/>
      <c r="B149" s="809"/>
      <c r="C149" s="809"/>
      <c r="D149" s="815"/>
      <c r="E149" s="816" t="s">
        <v>383</v>
      </c>
      <c r="F149" s="817"/>
      <c r="G149" s="817"/>
      <c r="H149" s="818"/>
      <c r="I149" s="110"/>
      <c r="J149" s="111" t="s">
        <v>223</v>
      </c>
      <c r="K149" s="112" t="s">
        <v>223</v>
      </c>
      <c r="L149" s="113" t="s">
        <v>223</v>
      </c>
      <c r="M149" s="110"/>
    </row>
    <row r="150" spans="1:13" ht="13.5" customHeight="1" x14ac:dyDescent="0.2">
      <c r="A150" s="814"/>
      <c r="B150" s="809"/>
      <c r="C150" s="809"/>
      <c r="D150" s="815"/>
      <c r="E150" s="114"/>
      <c r="F150" s="115" t="s">
        <v>228</v>
      </c>
      <c r="G150" s="810" t="s">
        <v>384</v>
      </c>
      <c r="H150" s="861"/>
      <c r="I150" s="117"/>
      <c r="J150" s="118"/>
      <c r="K150" s="119"/>
      <c r="L150" s="120"/>
      <c r="M150" s="117"/>
    </row>
    <row r="151" spans="1:13" ht="13.5" customHeight="1" x14ac:dyDescent="0.2">
      <c r="A151" s="140"/>
      <c r="D151" s="141"/>
      <c r="E151" s="126"/>
      <c r="F151" s="127"/>
      <c r="G151" s="127"/>
      <c r="H151" s="128"/>
      <c r="I151" s="129"/>
      <c r="J151" s="130"/>
      <c r="K151" s="131"/>
      <c r="L151" s="132"/>
      <c r="M151" s="129"/>
    </row>
    <row r="152" spans="1:13" ht="29.5" customHeight="1" x14ac:dyDescent="0.2">
      <c r="A152" s="814"/>
      <c r="B152" s="809"/>
      <c r="C152" s="809"/>
      <c r="D152" s="815"/>
      <c r="E152" s="816" t="s">
        <v>385</v>
      </c>
      <c r="F152" s="817"/>
      <c r="G152" s="817"/>
      <c r="H152" s="818"/>
      <c r="I152" s="110"/>
      <c r="J152" s="111" t="s">
        <v>223</v>
      </c>
      <c r="K152" s="112" t="s">
        <v>223</v>
      </c>
      <c r="L152" s="113" t="s">
        <v>223</v>
      </c>
      <c r="M152" s="159" t="s">
        <v>386</v>
      </c>
    </row>
    <row r="153" spans="1:13" ht="13.5" customHeight="1" x14ac:dyDescent="0.2">
      <c r="A153" s="168"/>
      <c r="B153" s="169"/>
      <c r="C153" s="169"/>
      <c r="D153" s="170"/>
      <c r="E153" s="154"/>
      <c r="F153" s="155"/>
      <c r="G153" s="155"/>
      <c r="H153" s="156"/>
      <c r="I153" s="142"/>
      <c r="J153" s="157"/>
      <c r="L153" s="158"/>
      <c r="M153" s="142"/>
    </row>
    <row r="154" spans="1:13" ht="40.5" customHeight="1" x14ac:dyDescent="0.2">
      <c r="A154" s="914" t="s">
        <v>387</v>
      </c>
      <c r="B154" s="915"/>
      <c r="C154" s="915"/>
      <c r="D154" s="916"/>
      <c r="E154" s="793" t="s">
        <v>388</v>
      </c>
      <c r="F154" s="794"/>
      <c r="G154" s="794"/>
      <c r="H154" s="795"/>
      <c r="I154" s="159" t="s">
        <v>389</v>
      </c>
      <c r="J154" s="160" t="s">
        <v>223</v>
      </c>
      <c r="K154" s="161" t="s">
        <v>223</v>
      </c>
      <c r="L154" s="426"/>
      <c r="M154" s="159" t="s">
        <v>297</v>
      </c>
    </row>
    <row r="155" spans="1:13" ht="41.5" customHeight="1" x14ac:dyDescent="0.2">
      <c r="A155" s="171"/>
      <c r="B155" s="172"/>
      <c r="C155" s="172"/>
      <c r="D155" s="173"/>
      <c r="E155" s="339" t="s">
        <v>255</v>
      </c>
      <c r="F155" s="796" t="s">
        <v>390</v>
      </c>
      <c r="G155" s="796"/>
      <c r="H155" s="797"/>
      <c r="I155" s="163"/>
      <c r="J155" s="427"/>
      <c r="K155" s="430"/>
      <c r="L155" s="431"/>
      <c r="M155" s="163"/>
    </row>
    <row r="156" spans="1:13" ht="13.5" customHeight="1" x14ac:dyDescent="0.2">
      <c r="A156" s="171"/>
      <c r="B156" s="172"/>
      <c r="C156" s="172"/>
      <c r="D156" s="173"/>
      <c r="E156" s="339"/>
      <c r="F156" s="340"/>
      <c r="G156" s="826" t="s">
        <v>391</v>
      </c>
      <c r="H156" s="827"/>
      <c r="I156" s="163"/>
      <c r="J156" s="427"/>
      <c r="K156" s="430"/>
      <c r="L156" s="431"/>
      <c r="M156" s="163"/>
    </row>
    <row r="157" spans="1:13" ht="41.5" customHeight="1" x14ac:dyDescent="0.2">
      <c r="A157" s="171"/>
      <c r="B157" s="172"/>
      <c r="C157" s="172"/>
      <c r="D157" s="173"/>
      <c r="E157" s="339" t="s">
        <v>255</v>
      </c>
      <c r="F157" s="796" t="s">
        <v>392</v>
      </c>
      <c r="G157" s="796"/>
      <c r="H157" s="797"/>
      <c r="I157" s="163"/>
      <c r="J157" s="164"/>
      <c r="K157" s="165"/>
      <c r="L157" s="166"/>
      <c r="M157" s="163"/>
    </row>
    <row r="158" spans="1:13" ht="13.5" customHeight="1" x14ac:dyDescent="0.2">
      <c r="A158" s="171"/>
      <c r="B158" s="172"/>
      <c r="C158" s="172"/>
      <c r="D158" s="173"/>
      <c r="E158" s="421"/>
      <c r="F158" s="422"/>
      <c r="G158" s="422"/>
      <c r="H158" s="423"/>
      <c r="I158" s="420"/>
      <c r="J158" s="342"/>
      <c r="K158" s="424"/>
      <c r="L158" s="343"/>
      <c r="M158" s="420"/>
    </row>
    <row r="159" spans="1:13" ht="29.5" customHeight="1" x14ac:dyDescent="0.2">
      <c r="A159" s="171"/>
      <c r="B159" s="172"/>
      <c r="C159" s="172"/>
      <c r="D159" s="173"/>
      <c r="E159" s="793" t="s">
        <v>393</v>
      </c>
      <c r="F159" s="794"/>
      <c r="G159" s="794"/>
      <c r="H159" s="795"/>
      <c r="I159" s="163"/>
      <c r="J159" s="160" t="s">
        <v>223</v>
      </c>
      <c r="K159" s="161" t="s">
        <v>223</v>
      </c>
      <c r="L159" s="431"/>
      <c r="M159" s="163" t="s">
        <v>394</v>
      </c>
    </row>
    <row r="160" spans="1:13" ht="13.5" customHeight="1" x14ac:dyDescent="0.2">
      <c r="A160" s="171"/>
      <c r="B160" s="172"/>
      <c r="C160" s="172"/>
      <c r="D160" s="173"/>
      <c r="E160" s="339" t="s">
        <v>223</v>
      </c>
      <c r="F160" s="796" t="s">
        <v>395</v>
      </c>
      <c r="G160" s="796"/>
      <c r="H160" s="797"/>
      <c r="I160" s="163"/>
      <c r="J160" s="427"/>
      <c r="K160" s="430"/>
      <c r="L160" s="431"/>
      <c r="M160" s="163"/>
    </row>
    <row r="161" spans="1:13" ht="26.5" customHeight="1" x14ac:dyDescent="0.2">
      <c r="A161" s="171"/>
      <c r="B161" s="172"/>
      <c r="C161" s="172"/>
      <c r="D161" s="173"/>
      <c r="E161" s="339" t="s">
        <v>223</v>
      </c>
      <c r="F161" s="796" t="s">
        <v>396</v>
      </c>
      <c r="G161" s="796"/>
      <c r="H161" s="797"/>
      <c r="I161" s="163"/>
      <c r="J161" s="427"/>
      <c r="K161" s="430"/>
      <c r="L161" s="431"/>
      <c r="M161" s="163"/>
    </row>
    <row r="162" spans="1:13" ht="13.5" customHeight="1" x14ac:dyDescent="0.2">
      <c r="A162" s="171"/>
      <c r="B162" s="172"/>
      <c r="C162" s="172"/>
      <c r="D162" s="173"/>
      <c r="E162" s="339" t="s">
        <v>223</v>
      </c>
      <c r="F162" s="796" t="s">
        <v>397</v>
      </c>
      <c r="G162" s="796"/>
      <c r="H162" s="797"/>
      <c r="I162" s="163"/>
      <c r="J162" s="427"/>
      <c r="K162" s="430"/>
      <c r="L162" s="431"/>
      <c r="M162" s="163"/>
    </row>
    <row r="163" spans="1:13" ht="13.5" customHeight="1" x14ac:dyDescent="0.2">
      <c r="A163" s="171"/>
      <c r="B163" s="172"/>
      <c r="C163" s="172"/>
      <c r="D163" s="173"/>
      <c r="E163" s="339" t="s">
        <v>223</v>
      </c>
      <c r="F163" s="796" t="s">
        <v>398</v>
      </c>
      <c r="G163" s="796"/>
      <c r="H163" s="797"/>
      <c r="I163" s="163"/>
      <c r="J163" s="427"/>
      <c r="K163" s="430"/>
      <c r="L163" s="431"/>
      <c r="M163" s="163"/>
    </row>
    <row r="164" spans="1:13" ht="27.65" customHeight="1" x14ac:dyDescent="0.2">
      <c r="A164" s="171"/>
      <c r="B164" s="172"/>
      <c r="C164" s="172"/>
      <c r="D164" s="173"/>
      <c r="E164" s="339" t="s">
        <v>223</v>
      </c>
      <c r="F164" s="796" t="s">
        <v>399</v>
      </c>
      <c r="G164" s="796"/>
      <c r="H164" s="797"/>
      <c r="I164" s="163"/>
      <c r="J164" s="427"/>
      <c r="K164" s="430"/>
      <c r="L164" s="431"/>
      <c r="M164" s="163"/>
    </row>
    <row r="165" spans="1:13" ht="13.5" customHeight="1" x14ac:dyDescent="0.2">
      <c r="A165" s="171"/>
      <c r="B165" s="172"/>
      <c r="C165" s="172"/>
      <c r="D165" s="173"/>
      <c r="E165" s="339" t="s">
        <v>223</v>
      </c>
      <c r="F165" s="796" t="s">
        <v>400</v>
      </c>
      <c r="G165" s="796"/>
      <c r="H165" s="797"/>
      <c r="I165" s="163"/>
      <c r="J165" s="427"/>
      <c r="K165" s="430"/>
      <c r="L165" s="431"/>
      <c r="M165" s="163"/>
    </row>
    <row r="166" spans="1:13" ht="13.5" customHeight="1" x14ac:dyDescent="0.2">
      <c r="A166" s="171"/>
      <c r="B166" s="172"/>
      <c r="C166" s="172"/>
      <c r="D166" s="173"/>
      <c r="E166" s="339" t="s">
        <v>223</v>
      </c>
      <c r="F166" s="796" t="s">
        <v>401</v>
      </c>
      <c r="G166" s="796"/>
      <c r="H166" s="797"/>
      <c r="I166" s="163"/>
      <c r="J166" s="427"/>
      <c r="K166" s="430"/>
      <c r="L166" s="431"/>
      <c r="M166" s="163"/>
    </row>
    <row r="167" spans="1:13" ht="13.5" customHeight="1" x14ac:dyDescent="0.2">
      <c r="A167" s="327"/>
      <c r="B167" s="328"/>
      <c r="C167" s="328"/>
      <c r="D167" s="329"/>
      <c r="E167" s="339" t="s">
        <v>223</v>
      </c>
      <c r="F167" s="796" t="s">
        <v>402</v>
      </c>
      <c r="G167" s="796"/>
      <c r="H167" s="797"/>
      <c r="I167" s="163"/>
      <c r="J167" s="427"/>
      <c r="K167" s="430"/>
      <c r="L167" s="431"/>
      <c r="M167" s="163"/>
    </row>
    <row r="168" spans="1:13" ht="13.5" customHeight="1" x14ac:dyDescent="0.2">
      <c r="A168" s="327"/>
      <c r="B168" s="328"/>
      <c r="C168" s="328"/>
      <c r="D168" s="329"/>
      <c r="E168" s="339" t="s">
        <v>223</v>
      </c>
      <c r="F168" s="796" t="s">
        <v>403</v>
      </c>
      <c r="G168" s="796"/>
      <c r="H168" s="797"/>
      <c r="I168" s="163"/>
      <c r="J168" s="427"/>
      <c r="K168" s="430"/>
      <c r="L168" s="431"/>
      <c r="M168" s="163"/>
    </row>
    <row r="169" spans="1:13" ht="13.5" customHeight="1" x14ac:dyDescent="0.2">
      <c r="A169" s="327"/>
      <c r="B169" s="328"/>
      <c r="C169" s="328"/>
      <c r="D169" s="329"/>
      <c r="E169" s="421"/>
      <c r="F169" s="422"/>
      <c r="G169" s="422"/>
      <c r="H169" s="423"/>
      <c r="I169" s="420"/>
      <c r="J169" s="342"/>
      <c r="K169" s="424"/>
      <c r="L169" s="343"/>
      <c r="M169" s="420"/>
    </row>
    <row r="170" spans="1:13" ht="54.65" customHeight="1" x14ac:dyDescent="0.2">
      <c r="A170" s="327"/>
      <c r="B170" s="328"/>
      <c r="C170" s="328"/>
      <c r="D170" s="329"/>
      <c r="E170" s="793" t="s">
        <v>404</v>
      </c>
      <c r="F170" s="794"/>
      <c r="G170" s="794"/>
      <c r="H170" s="795"/>
      <c r="I170" s="163"/>
      <c r="J170" s="160" t="s">
        <v>223</v>
      </c>
      <c r="K170" s="161" t="s">
        <v>223</v>
      </c>
      <c r="L170" s="431"/>
      <c r="M170" s="163" t="s">
        <v>322</v>
      </c>
    </row>
    <row r="171" spans="1:13" ht="14.15" customHeight="1" x14ac:dyDescent="0.2">
      <c r="A171" s="179"/>
      <c r="B171" s="180"/>
      <c r="C171" s="180"/>
      <c r="D171" s="181"/>
      <c r="E171" s="460"/>
      <c r="F171" s="461"/>
      <c r="G171" s="461"/>
      <c r="H171" s="462"/>
      <c r="I171" s="463"/>
      <c r="J171" s="464"/>
      <c r="K171" s="465"/>
      <c r="L171" s="466"/>
      <c r="M171" s="463"/>
    </row>
    <row r="172" spans="1:13" ht="13.5" customHeight="1" x14ac:dyDescent="0.2">
      <c r="A172" s="809"/>
      <c r="B172" s="809"/>
      <c r="C172" s="809"/>
      <c r="D172" s="809"/>
      <c r="E172" s="810"/>
      <c r="F172" s="810"/>
      <c r="G172" s="810"/>
      <c r="H172" s="810"/>
      <c r="I172" s="182"/>
      <c r="J172" s="119"/>
      <c r="K172" s="119"/>
      <c r="L172" s="119"/>
      <c r="M172" s="183"/>
    </row>
    <row r="173" spans="1:13" ht="13.5" customHeight="1" x14ac:dyDescent="0.2">
      <c r="A173" s="808" t="s">
        <v>405</v>
      </c>
      <c r="B173" s="808"/>
      <c r="C173" s="808"/>
      <c r="D173" s="808"/>
      <c r="E173" s="808"/>
      <c r="F173" s="808"/>
      <c r="G173" s="808"/>
      <c r="H173" s="808"/>
      <c r="I173" s="808"/>
      <c r="J173" s="808"/>
      <c r="K173" s="808"/>
      <c r="L173" s="808"/>
      <c r="M173" s="808"/>
    </row>
    <row r="174" spans="1:13" ht="13.5" customHeight="1" x14ac:dyDescent="0.2">
      <c r="A174" s="808" t="s">
        <v>406</v>
      </c>
      <c r="B174" s="808"/>
      <c r="C174" s="808"/>
      <c r="D174" s="808"/>
      <c r="E174" s="808"/>
      <c r="F174" s="808"/>
      <c r="G174" s="808"/>
      <c r="H174" s="808"/>
      <c r="I174" s="808"/>
      <c r="J174" s="808"/>
      <c r="K174" s="808"/>
      <c r="L174" s="808"/>
      <c r="M174" s="808"/>
    </row>
    <row r="175" spans="1:13" ht="13.5" customHeight="1" x14ac:dyDescent="0.2">
      <c r="A175" s="811"/>
      <c r="B175" s="811"/>
      <c r="C175" s="811"/>
      <c r="D175" s="811"/>
      <c r="E175" s="811"/>
      <c r="F175" s="811"/>
      <c r="G175" s="811"/>
      <c r="H175" s="811"/>
      <c r="I175" s="811"/>
      <c r="J175" s="811"/>
      <c r="K175" s="811"/>
      <c r="L175" s="811"/>
      <c r="M175" s="811"/>
    </row>
    <row r="176" spans="1:13" ht="13.5" customHeight="1" x14ac:dyDescent="0.2">
      <c r="A176" s="811"/>
      <c r="B176" s="811"/>
      <c r="C176" s="811"/>
      <c r="D176" s="811"/>
      <c r="E176" s="811"/>
      <c r="F176" s="811"/>
      <c r="G176" s="811"/>
      <c r="H176" s="811"/>
      <c r="I176" s="811"/>
      <c r="J176" s="811"/>
      <c r="K176" s="811"/>
      <c r="L176" s="811"/>
      <c r="M176" s="811"/>
    </row>
    <row r="177" spans="1:13" x14ac:dyDescent="0.2">
      <c r="A177" s="808"/>
      <c r="B177" s="808"/>
      <c r="C177" s="808"/>
      <c r="D177" s="808"/>
      <c r="E177" s="808"/>
      <c r="F177" s="808"/>
      <c r="G177" s="808"/>
      <c r="H177" s="808"/>
      <c r="I177" s="808"/>
      <c r="J177" s="808"/>
      <c r="K177" s="808"/>
      <c r="L177" s="808"/>
      <c r="M177" s="808"/>
    </row>
    <row r="178" spans="1:13" x14ac:dyDescent="0.2">
      <c r="A178" s="808"/>
      <c r="B178" s="808"/>
      <c r="C178" s="808"/>
      <c r="D178" s="808"/>
      <c r="E178" s="808"/>
      <c r="F178" s="808"/>
      <c r="G178" s="808"/>
      <c r="H178" s="808"/>
      <c r="I178" s="808"/>
      <c r="J178" s="808"/>
      <c r="K178" s="808"/>
      <c r="L178" s="808"/>
      <c r="M178" s="808"/>
    </row>
    <row r="179" spans="1:13" x14ac:dyDescent="0.2">
      <c r="A179" s="811"/>
      <c r="B179" s="811"/>
      <c r="C179" s="811"/>
      <c r="D179" s="811"/>
      <c r="E179" s="811"/>
      <c r="F179" s="811"/>
      <c r="G179" s="811"/>
      <c r="H179" s="811"/>
      <c r="I179" s="811"/>
      <c r="J179" s="811"/>
      <c r="K179" s="811"/>
      <c r="L179" s="811"/>
      <c r="M179" s="811"/>
    </row>
    <row r="180" spans="1:13" x14ac:dyDescent="0.2">
      <c r="A180" s="811"/>
      <c r="B180" s="811"/>
      <c r="C180" s="811"/>
      <c r="D180" s="811"/>
      <c r="E180" s="811"/>
      <c r="F180" s="811"/>
      <c r="G180" s="811"/>
      <c r="H180" s="811"/>
      <c r="I180" s="811"/>
      <c r="J180" s="811"/>
      <c r="K180" s="811"/>
      <c r="L180" s="811"/>
      <c r="M180" s="811"/>
    </row>
    <row r="181" spans="1:13" x14ac:dyDescent="0.2">
      <c r="A181" s="811"/>
      <c r="B181" s="811"/>
      <c r="C181" s="811"/>
      <c r="D181" s="811"/>
      <c r="E181" s="811"/>
      <c r="F181" s="811"/>
      <c r="G181" s="811"/>
      <c r="H181" s="811"/>
      <c r="I181" s="811"/>
      <c r="J181" s="811"/>
      <c r="K181" s="811"/>
      <c r="L181" s="811"/>
      <c r="M181" s="811"/>
    </row>
    <row r="182" spans="1:13" x14ac:dyDescent="0.2">
      <c r="A182" s="808"/>
      <c r="B182" s="808"/>
      <c r="C182" s="808"/>
      <c r="D182" s="808"/>
      <c r="E182" s="808"/>
      <c r="F182" s="808"/>
      <c r="G182" s="808"/>
      <c r="H182" s="808"/>
      <c r="I182" s="808"/>
      <c r="J182" s="808"/>
      <c r="K182" s="808"/>
      <c r="L182" s="808"/>
      <c r="M182" s="808"/>
    </row>
    <row r="183" spans="1:13" x14ac:dyDescent="0.2">
      <c r="A183" s="809"/>
      <c r="B183" s="809"/>
      <c r="C183" s="809"/>
      <c r="D183" s="809"/>
      <c r="E183" s="115"/>
      <c r="F183" s="115"/>
      <c r="G183" s="810"/>
      <c r="H183" s="810"/>
      <c r="I183" s="183"/>
      <c r="J183" s="119"/>
      <c r="K183" s="119"/>
      <c r="L183" s="119"/>
      <c r="M183" s="183"/>
    </row>
    <row r="184" spans="1:13" x14ac:dyDescent="0.2">
      <c r="A184" s="809"/>
      <c r="B184" s="809"/>
      <c r="C184" s="809"/>
      <c r="D184" s="809"/>
      <c r="E184" s="115"/>
      <c r="F184" s="115"/>
      <c r="G184" s="810"/>
      <c r="H184" s="810"/>
      <c r="I184" s="183"/>
      <c r="J184" s="119"/>
      <c r="K184" s="119"/>
      <c r="L184" s="119"/>
      <c r="M184" s="183"/>
    </row>
    <row r="185" spans="1:13" x14ac:dyDescent="0.2">
      <c r="A185" s="809"/>
      <c r="B185" s="809"/>
      <c r="C185" s="809"/>
      <c r="D185" s="809"/>
      <c r="E185" s="115"/>
      <c r="F185" s="115"/>
      <c r="G185" s="810"/>
      <c r="H185" s="810"/>
      <c r="I185" s="183"/>
      <c r="J185" s="119"/>
      <c r="K185" s="119"/>
      <c r="L185" s="119"/>
      <c r="M185" s="183"/>
    </row>
  </sheetData>
  <mergeCells count="212">
    <mergeCell ref="E73:H73"/>
    <mergeCell ref="A101:D101"/>
    <mergeCell ref="A122:D122"/>
    <mergeCell ref="A154:D154"/>
    <mergeCell ref="M145:M146"/>
    <mergeCell ref="A146:D146"/>
    <mergeCell ref="F146:H146"/>
    <mergeCell ref="A147:D147"/>
    <mergeCell ref="G147:H147"/>
    <mergeCell ref="A149:D149"/>
    <mergeCell ref="E149:H149"/>
    <mergeCell ref="A150:D150"/>
    <mergeCell ref="G150:H150"/>
    <mergeCell ref="A152:D152"/>
    <mergeCell ref="E152:H152"/>
    <mergeCell ref="F123:H123"/>
    <mergeCell ref="G124:H124"/>
    <mergeCell ref="F127:H127"/>
    <mergeCell ref="F113:H113"/>
    <mergeCell ref="F114:H114"/>
    <mergeCell ref="E116:H116"/>
    <mergeCell ref="E122:H122"/>
    <mergeCell ref="A91:D91"/>
    <mergeCell ref="E91:H91"/>
    <mergeCell ref="D6:G6"/>
    <mergeCell ref="H6:L6"/>
    <mergeCell ref="D7:G7"/>
    <mergeCell ref="H7:L7"/>
    <mergeCell ref="D8:G8"/>
    <mergeCell ref="H8:L8"/>
    <mergeCell ref="A22:D22"/>
    <mergeCell ref="E22:H22"/>
    <mergeCell ref="A23:D23"/>
    <mergeCell ref="A71:D71"/>
    <mergeCell ref="E71:H71"/>
    <mergeCell ref="A73:D73"/>
    <mergeCell ref="E58:H58"/>
    <mergeCell ref="D3:G3"/>
    <mergeCell ref="H3:L3"/>
    <mergeCell ref="D4:G4"/>
    <mergeCell ref="H4:L4"/>
    <mergeCell ref="D5:G5"/>
    <mergeCell ref="H5:L5"/>
    <mergeCell ref="A10:D11"/>
    <mergeCell ref="E10:H11"/>
    <mergeCell ref="I10:I11"/>
    <mergeCell ref="J10:L10"/>
    <mergeCell ref="A40:D40"/>
    <mergeCell ref="G40:H40"/>
    <mergeCell ref="A50:D50"/>
    <mergeCell ref="E50:H50"/>
    <mergeCell ref="A52:D52"/>
    <mergeCell ref="E52:H52"/>
    <mergeCell ref="A42:D42"/>
    <mergeCell ref="E42:H42"/>
    <mergeCell ref="A44:D44"/>
    <mergeCell ref="A33:D33"/>
    <mergeCell ref="E24:H24"/>
    <mergeCell ref="M10:M11"/>
    <mergeCell ref="A13:D13"/>
    <mergeCell ref="E13:H13"/>
    <mergeCell ref="M13:M16"/>
    <mergeCell ref="A14:D14"/>
    <mergeCell ref="A15:D15"/>
    <mergeCell ref="A19:D19"/>
    <mergeCell ref="G19:H19"/>
    <mergeCell ref="A20:D20"/>
    <mergeCell ref="G20:H20"/>
    <mergeCell ref="F15:H15"/>
    <mergeCell ref="A16:D16"/>
    <mergeCell ref="F16:H16"/>
    <mergeCell ref="A17:D17"/>
    <mergeCell ref="A18:D18"/>
    <mergeCell ref="E18:H18"/>
    <mergeCell ref="M24:M28"/>
    <mergeCell ref="A25:D25"/>
    <mergeCell ref="G25:H25"/>
    <mergeCell ref="A26:D26"/>
    <mergeCell ref="G26:H26"/>
    <mergeCell ref="A27:D27"/>
    <mergeCell ref="G27:H27"/>
    <mergeCell ref="A28:D28"/>
    <mergeCell ref="A32:D32"/>
    <mergeCell ref="G28:H28"/>
    <mergeCell ref="A29:D29"/>
    <mergeCell ref="G29:H29"/>
    <mergeCell ref="A30:D30"/>
    <mergeCell ref="G30:H30"/>
    <mergeCell ref="A31:D31"/>
    <mergeCell ref="A65:D65"/>
    <mergeCell ref="E65:H65"/>
    <mergeCell ref="A58:D58"/>
    <mergeCell ref="A36:D36"/>
    <mergeCell ref="E36:H36"/>
    <mergeCell ref="A39:D39"/>
    <mergeCell ref="E39:H39"/>
    <mergeCell ref="A54:D54"/>
    <mergeCell ref="E54:H54"/>
    <mergeCell ref="A56:D56"/>
    <mergeCell ref="E56:H56"/>
    <mergeCell ref="E44:H44"/>
    <mergeCell ref="A46:D46"/>
    <mergeCell ref="E46:H46"/>
    <mergeCell ref="A48:D48"/>
    <mergeCell ref="E48:H48"/>
    <mergeCell ref="E67:H67"/>
    <mergeCell ref="E69:H69"/>
    <mergeCell ref="A89:D89"/>
    <mergeCell ref="E89:H89"/>
    <mergeCell ref="M58:M60"/>
    <mergeCell ref="A61:D61"/>
    <mergeCell ref="E61:H61"/>
    <mergeCell ref="A62:D62"/>
    <mergeCell ref="G62:H62"/>
    <mergeCell ref="A63:D63"/>
    <mergeCell ref="G63:H63"/>
    <mergeCell ref="A78:D78"/>
    <mergeCell ref="E78:H78"/>
    <mergeCell ref="A79:D79"/>
    <mergeCell ref="F79:H79"/>
    <mergeCell ref="A80:D80"/>
    <mergeCell ref="F80:H80"/>
    <mergeCell ref="A81:D81"/>
    <mergeCell ref="F81:H81"/>
    <mergeCell ref="A82:D82"/>
    <mergeCell ref="F82:H82"/>
    <mergeCell ref="M89:M90"/>
    <mergeCell ref="A75:D75"/>
    <mergeCell ref="E75:H75"/>
    <mergeCell ref="I136:I140"/>
    <mergeCell ref="M136:M138"/>
    <mergeCell ref="A137:D137"/>
    <mergeCell ref="F137:H137"/>
    <mergeCell ref="A138:D138"/>
    <mergeCell ref="E134:H134"/>
    <mergeCell ref="E101:H101"/>
    <mergeCell ref="F102:H102"/>
    <mergeCell ref="F103:H104"/>
    <mergeCell ref="F105:H105"/>
    <mergeCell ref="F106:H107"/>
    <mergeCell ref="A133:D133"/>
    <mergeCell ref="E133:H133"/>
    <mergeCell ref="A139:D139"/>
    <mergeCell ref="F109:H109"/>
    <mergeCell ref="F110:H112"/>
    <mergeCell ref="F117:H117"/>
    <mergeCell ref="F118:H118"/>
    <mergeCell ref="E120:H120"/>
    <mergeCell ref="A131:D131"/>
    <mergeCell ref="E131:H131"/>
    <mergeCell ref="F167:H167"/>
    <mergeCell ref="F168:H168"/>
    <mergeCell ref="E170:H170"/>
    <mergeCell ref="F129:H129"/>
    <mergeCell ref="F160:H160"/>
    <mergeCell ref="F138:H138"/>
    <mergeCell ref="F139:H139"/>
    <mergeCell ref="A141:D141"/>
    <mergeCell ref="E141:H141"/>
    <mergeCell ref="A136:D136"/>
    <mergeCell ref="E136:H136"/>
    <mergeCell ref="L141:L142"/>
    <mergeCell ref="A143:D143"/>
    <mergeCell ref="E143:H143"/>
    <mergeCell ref="F161:H161"/>
    <mergeCell ref="F162:H162"/>
    <mergeCell ref="F163:H163"/>
    <mergeCell ref="F164:H164"/>
    <mergeCell ref="F165:H165"/>
    <mergeCell ref="F166:H166"/>
    <mergeCell ref="J141:J142"/>
    <mergeCell ref="K141:K142"/>
    <mergeCell ref="A145:D145"/>
    <mergeCell ref="E145:H145"/>
    <mergeCell ref="E154:H154"/>
    <mergeCell ref="F155:H155"/>
    <mergeCell ref="G156:H156"/>
    <mergeCell ref="F157:H157"/>
    <mergeCell ref="E159:H159"/>
    <mergeCell ref="A177:M177"/>
    <mergeCell ref="A178:M178"/>
    <mergeCell ref="A172:D172"/>
    <mergeCell ref="E172:H172"/>
    <mergeCell ref="A184:D184"/>
    <mergeCell ref="G184:H184"/>
    <mergeCell ref="A185:D185"/>
    <mergeCell ref="G185:H185"/>
    <mergeCell ref="A179:M179"/>
    <mergeCell ref="A180:M180"/>
    <mergeCell ref="A181:M181"/>
    <mergeCell ref="A182:M182"/>
    <mergeCell ref="A183:D183"/>
    <mergeCell ref="G183:H183"/>
    <mergeCell ref="A173:M173"/>
    <mergeCell ref="A174:M174"/>
    <mergeCell ref="A175:M175"/>
    <mergeCell ref="A176:M176"/>
    <mergeCell ref="E76:H76"/>
    <mergeCell ref="G94:H94"/>
    <mergeCell ref="E96:H96"/>
    <mergeCell ref="F97:H97"/>
    <mergeCell ref="G98:H98"/>
    <mergeCell ref="G99:H99"/>
    <mergeCell ref="F83:H83"/>
    <mergeCell ref="F84:H84"/>
    <mergeCell ref="A85:D85"/>
    <mergeCell ref="F85:H85"/>
    <mergeCell ref="A87:D87"/>
    <mergeCell ref="F87:H87"/>
    <mergeCell ref="F86:H86"/>
    <mergeCell ref="A83:D83"/>
    <mergeCell ref="E93:H93"/>
  </mergeCells>
  <phoneticPr fontId="4"/>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2" manualBreakCount="2">
    <brk id="77" max="12" man="1"/>
    <brk id="144" max="12"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11</vt:i4>
      </vt:variant>
      <vt:variant>
        <vt:lpstr>名前付き一覧</vt:lpstr>
      </vt:variant>
      <vt:variant>
        <vt:i4>15</vt:i4>
      </vt:variant>
    </vt:vector>
  </HeadingPairs>
  <TitlesOfParts>
    <vt:vector size="26" baseType="lpstr">
      <vt:lpstr>表紙</vt:lpstr>
      <vt:lpstr>添付書類等</vt:lpstr>
      <vt:lpstr>1勤務表</vt:lpstr>
      <vt:lpstr>【記載例】勤務表</vt:lpstr>
      <vt:lpstr>記入方法</vt:lpstr>
      <vt:lpstr>プルダウン・リスト</vt:lpstr>
      <vt:lpstr>2苦情・事故</vt:lpstr>
      <vt:lpstr>３運営状況</vt:lpstr>
      <vt:lpstr>4基準自己点検表</vt:lpstr>
      <vt:lpstr>5‐1加算自己点検表（訪問入浴）</vt:lpstr>
      <vt:lpstr>5‐2加算自己点検表（予防訪問入浴）</vt:lpstr>
      <vt:lpstr>【記載例】勤務表!Print_Area</vt:lpstr>
      <vt:lpstr>'1勤務表'!Print_Area</vt:lpstr>
      <vt:lpstr>'2苦情・事故'!Print_Area</vt:lpstr>
      <vt:lpstr>'4基準自己点検表'!Print_Area</vt:lpstr>
      <vt:lpstr>'5‐1加算自己点検表（訪問入浴）'!Print_Area</vt:lpstr>
      <vt:lpstr>'5‐2加算自己点検表（予防訪問入浴）'!Print_Area</vt:lpstr>
      <vt:lpstr>記入方法!Print_Area</vt:lpstr>
      <vt:lpstr>【記載例】勤務表!Print_Titles</vt:lpstr>
      <vt:lpstr>'1勤務表'!Print_Titles</vt:lpstr>
      <vt:lpstr>'4基準自己点検表'!Print_Titles</vt:lpstr>
      <vt:lpstr>'5‐1加算自己点検表（訪問入浴）'!Print_Titles</vt:lpstr>
      <vt:lpstr>'5‐2加算自己点検表（予防訪問入浴）'!Print_Titles</vt:lpstr>
      <vt:lpstr>介護職員</vt:lpstr>
      <vt:lpstr>看護職員</vt:lpstr>
      <vt:lpstr>管理者</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2025-04-16T00:46:39Z</cp:lastPrinted>
  <dcterms:created xsi:type="dcterms:W3CDTF">2006-05-08T10:56:33Z</dcterms:created>
  <dcterms:modified xsi:type="dcterms:W3CDTF">2025-04-16T00:46:48Z</dcterms:modified>
  <cp:category/>
  <cp:contentStatus/>
</cp:coreProperties>
</file>